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PCV002FST03.dpc.pref.chiba.lg.jp\17050_統計課$\02_室班フォルダ\統計分析班\20_産業連関表\30_H27千葉県産業連関表\20 分析ツール\分析ツール(H27)\11 消費転換率・全家構データ修正(R3.7)\"/>
    </mc:Choice>
  </mc:AlternateContent>
  <bookViews>
    <workbookView xWindow="-15" yWindow="-15" windowWidth="7680" windowHeight="10770" tabRatio="944"/>
  </bookViews>
  <sheets>
    <sheet name="説明" sheetId="22" r:id="rId1"/>
    <sheet name="前提" sheetId="23" r:id="rId2"/>
    <sheet name="測定表" sheetId="5" r:id="rId3"/>
    <sheet name="自給率" sheetId="30" r:id="rId4"/>
    <sheet name="消費転換率" sheetId="29" r:id="rId5"/>
    <sheet name="結果" sheetId="6" r:id="rId6"/>
    <sheet name="結果 (詳細)" sheetId="28" r:id="rId7"/>
    <sheet name="ﾌﾛｰﾁｬｰﾄ" sheetId="21" r:id="rId8"/>
    <sheet name="取引基本表" sheetId="1" r:id="rId9"/>
    <sheet name="投入係数表" sheetId="2" r:id="rId10"/>
    <sheet name="逆行列係数表" sheetId="3" r:id="rId11"/>
    <sheet name="その他の係数" sheetId="4" r:id="rId12"/>
    <sheet name="家計27" sheetId="31" r:id="rId13"/>
  </sheets>
  <externalReferences>
    <externalReference r:id="rId14"/>
  </externalReferences>
  <definedNames>
    <definedName name="_xlnm._FilterDatabase" localSheetId="11" hidden="1">その他の係数!$J$1:$L$112</definedName>
    <definedName name="_xlnm._FilterDatabase" localSheetId="6" hidden="1">'結果 (詳細)'!#REF!</definedName>
    <definedName name="_xlnm._FilterDatabase" localSheetId="3" hidden="1">自給率!#REF!</definedName>
    <definedName name="_xlnm._FilterDatabase" localSheetId="8" hidden="1">取引基本表!$EB$1:$EB$227</definedName>
    <definedName name="_xlnm._FilterDatabase" localSheetId="4" hidden="1">消費転換率!#REF!</definedName>
    <definedName name="_xlnm._FilterDatabase" localSheetId="2" hidden="1">測定表!$AI$1:$AI$115</definedName>
    <definedName name="_xlnm.Print_Area" localSheetId="7">ﾌﾛｰﾁｬｰﾄ!$A$1:$Q$34</definedName>
    <definedName name="_xlnm.Print_Area" localSheetId="12">家計27!$A$1:$P$257</definedName>
    <definedName name="_xlnm.Print_Area" localSheetId="10">逆行列係数表!$A$1:$DG$113</definedName>
    <definedName name="_xlnm.Print_Area" localSheetId="0">説明!$A$1:$N$29</definedName>
    <definedName name="_xlnm.Print_Area" localSheetId="2">測定表!$A$1:$BO$113</definedName>
    <definedName name="_xlnm.Print_Titles" localSheetId="11">その他の係数!$1:$4</definedName>
    <definedName name="_xlnm.Print_Titles" localSheetId="12">家計27!$10:$15</definedName>
    <definedName name="_xlnm.Print_Titles" localSheetId="10">逆行列係数表!$A:$B,逆行列係数表!$3:$4</definedName>
    <definedName name="_xlnm.Print_Titles" localSheetId="6">'結果 (詳細)'!$1:$4</definedName>
    <definedName name="_xlnm.Print_Titles" localSheetId="3">自給率!$3:$4</definedName>
    <definedName name="_xlnm.Print_Titles" localSheetId="8">取引基本表!$A:$B,取引基本表!$3:$4</definedName>
    <definedName name="_xlnm.Print_Titles" localSheetId="4">消費転換率!$A:$A</definedName>
    <definedName name="_xlnm.Print_Titles" localSheetId="2">測定表!$A:$B,測定表!$1:$4</definedName>
    <definedName name="_xlnm.Print_Titles" localSheetId="9">投入係数表!$A:$B,投入係数表!$3:$4</definedName>
    <definedName name="医療用具大分類別生産金額" localSheetId="3">#REF!</definedName>
    <definedName name="医療用具大分類別生産金額">#REF!</definedName>
    <definedName name="事業分類">[1]入力!$C$8</definedName>
    <definedName name="登録リスト">[1]登録!$A$7:$A$8</definedName>
  </definedNames>
  <calcPr calcId="162913"/>
</workbook>
</file>

<file path=xl/calcChain.xml><?xml version="1.0" encoding="utf-8"?>
<calcChain xmlns="http://schemas.openxmlformats.org/spreadsheetml/2006/main">
  <c r="H40" i="4" l="1"/>
  <c r="H32" i="4"/>
  <c r="H20" i="4"/>
  <c r="H111" i="4" l="1"/>
  <c r="H110" i="4"/>
  <c r="H109" i="4"/>
  <c r="H108" i="4"/>
  <c r="H107" i="4"/>
  <c r="H106" i="4"/>
  <c r="H105" i="4"/>
  <c r="H104" i="4"/>
  <c r="H103" i="4"/>
  <c r="H102" i="4"/>
  <c r="H101" i="4"/>
  <c r="H100" i="4"/>
  <c r="H99" i="4"/>
  <c r="H98" i="4"/>
  <c r="H97" i="4"/>
  <c r="H96" i="4"/>
  <c r="H95" i="4"/>
  <c r="H94" i="4"/>
  <c r="H93" i="4"/>
  <c r="H92" i="4"/>
  <c r="H91" i="4"/>
  <c r="H90" i="4"/>
  <c r="H89" i="4"/>
  <c r="H88" i="4"/>
  <c r="H87" i="4"/>
  <c r="H86" i="4"/>
  <c r="H85" i="4"/>
  <c r="H84" i="4"/>
  <c r="H83" i="4"/>
  <c r="H82" i="4"/>
  <c r="H81" i="4"/>
  <c r="H80" i="4"/>
  <c r="H79" i="4"/>
  <c r="H78" i="4"/>
  <c r="H77" i="4"/>
  <c r="H76" i="4"/>
  <c r="H75" i="4"/>
  <c r="H74" i="4"/>
  <c r="H73" i="4"/>
  <c r="H72" i="4"/>
  <c r="H71" i="4"/>
  <c r="H70" i="4"/>
  <c r="H69" i="4"/>
  <c r="H68" i="4"/>
  <c r="H67" i="4"/>
  <c r="H66" i="4"/>
  <c r="H65" i="4"/>
  <c r="H64" i="4"/>
  <c r="H63" i="4"/>
  <c r="H62" i="4"/>
  <c r="H61" i="4"/>
  <c r="H60" i="4"/>
  <c r="H59" i="4"/>
  <c r="H58" i="4"/>
  <c r="H57" i="4"/>
  <c r="H56" i="4"/>
  <c r="H55" i="4"/>
  <c r="H54" i="4"/>
  <c r="H53" i="4"/>
  <c r="H52" i="4"/>
  <c r="H51" i="4"/>
  <c r="H50" i="4"/>
  <c r="H49" i="4"/>
  <c r="H48" i="4"/>
  <c r="H47" i="4"/>
  <c r="H46" i="4"/>
  <c r="H45" i="4"/>
  <c r="H44" i="4"/>
  <c r="H43" i="4"/>
  <c r="H42" i="4"/>
  <c r="H41" i="4"/>
  <c r="H39" i="4"/>
  <c r="H38" i="4"/>
  <c r="H37" i="4"/>
  <c r="H36" i="4"/>
  <c r="H35" i="4"/>
  <c r="H34" i="4"/>
  <c r="H33" i="4"/>
  <c r="H31" i="4"/>
  <c r="H30" i="4"/>
  <c r="H29" i="4"/>
  <c r="H28" i="4"/>
  <c r="H27" i="4"/>
  <c r="H26" i="4"/>
  <c r="H25" i="4"/>
  <c r="H24" i="4"/>
  <c r="H23" i="4"/>
  <c r="H22" i="4"/>
  <c r="H21" i="4"/>
  <c r="H19" i="4"/>
  <c r="H18" i="4"/>
  <c r="H17" i="4"/>
  <c r="H16" i="4"/>
  <c r="H15" i="4"/>
  <c r="H14" i="4"/>
  <c r="H13" i="4"/>
  <c r="H12" i="4"/>
  <c r="H11" i="4"/>
  <c r="H10" i="4"/>
  <c r="H9" i="4"/>
  <c r="H8" i="4"/>
  <c r="H7" i="4"/>
  <c r="H6" i="4"/>
  <c r="H5" i="4"/>
  <c r="F5" i="4" a="1"/>
  <c r="F5" i="4" s="1"/>
  <c r="D5" i="4" a="1"/>
  <c r="D5" i="4" s="1"/>
  <c r="D24" i="4"/>
  <c r="D28" i="4"/>
  <c r="D32" i="4"/>
  <c r="D36" i="4"/>
  <c r="D40" i="4"/>
  <c r="D44" i="4"/>
  <c r="D48" i="4"/>
  <c r="D52" i="4"/>
  <c r="D56" i="4"/>
  <c r="D60" i="4"/>
  <c r="D64" i="4"/>
  <c r="D68" i="4"/>
  <c r="D72" i="4"/>
  <c r="D76" i="4"/>
  <c r="D80" i="4"/>
  <c r="D84" i="4"/>
  <c r="D88" i="4"/>
  <c r="D92" i="4"/>
  <c r="D96" i="4"/>
  <c r="D100" i="4"/>
  <c r="D104" i="4"/>
  <c r="D108" i="4"/>
  <c r="C111" i="30"/>
  <c r="C110" i="30"/>
  <c r="C109" i="30"/>
  <c r="C108" i="30"/>
  <c r="C107" i="30"/>
  <c r="C106" i="30"/>
  <c r="C105" i="30"/>
  <c r="C104" i="30"/>
  <c r="C103" i="30"/>
  <c r="C102" i="30"/>
  <c r="C101" i="30"/>
  <c r="C100" i="30"/>
  <c r="C99" i="30"/>
  <c r="C98" i="30"/>
  <c r="C97" i="30"/>
  <c r="C96" i="30"/>
  <c r="C95" i="30"/>
  <c r="C94" i="30"/>
  <c r="C93" i="30"/>
  <c r="C92" i="30"/>
  <c r="C91" i="30"/>
  <c r="C90" i="30"/>
  <c r="C89" i="30"/>
  <c r="C88" i="30"/>
  <c r="C87" i="30"/>
  <c r="C86" i="30"/>
  <c r="C85" i="30"/>
  <c r="C84" i="30"/>
  <c r="C83" i="30"/>
  <c r="C82" i="30"/>
  <c r="C81" i="30"/>
  <c r="C80" i="30"/>
  <c r="C79" i="30"/>
  <c r="C78" i="30"/>
  <c r="C77" i="30"/>
  <c r="C76" i="30"/>
  <c r="C75" i="30"/>
  <c r="C74" i="30"/>
  <c r="C73" i="30"/>
  <c r="C72" i="30"/>
  <c r="C71" i="30"/>
  <c r="C70" i="30"/>
  <c r="C69" i="30"/>
  <c r="C68" i="30"/>
  <c r="C67" i="30"/>
  <c r="C66" i="30"/>
  <c r="C65" i="30"/>
  <c r="C64" i="30"/>
  <c r="C63" i="30"/>
  <c r="C62" i="30"/>
  <c r="C61" i="30"/>
  <c r="C60" i="30"/>
  <c r="C59" i="30"/>
  <c r="C58" i="30"/>
  <c r="C57" i="30"/>
  <c r="C56" i="30"/>
  <c r="C55" i="30"/>
  <c r="C54" i="30"/>
  <c r="C53" i="30"/>
  <c r="C52" i="30"/>
  <c r="C51" i="30"/>
  <c r="C50" i="30"/>
  <c r="C49" i="30"/>
  <c r="C48" i="30"/>
  <c r="C47" i="30"/>
  <c r="C46" i="30"/>
  <c r="C45" i="30"/>
  <c r="C44" i="30"/>
  <c r="C43" i="30"/>
  <c r="C42" i="30"/>
  <c r="C41" i="30"/>
  <c r="C40" i="30"/>
  <c r="C39" i="30"/>
  <c r="C38" i="30"/>
  <c r="C37" i="30"/>
  <c r="C36" i="30"/>
  <c r="C35" i="30"/>
  <c r="C34" i="30"/>
  <c r="C33" i="30"/>
  <c r="C32" i="30"/>
  <c r="C31" i="30"/>
  <c r="C30" i="30"/>
  <c r="C29" i="30"/>
  <c r="C28" i="30"/>
  <c r="C27" i="30"/>
  <c r="C26" i="30"/>
  <c r="C25" i="30"/>
  <c r="C24" i="30"/>
  <c r="C23" i="30"/>
  <c r="C22" i="30"/>
  <c r="C21" i="30"/>
  <c r="C20" i="30"/>
  <c r="C19" i="30"/>
  <c r="C18" i="30"/>
  <c r="C17" i="30"/>
  <c r="C16" i="30"/>
  <c r="C15" i="30"/>
  <c r="C14" i="30"/>
  <c r="C13" i="30"/>
  <c r="C12" i="30"/>
  <c r="C11" i="30"/>
  <c r="C10" i="30"/>
  <c r="C9" i="30"/>
  <c r="C8" i="30"/>
  <c r="C7" i="30"/>
  <c r="C6" i="30"/>
  <c r="C5" i="30"/>
  <c r="F108" i="4" l="1"/>
  <c r="F100" i="4"/>
  <c r="F92" i="4"/>
  <c r="F80" i="4"/>
  <c r="F72" i="4"/>
  <c r="F64" i="4"/>
  <c r="F56" i="4"/>
  <c r="F48" i="4"/>
  <c r="F36" i="4"/>
  <c r="F12" i="4"/>
  <c r="F107" i="4"/>
  <c r="F99" i="4"/>
  <c r="F91" i="4"/>
  <c r="F83" i="4"/>
  <c r="F75" i="4"/>
  <c r="F67" i="4"/>
  <c r="F59" i="4"/>
  <c r="F43" i="4"/>
  <c r="F11" i="4"/>
  <c r="F110" i="4"/>
  <c r="F106" i="4"/>
  <c r="F98" i="4"/>
  <c r="F94" i="4"/>
  <c r="F90" i="4"/>
  <c r="F86" i="4"/>
  <c r="F82" i="4"/>
  <c r="F78" i="4"/>
  <c r="F74" i="4"/>
  <c r="F70" i="4"/>
  <c r="F66" i="4"/>
  <c r="F62" i="4"/>
  <c r="F58" i="4"/>
  <c r="F54" i="4"/>
  <c r="F50" i="4"/>
  <c r="F46" i="4"/>
  <c r="F42" i="4"/>
  <c r="F38" i="4"/>
  <c r="F34" i="4"/>
  <c r="F30" i="4"/>
  <c r="F26" i="4"/>
  <c r="F22" i="4"/>
  <c r="F18" i="4"/>
  <c r="F14" i="4"/>
  <c r="F10" i="4"/>
  <c r="F6" i="4"/>
  <c r="F104" i="4"/>
  <c r="F96" i="4"/>
  <c r="F88" i="4"/>
  <c r="F84" i="4"/>
  <c r="F76" i="4"/>
  <c r="F68" i="4"/>
  <c r="F60" i="4"/>
  <c r="F52" i="4"/>
  <c r="F44" i="4"/>
  <c r="F40" i="4"/>
  <c r="F32" i="4"/>
  <c r="F28" i="4"/>
  <c r="F24" i="4"/>
  <c r="F20" i="4"/>
  <c r="F16" i="4"/>
  <c r="F8" i="4"/>
  <c r="F111" i="4"/>
  <c r="F103" i="4"/>
  <c r="F95" i="4"/>
  <c r="F87" i="4"/>
  <c r="F79" i="4"/>
  <c r="F71" i="4"/>
  <c r="F63" i="4"/>
  <c r="F55" i="4"/>
  <c r="F51" i="4"/>
  <c r="F47" i="4"/>
  <c r="F39" i="4"/>
  <c r="F35" i="4"/>
  <c r="F31" i="4"/>
  <c r="F27" i="4"/>
  <c r="F23" i="4"/>
  <c r="F19" i="4"/>
  <c r="F15" i="4"/>
  <c r="F7" i="4"/>
  <c r="F102" i="4"/>
  <c r="F109" i="4"/>
  <c r="F105" i="4"/>
  <c r="F101" i="4"/>
  <c r="F97" i="4"/>
  <c r="F93" i="4"/>
  <c r="F89" i="4"/>
  <c r="F85" i="4"/>
  <c r="F81" i="4"/>
  <c r="F77" i="4"/>
  <c r="F73" i="4"/>
  <c r="F69" i="4"/>
  <c r="F65" i="4"/>
  <c r="F61" i="4"/>
  <c r="F57" i="4"/>
  <c r="F53" i="4"/>
  <c r="F49" i="4"/>
  <c r="F45" i="4"/>
  <c r="F41" i="4"/>
  <c r="F37" i="4"/>
  <c r="F33" i="4"/>
  <c r="F29" i="4"/>
  <c r="F25" i="4"/>
  <c r="F21" i="4"/>
  <c r="F17" i="4"/>
  <c r="F13" i="4"/>
  <c r="F9" i="4"/>
  <c r="D20" i="4"/>
  <c r="D16" i="4"/>
  <c r="D12" i="4"/>
  <c r="D8" i="4"/>
  <c r="D111" i="4"/>
  <c r="D107" i="4"/>
  <c r="D103" i="4"/>
  <c r="D99" i="4"/>
  <c r="D95" i="4"/>
  <c r="D91" i="4"/>
  <c r="D87" i="4"/>
  <c r="D83" i="4"/>
  <c r="D79" i="4"/>
  <c r="D75" i="4"/>
  <c r="D71" i="4"/>
  <c r="D67" i="4"/>
  <c r="D63" i="4"/>
  <c r="D59" i="4"/>
  <c r="D55" i="4"/>
  <c r="D51" i="4"/>
  <c r="D47" i="4"/>
  <c r="D43" i="4"/>
  <c r="D39" i="4"/>
  <c r="D35" i="4"/>
  <c r="D31" i="4"/>
  <c r="D27" i="4"/>
  <c r="D23" i="4"/>
  <c r="D19" i="4"/>
  <c r="D15" i="4"/>
  <c r="D11" i="4"/>
  <c r="D7" i="4"/>
  <c r="D110" i="4"/>
  <c r="D106" i="4"/>
  <c r="D102" i="4"/>
  <c r="D98" i="4"/>
  <c r="D94" i="4"/>
  <c r="D90" i="4"/>
  <c r="D86" i="4"/>
  <c r="D82" i="4"/>
  <c r="D78" i="4"/>
  <c r="D74" i="4"/>
  <c r="D70" i="4"/>
  <c r="D66" i="4"/>
  <c r="D62" i="4"/>
  <c r="D58" i="4"/>
  <c r="D54" i="4"/>
  <c r="D50" i="4"/>
  <c r="D46" i="4"/>
  <c r="D42" i="4"/>
  <c r="D38" i="4"/>
  <c r="D34" i="4"/>
  <c r="D30" i="4"/>
  <c r="D26" i="4"/>
  <c r="D22" i="4"/>
  <c r="D18" i="4"/>
  <c r="D14" i="4"/>
  <c r="D10" i="4"/>
  <c r="D6" i="4"/>
  <c r="D109" i="4"/>
  <c r="D105" i="4"/>
  <c r="D101" i="4"/>
  <c r="D97" i="4"/>
  <c r="D93" i="4"/>
  <c r="D89" i="4"/>
  <c r="D85" i="4"/>
  <c r="D81" i="4"/>
  <c r="D77" i="4"/>
  <c r="D73" i="4"/>
  <c r="D69" i="4"/>
  <c r="D65" i="4"/>
  <c r="D61" i="4"/>
  <c r="D57" i="4"/>
  <c r="D53" i="4"/>
  <c r="D49" i="4"/>
  <c r="D45" i="4"/>
  <c r="D41" i="4"/>
  <c r="D37" i="4"/>
  <c r="D33" i="4"/>
  <c r="D29" i="4"/>
  <c r="D25" i="4"/>
  <c r="D21" i="4"/>
  <c r="D17" i="4"/>
  <c r="D13" i="4"/>
  <c r="D9" i="4"/>
  <c r="DZ111" i="1"/>
  <c r="DZ110" i="1"/>
  <c r="DZ109" i="1"/>
  <c r="DZ108" i="1"/>
  <c r="DZ107" i="1"/>
  <c r="DZ106" i="1"/>
  <c r="DZ105" i="1"/>
  <c r="DZ104" i="1"/>
  <c r="DZ103" i="1"/>
  <c r="DZ102" i="1"/>
  <c r="DZ101" i="1"/>
  <c r="DZ100" i="1"/>
  <c r="DZ99" i="1"/>
  <c r="DZ98" i="1"/>
  <c r="DZ97" i="1"/>
  <c r="DZ96" i="1"/>
  <c r="DZ95" i="1"/>
  <c r="DZ94" i="1"/>
  <c r="DZ93" i="1"/>
  <c r="DZ92" i="1"/>
  <c r="DZ91" i="1"/>
  <c r="DZ90" i="1"/>
  <c r="DZ89" i="1"/>
  <c r="DZ88" i="1"/>
  <c r="DZ87" i="1"/>
  <c r="DZ86" i="1"/>
  <c r="DZ85" i="1"/>
  <c r="DZ84" i="1"/>
  <c r="DZ83" i="1"/>
  <c r="DZ82" i="1"/>
  <c r="DZ81" i="1"/>
  <c r="DZ80" i="1"/>
  <c r="DZ79" i="1"/>
  <c r="DZ78" i="1"/>
  <c r="DZ77" i="1"/>
  <c r="DZ76" i="1"/>
  <c r="DZ75" i="1"/>
  <c r="DZ74" i="1"/>
  <c r="DZ73" i="1"/>
  <c r="DZ72" i="1"/>
  <c r="DZ71" i="1"/>
  <c r="DZ70" i="1"/>
  <c r="DZ69" i="1"/>
  <c r="DZ68" i="1"/>
  <c r="DZ67" i="1"/>
  <c r="DZ66" i="1"/>
  <c r="DZ65" i="1"/>
  <c r="DZ64" i="1"/>
  <c r="DZ63" i="1"/>
  <c r="DZ62" i="1"/>
  <c r="DZ61" i="1"/>
  <c r="DZ60" i="1"/>
  <c r="DZ59" i="1"/>
  <c r="DZ58" i="1"/>
  <c r="DZ57" i="1"/>
  <c r="DZ56" i="1"/>
  <c r="DZ55" i="1"/>
  <c r="DZ54" i="1"/>
  <c r="DZ53" i="1"/>
  <c r="DZ52" i="1"/>
  <c r="DZ51" i="1"/>
  <c r="DZ50" i="1"/>
  <c r="DZ49" i="1"/>
  <c r="DZ48" i="1"/>
  <c r="DZ47" i="1"/>
  <c r="DZ46" i="1"/>
  <c r="DZ45" i="1"/>
  <c r="DZ44" i="1"/>
  <c r="DZ43" i="1"/>
  <c r="DZ42" i="1"/>
  <c r="DZ41" i="1"/>
  <c r="DZ40" i="1"/>
  <c r="DZ39" i="1"/>
  <c r="DZ38" i="1"/>
  <c r="DZ37" i="1"/>
  <c r="DZ36" i="1"/>
  <c r="DZ35" i="1"/>
  <c r="DZ34" i="1"/>
  <c r="DZ33" i="1"/>
  <c r="DZ32" i="1"/>
  <c r="DZ31" i="1"/>
  <c r="DZ30" i="1"/>
  <c r="DZ29" i="1"/>
  <c r="DZ28" i="1"/>
  <c r="DZ27" i="1"/>
  <c r="DZ26" i="1"/>
  <c r="DZ25" i="1"/>
  <c r="DZ24" i="1"/>
  <c r="DZ23" i="1"/>
  <c r="DZ22" i="1"/>
  <c r="DZ21" i="1"/>
  <c r="DZ20" i="1"/>
  <c r="DZ19" i="1"/>
  <c r="DZ18" i="1"/>
  <c r="DZ17" i="1"/>
  <c r="DZ16" i="1"/>
  <c r="DZ15" i="1"/>
  <c r="DZ14" i="1"/>
  <c r="DZ13" i="1"/>
  <c r="DZ12" i="1"/>
  <c r="DZ11" i="1"/>
  <c r="DZ10" i="1"/>
  <c r="DZ9" i="1"/>
  <c r="DZ8" i="1"/>
  <c r="DZ7" i="1"/>
  <c r="DZ6" i="1"/>
  <c r="DZ5" i="1"/>
  <c r="N111" i="5" l="1"/>
  <c r="N110" i="5"/>
  <c r="N109" i="5"/>
  <c r="N108" i="5"/>
  <c r="N107" i="5"/>
  <c r="N106" i="5"/>
  <c r="N105" i="5"/>
  <c r="N104" i="5"/>
  <c r="N103" i="5"/>
  <c r="N102" i="5"/>
  <c r="N101" i="5"/>
  <c r="N100" i="5"/>
  <c r="N99" i="5"/>
  <c r="N98" i="5"/>
  <c r="N97" i="5"/>
  <c r="N96" i="5"/>
  <c r="N95" i="5"/>
  <c r="N94" i="5"/>
  <c r="N93" i="5"/>
  <c r="N92" i="5"/>
  <c r="N91" i="5"/>
  <c r="N90" i="5"/>
  <c r="N89" i="5"/>
  <c r="N88" i="5"/>
  <c r="N87" i="5"/>
  <c r="N86" i="5"/>
  <c r="N85" i="5"/>
  <c r="N84" i="5"/>
  <c r="N83" i="5"/>
  <c r="N82" i="5"/>
  <c r="N81" i="5"/>
  <c r="N80" i="5"/>
  <c r="N79" i="5"/>
  <c r="N78" i="5"/>
  <c r="N77" i="5"/>
  <c r="N76" i="5"/>
  <c r="N75" i="5"/>
  <c r="N74" i="5"/>
  <c r="N73" i="5"/>
  <c r="N72" i="5"/>
  <c r="N71" i="5"/>
  <c r="N70" i="5"/>
  <c r="N69" i="5"/>
  <c r="N68" i="5"/>
  <c r="N67" i="5"/>
  <c r="N66" i="5"/>
  <c r="N65" i="5"/>
  <c r="N64" i="5"/>
  <c r="N63" i="5"/>
  <c r="N62" i="5"/>
  <c r="N61" i="5"/>
  <c r="N60" i="5"/>
  <c r="N59" i="5"/>
  <c r="N58" i="5"/>
  <c r="N57" i="5"/>
  <c r="N56" i="5"/>
  <c r="N55" i="5"/>
  <c r="N54" i="5"/>
  <c r="N53" i="5"/>
  <c r="N52" i="5"/>
  <c r="N51" i="5"/>
  <c r="N50" i="5"/>
  <c r="N49" i="5"/>
  <c r="N48" i="5"/>
  <c r="N47" i="5"/>
  <c r="N46" i="5"/>
  <c r="N45" i="5"/>
  <c r="N44" i="5"/>
  <c r="N43" i="5"/>
  <c r="N42" i="5"/>
  <c r="N41" i="5"/>
  <c r="N40" i="5"/>
  <c r="N39" i="5"/>
  <c r="N38" i="5"/>
  <c r="N37" i="5"/>
  <c r="N36" i="5"/>
  <c r="N35" i="5"/>
  <c r="N34" i="5"/>
  <c r="N33" i="5"/>
  <c r="N32" i="5"/>
  <c r="N31" i="5"/>
  <c r="N30" i="5"/>
  <c r="N29" i="5"/>
  <c r="N28" i="5"/>
  <c r="N27" i="5"/>
  <c r="N26" i="5"/>
  <c r="N25" i="5"/>
  <c r="N24" i="5"/>
  <c r="N23" i="5"/>
  <c r="N22" i="5"/>
  <c r="N21" i="5"/>
  <c r="N20" i="5"/>
  <c r="N19" i="5"/>
  <c r="N18" i="5"/>
  <c r="N17" i="5"/>
  <c r="N16" i="5"/>
  <c r="N15" i="5"/>
  <c r="N14" i="5"/>
  <c r="N13" i="5"/>
  <c r="N11" i="5" l="1"/>
  <c r="N12" i="5"/>
  <c r="N6" i="5"/>
  <c r="N7" i="5"/>
  <c r="N8" i="5"/>
  <c r="N9" i="5"/>
  <c r="N10" i="5"/>
  <c r="Q16" i="5"/>
  <c r="BE16" i="5" s="1"/>
  <c r="T16" i="28" s="1"/>
  <c r="Q33" i="5"/>
  <c r="Q49" i="5"/>
  <c r="BE49" i="5" s="1"/>
  <c r="T49" i="28" s="1"/>
  <c r="Q108" i="5"/>
  <c r="AS108" i="5" s="1"/>
  <c r="H108" i="28" s="1"/>
  <c r="Q104" i="5"/>
  <c r="Q72" i="5"/>
  <c r="H126" i="1"/>
  <c r="H123" i="1"/>
  <c r="EB111" i="1"/>
  <c r="EB110" i="1"/>
  <c r="EB109" i="1"/>
  <c r="EB108" i="1"/>
  <c r="EB107" i="1"/>
  <c r="EB106" i="1"/>
  <c r="EB105" i="1"/>
  <c r="EB104" i="1"/>
  <c r="EB103" i="1"/>
  <c r="EB102" i="1"/>
  <c r="EB101" i="1"/>
  <c r="EB100" i="1"/>
  <c r="EB99" i="1"/>
  <c r="EB98" i="1"/>
  <c r="EB97" i="1"/>
  <c r="EB96" i="1"/>
  <c r="EB95" i="1"/>
  <c r="EB94" i="1"/>
  <c r="EB93" i="1"/>
  <c r="EB92" i="1"/>
  <c r="EB91" i="1"/>
  <c r="EB90" i="1"/>
  <c r="EB89" i="1"/>
  <c r="EB88" i="1"/>
  <c r="EB87" i="1"/>
  <c r="EB86" i="1"/>
  <c r="EB85" i="1"/>
  <c r="EB84" i="1"/>
  <c r="EB83" i="1"/>
  <c r="EB82" i="1"/>
  <c r="EB81" i="1"/>
  <c r="EB80" i="1"/>
  <c r="EB79" i="1"/>
  <c r="EB78" i="1"/>
  <c r="EB77" i="1"/>
  <c r="EB76" i="1"/>
  <c r="EB75" i="1"/>
  <c r="EB74" i="1"/>
  <c r="EB73" i="1"/>
  <c r="EB72" i="1"/>
  <c r="EB71" i="1"/>
  <c r="EB70" i="1"/>
  <c r="EB69" i="1"/>
  <c r="EB68" i="1"/>
  <c r="EB67" i="1"/>
  <c r="EB66" i="1"/>
  <c r="EB65" i="1"/>
  <c r="EB64" i="1"/>
  <c r="EB63" i="1"/>
  <c r="EB62" i="1"/>
  <c r="EB61" i="1"/>
  <c r="EB60" i="1"/>
  <c r="EB59" i="1"/>
  <c r="EB58" i="1"/>
  <c r="EB57" i="1"/>
  <c r="EB56" i="1"/>
  <c r="EB55" i="1"/>
  <c r="EB54" i="1"/>
  <c r="EB53" i="1"/>
  <c r="EB52" i="1"/>
  <c r="EB51" i="1"/>
  <c r="EB50" i="1"/>
  <c r="EB49" i="1"/>
  <c r="EB48" i="1"/>
  <c r="EB47" i="1"/>
  <c r="EB46" i="1"/>
  <c r="EB45" i="1"/>
  <c r="EB44" i="1"/>
  <c r="EB43" i="1"/>
  <c r="EB42" i="1"/>
  <c r="EB41" i="1"/>
  <c r="EB39" i="1"/>
  <c r="EB38" i="1"/>
  <c r="EB37" i="1"/>
  <c r="EB36" i="1"/>
  <c r="EB35" i="1"/>
  <c r="EB34" i="1"/>
  <c r="EB33" i="1"/>
  <c r="EB31" i="1"/>
  <c r="EB30" i="1"/>
  <c r="EB29" i="1"/>
  <c r="EB28" i="1"/>
  <c r="EB27" i="1"/>
  <c r="EB26" i="1"/>
  <c r="EB25" i="1"/>
  <c r="EB24" i="1"/>
  <c r="EB23" i="1"/>
  <c r="EB22" i="1"/>
  <c r="EB21" i="1"/>
  <c r="EB19" i="1"/>
  <c r="EB18" i="1"/>
  <c r="EB17" i="1"/>
  <c r="EB16" i="1"/>
  <c r="EB15" i="1"/>
  <c r="EB14" i="1"/>
  <c r="EB13" i="1"/>
  <c r="EB12" i="1"/>
  <c r="EB10" i="1"/>
  <c r="EB9" i="1"/>
  <c r="EB8" i="1"/>
  <c r="EB7" i="1"/>
  <c r="EB6" i="1"/>
  <c r="EB5" i="1"/>
  <c r="O7" i="31"/>
  <c r="M7" i="31"/>
  <c r="O6" i="31"/>
  <c r="M6" i="31"/>
  <c r="M8" i="31" s="1"/>
  <c r="DE126" i="1"/>
  <c r="DD126" i="1"/>
  <c r="DC126" i="1"/>
  <c r="DB126" i="1"/>
  <c r="DA126" i="1"/>
  <c r="CZ126" i="1"/>
  <c r="CY126" i="1"/>
  <c r="CX126" i="1"/>
  <c r="CW126" i="1"/>
  <c r="CV126" i="1"/>
  <c r="CU126" i="1"/>
  <c r="CT126" i="1"/>
  <c r="CS126" i="1"/>
  <c r="CR126" i="1"/>
  <c r="CQ126" i="1"/>
  <c r="CP126" i="1"/>
  <c r="CO126" i="1"/>
  <c r="CN126" i="1"/>
  <c r="CM126" i="1"/>
  <c r="CL126" i="1"/>
  <c r="CK126" i="1"/>
  <c r="CJ126" i="1"/>
  <c r="CI126" i="1"/>
  <c r="CH126" i="1"/>
  <c r="CG126" i="1"/>
  <c r="CF126" i="1"/>
  <c r="CE126" i="1"/>
  <c r="CD126" i="1"/>
  <c r="CC126" i="1"/>
  <c r="CB126" i="1"/>
  <c r="CA126" i="1"/>
  <c r="BZ126" i="1"/>
  <c r="BY126" i="1"/>
  <c r="BX126" i="1"/>
  <c r="BW126" i="1"/>
  <c r="BV126" i="1"/>
  <c r="BU126" i="1"/>
  <c r="BT126" i="1"/>
  <c r="BS126" i="1"/>
  <c r="BR126" i="1"/>
  <c r="BQ126" i="1"/>
  <c r="BP126" i="1"/>
  <c r="BO126" i="1"/>
  <c r="BN126" i="1"/>
  <c r="BM126" i="1"/>
  <c r="BL126" i="1"/>
  <c r="BK126" i="1"/>
  <c r="BJ126" i="1"/>
  <c r="BI126" i="1"/>
  <c r="BH126" i="1"/>
  <c r="BG126" i="1"/>
  <c r="BF126" i="1"/>
  <c r="BD126" i="1"/>
  <c r="BC126" i="1"/>
  <c r="BB126" i="1"/>
  <c r="BA126" i="1"/>
  <c r="AZ126" i="1"/>
  <c r="AY126" i="1"/>
  <c r="AX126" i="1"/>
  <c r="AW126" i="1"/>
  <c r="AV126" i="1"/>
  <c r="AU126" i="1"/>
  <c r="AT126" i="1"/>
  <c r="AS126" i="1"/>
  <c r="AR126" i="1"/>
  <c r="AQ126" i="1"/>
  <c r="AP126" i="1"/>
  <c r="AO126" i="1"/>
  <c r="AN126" i="1"/>
  <c r="AM126" i="1"/>
  <c r="AL126" i="1"/>
  <c r="AK126" i="1"/>
  <c r="AJ126" i="1"/>
  <c r="AI126" i="1"/>
  <c r="AH126" i="1"/>
  <c r="AG126" i="1"/>
  <c r="AF126" i="1"/>
  <c r="AE126" i="1"/>
  <c r="AD126" i="1"/>
  <c r="AC126" i="1"/>
  <c r="AB126" i="1"/>
  <c r="AA126" i="1"/>
  <c r="Y126" i="1"/>
  <c r="X126" i="1"/>
  <c r="W126" i="1"/>
  <c r="V126" i="1"/>
  <c r="U126" i="1"/>
  <c r="T126" i="1"/>
  <c r="S126" i="1"/>
  <c r="R126" i="1"/>
  <c r="Q126" i="1"/>
  <c r="P126" i="1"/>
  <c r="O126" i="1"/>
  <c r="N126" i="1"/>
  <c r="L126" i="1"/>
  <c r="K126" i="1"/>
  <c r="J126" i="1"/>
  <c r="I126" i="1"/>
  <c r="G126" i="1"/>
  <c r="F126" i="1"/>
  <c r="E126" i="1"/>
  <c r="D126" i="1"/>
  <c r="DE123" i="1"/>
  <c r="DD123" i="1"/>
  <c r="DC123" i="1"/>
  <c r="DB123" i="1"/>
  <c r="DA123" i="1"/>
  <c r="CZ123" i="1"/>
  <c r="CY123" i="1"/>
  <c r="CX123" i="1"/>
  <c r="CW123" i="1"/>
  <c r="CV123" i="1"/>
  <c r="CU123" i="1"/>
  <c r="CT123" i="1"/>
  <c r="CS123" i="1"/>
  <c r="CR123" i="1"/>
  <c r="CQ123" i="1"/>
  <c r="CP123" i="1"/>
  <c r="CO123" i="1"/>
  <c r="CN123" i="1"/>
  <c r="CM123" i="1"/>
  <c r="CL123" i="1"/>
  <c r="CK123" i="1"/>
  <c r="CJ123" i="1"/>
  <c r="CI123" i="1"/>
  <c r="CH123" i="1"/>
  <c r="CG123" i="1"/>
  <c r="CF123" i="1"/>
  <c r="CE123" i="1"/>
  <c r="CD123" i="1"/>
  <c r="CC123" i="1"/>
  <c r="CB123" i="1"/>
  <c r="CA123" i="1"/>
  <c r="BZ123" i="1"/>
  <c r="BY123" i="1"/>
  <c r="BX123" i="1"/>
  <c r="BW123" i="1"/>
  <c r="BV123" i="1"/>
  <c r="BU123" i="1"/>
  <c r="BT123" i="1"/>
  <c r="BS123" i="1"/>
  <c r="BR123" i="1"/>
  <c r="BQ123" i="1"/>
  <c r="BP123" i="1"/>
  <c r="BO123" i="1"/>
  <c r="BN123" i="1"/>
  <c r="BM123" i="1"/>
  <c r="BL123" i="1"/>
  <c r="BK123" i="1"/>
  <c r="BJ123" i="1"/>
  <c r="BI123" i="1"/>
  <c r="BH123" i="1"/>
  <c r="BG123" i="1"/>
  <c r="BF123" i="1"/>
  <c r="BD123" i="1"/>
  <c r="BC123" i="1"/>
  <c r="BB123" i="1"/>
  <c r="BA123" i="1"/>
  <c r="AZ123" i="1"/>
  <c r="AY123" i="1"/>
  <c r="AX123" i="1"/>
  <c r="AW123" i="1"/>
  <c r="AV123" i="1"/>
  <c r="AU123" i="1"/>
  <c r="AT123" i="1"/>
  <c r="AS123" i="1"/>
  <c r="AR123" i="1"/>
  <c r="AQ123" i="1"/>
  <c r="AP123" i="1"/>
  <c r="AO123" i="1"/>
  <c r="AN123" i="1"/>
  <c r="AM123" i="1"/>
  <c r="AL123" i="1"/>
  <c r="AK123" i="1"/>
  <c r="AJ123" i="1"/>
  <c r="AI123" i="1"/>
  <c r="AH123" i="1"/>
  <c r="AG123" i="1"/>
  <c r="AF123" i="1"/>
  <c r="AE123" i="1"/>
  <c r="AD123" i="1"/>
  <c r="AC123" i="1"/>
  <c r="AB123" i="1"/>
  <c r="AA123" i="1"/>
  <c r="Y123" i="1"/>
  <c r="X123" i="1"/>
  <c r="W123" i="1"/>
  <c r="V123" i="1"/>
  <c r="U123" i="1"/>
  <c r="T123" i="1"/>
  <c r="S123" i="1"/>
  <c r="R123" i="1"/>
  <c r="Q123" i="1"/>
  <c r="P123" i="1"/>
  <c r="O123" i="1"/>
  <c r="N123" i="1"/>
  <c r="L123" i="1"/>
  <c r="K123" i="1"/>
  <c r="J123" i="1"/>
  <c r="I123" i="1"/>
  <c r="G123" i="1"/>
  <c r="F123" i="1"/>
  <c r="E123" i="1"/>
  <c r="D123" i="1"/>
  <c r="C126" i="1"/>
  <c r="C123" i="1"/>
  <c r="AI111" i="5"/>
  <c r="AI110" i="5"/>
  <c r="AI109" i="5"/>
  <c r="AI108" i="5"/>
  <c r="AI107" i="5"/>
  <c r="AI106" i="5"/>
  <c r="AI105" i="5"/>
  <c r="AI104" i="5"/>
  <c r="AI103" i="5"/>
  <c r="AI102" i="5"/>
  <c r="AI101" i="5"/>
  <c r="AI100" i="5"/>
  <c r="AI99" i="5"/>
  <c r="AI98" i="5"/>
  <c r="AI97" i="5"/>
  <c r="AI96" i="5"/>
  <c r="AI95" i="5"/>
  <c r="AI94" i="5"/>
  <c r="AI93" i="5"/>
  <c r="AI92" i="5"/>
  <c r="AI91" i="5"/>
  <c r="AI90" i="5"/>
  <c r="AI89" i="5"/>
  <c r="AI88" i="5"/>
  <c r="AI87" i="5"/>
  <c r="AI86" i="5"/>
  <c r="AI85" i="5"/>
  <c r="AI84" i="5"/>
  <c r="AI83" i="5"/>
  <c r="AI82" i="5"/>
  <c r="AI81" i="5"/>
  <c r="AI80" i="5"/>
  <c r="AI79" i="5"/>
  <c r="AI78" i="5"/>
  <c r="AI77" i="5"/>
  <c r="AI76" i="5"/>
  <c r="AI75" i="5"/>
  <c r="AI74" i="5"/>
  <c r="AI73" i="5"/>
  <c r="AI72" i="5"/>
  <c r="AI71" i="5"/>
  <c r="AI70" i="5"/>
  <c r="AI69" i="5"/>
  <c r="AI68" i="5"/>
  <c r="AI67" i="5"/>
  <c r="AI66" i="5"/>
  <c r="AI65" i="5"/>
  <c r="AI64" i="5"/>
  <c r="AI63" i="5"/>
  <c r="AI62" i="5"/>
  <c r="AI61" i="5"/>
  <c r="AI60" i="5"/>
  <c r="AI59" i="5"/>
  <c r="AI58" i="5"/>
  <c r="AI57" i="5"/>
  <c r="AI56" i="5"/>
  <c r="AI55" i="5"/>
  <c r="AI54" i="5"/>
  <c r="AI53" i="5"/>
  <c r="AI52" i="5"/>
  <c r="AI51" i="5"/>
  <c r="AI50" i="5"/>
  <c r="AI49" i="5"/>
  <c r="AI48" i="5"/>
  <c r="AI47" i="5"/>
  <c r="AI46" i="5"/>
  <c r="AI45" i="5"/>
  <c r="AI44" i="5"/>
  <c r="AI43" i="5"/>
  <c r="AI42" i="5"/>
  <c r="AI41" i="5"/>
  <c r="AI39" i="5"/>
  <c r="AI38" i="5"/>
  <c r="AI37" i="5"/>
  <c r="AI36" i="5"/>
  <c r="AI35" i="5"/>
  <c r="AI34" i="5"/>
  <c r="AI33" i="5"/>
  <c r="AI31" i="5"/>
  <c r="AI30" i="5"/>
  <c r="AI29" i="5"/>
  <c r="AI28" i="5"/>
  <c r="AI27" i="5"/>
  <c r="AI26" i="5"/>
  <c r="AI25" i="5"/>
  <c r="AI24" i="5"/>
  <c r="AI23" i="5"/>
  <c r="AI22" i="5"/>
  <c r="AI21" i="5"/>
  <c r="AI19" i="5"/>
  <c r="AI18" i="5"/>
  <c r="AI17" i="5"/>
  <c r="AI16" i="5"/>
  <c r="AI15" i="5"/>
  <c r="AI14" i="5"/>
  <c r="AI13" i="5"/>
  <c r="AI12" i="5"/>
  <c r="AI10" i="5"/>
  <c r="AI9" i="5"/>
  <c r="AI8" i="5"/>
  <c r="AI7" i="5"/>
  <c r="AI6" i="5"/>
  <c r="AI5" i="5"/>
  <c r="E30" i="5"/>
  <c r="H30" i="5" s="1"/>
  <c r="E27" i="5"/>
  <c r="H27" i="5" s="1"/>
  <c r="L27" i="5" s="1"/>
  <c r="G30" i="5"/>
  <c r="L30" i="5"/>
  <c r="Q30" i="5" s="1"/>
  <c r="G27" i="5"/>
  <c r="C112" i="5"/>
  <c r="J112" i="5"/>
  <c r="AA111" i="5"/>
  <c r="AA110" i="5"/>
  <c r="AA109" i="5"/>
  <c r="AA108" i="5"/>
  <c r="AA107" i="5"/>
  <c r="AA106" i="5"/>
  <c r="AA105" i="5"/>
  <c r="AA104" i="5"/>
  <c r="AA103" i="5"/>
  <c r="AA102" i="5"/>
  <c r="AA101" i="5"/>
  <c r="AA100" i="5"/>
  <c r="AA99" i="5"/>
  <c r="AA98" i="5"/>
  <c r="AA97" i="5"/>
  <c r="AA96" i="5"/>
  <c r="AA95" i="5"/>
  <c r="AA94" i="5"/>
  <c r="AA93" i="5"/>
  <c r="AA92" i="5"/>
  <c r="AA91" i="5"/>
  <c r="AA90" i="5"/>
  <c r="AA89" i="5"/>
  <c r="AA88" i="5"/>
  <c r="AA87" i="5"/>
  <c r="AA86" i="5"/>
  <c r="AA85" i="5"/>
  <c r="AA84" i="5"/>
  <c r="AA83" i="5"/>
  <c r="AA82" i="5"/>
  <c r="AA81" i="5"/>
  <c r="AA80" i="5"/>
  <c r="AA79" i="5"/>
  <c r="AA78" i="5"/>
  <c r="AA77" i="5"/>
  <c r="AA76" i="5"/>
  <c r="AA75" i="5"/>
  <c r="AA74" i="5"/>
  <c r="AA73" i="5"/>
  <c r="AA72" i="5"/>
  <c r="AA71" i="5"/>
  <c r="AA70" i="5"/>
  <c r="AA69" i="5"/>
  <c r="AA68" i="5"/>
  <c r="AA67" i="5"/>
  <c r="AA66" i="5"/>
  <c r="AA65" i="5"/>
  <c r="AA64" i="5"/>
  <c r="AA63" i="5"/>
  <c r="AA62" i="5"/>
  <c r="AA61" i="5"/>
  <c r="AA60" i="5"/>
  <c r="AA59" i="5"/>
  <c r="AA58" i="5"/>
  <c r="AA57" i="5"/>
  <c r="AA56" i="5"/>
  <c r="AA55" i="5"/>
  <c r="AA54" i="5"/>
  <c r="AA53" i="5"/>
  <c r="AA52" i="5"/>
  <c r="AA51" i="5"/>
  <c r="AA50" i="5"/>
  <c r="AA49" i="5"/>
  <c r="AA48" i="5"/>
  <c r="AA47" i="5"/>
  <c r="AA46" i="5"/>
  <c r="AA45" i="5"/>
  <c r="AA44" i="5"/>
  <c r="AA43" i="5"/>
  <c r="AA42" i="5"/>
  <c r="AA41" i="5"/>
  <c r="G111" i="5"/>
  <c r="G110" i="5"/>
  <c r="G109" i="5"/>
  <c r="G108" i="5"/>
  <c r="G107" i="5"/>
  <c r="G106" i="5"/>
  <c r="H106" i="5" s="1"/>
  <c r="L106" i="5" s="1"/>
  <c r="Q106" i="5" s="1"/>
  <c r="G105" i="5"/>
  <c r="G104" i="5"/>
  <c r="G103" i="5"/>
  <c r="H103" i="5"/>
  <c r="L103" i="5" s="1"/>
  <c r="Q103" i="5" s="1"/>
  <c r="G102" i="5"/>
  <c r="G101" i="5"/>
  <c r="G100" i="5"/>
  <c r="G99" i="5"/>
  <c r="G98" i="5"/>
  <c r="G97" i="5"/>
  <c r="G96" i="5"/>
  <c r="G95" i="5"/>
  <c r="G94" i="5"/>
  <c r="G93" i="5"/>
  <c r="G92" i="5"/>
  <c r="L92" i="5"/>
  <c r="Q92" i="5" s="1"/>
  <c r="G91" i="5"/>
  <c r="G90" i="5"/>
  <c r="G89" i="5"/>
  <c r="G88" i="5"/>
  <c r="G87" i="5"/>
  <c r="G78" i="5"/>
  <c r="G77" i="5"/>
  <c r="G76" i="5"/>
  <c r="G75" i="5"/>
  <c r="G74" i="5"/>
  <c r="G73" i="5"/>
  <c r="G72" i="5"/>
  <c r="G71" i="5"/>
  <c r="G70" i="5"/>
  <c r="G69" i="5"/>
  <c r="L69" i="5"/>
  <c r="Q69" i="5" s="1"/>
  <c r="G68" i="5"/>
  <c r="G67" i="5"/>
  <c r="G66" i="5"/>
  <c r="G65" i="5"/>
  <c r="G64" i="5"/>
  <c r="G63" i="5"/>
  <c r="G62" i="5"/>
  <c r="L62" i="5"/>
  <c r="Q62" i="5" s="1"/>
  <c r="AW62" i="5" s="1"/>
  <c r="L62" i="28" s="1"/>
  <c r="G61" i="5"/>
  <c r="H61" i="5" s="1"/>
  <c r="L61" i="5" s="1"/>
  <c r="Q61" i="5" s="1"/>
  <c r="G60" i="5"/>
  <c r="G59" i="5"/>
  <c r="G58" i="5"/>
  <c r="G57" i="5"/>
  <c r="H57" i="5" s="1"/>
  <c r="G56" i="5"/>
  <c r="G55" i="5"/>
  <c r="G54" i="5"/>
  <c r="G53" i="5"/>
  <c r="G52" i="5"/>
  <c r="G51" i="5"/>
  <c r="G50" i="5"/>
  <c r="G49" i="5"/>
  <c r="G48" i="5"/>
  <c r="G47" i="5"/>
  <c r="L47" i="5"/>
  <c r="Q47" i="5" s="1"/>
  <c r="G46" i="5"/>
  <c r="G45" i="5"/>
  <c r="G44" i="5"/>
  <c r="G43" i="5"/>
  <c r="G42" i="5"/>
  <c r="G41" i="5"/>
  <c r="E111" i="5"/>
  <c r="H111" i="5" s="1"/>
  <c r="L111" i="5" s="1"/>
  <c r="Q111" i="5" s="1"/>
  <c r="AS111" i="5" s="1"/>
  <c r="H111" i="28" s="1"/>
  <c r="E110" i="5"/>
  <c r="H110" i="5" s="1"/>
  <c r="L110" i="5" s="1"/>
  <c r="Q110" i="5" s="1"/>
  <c r="E109" i="5"/>
  <c r="H109" i="5" s="1"/>
  <c r="L109" i="5" s="1"/>
  <c r="Q109" i="5" s="1"/>
  <c r="AS109" i="5" s="1"/>
  <c r="E108" i="5"/>
  <c r="H108" i="5" s="1"/>
  <c r="L108" i="5" s="1"/>
  <c r="E107" i="5"/>
  <c r="H107" i="5" s="1"/>
  <c r="L107" i="5"/>
  <c r="Q107" i="5" s="1"/>
  <c r="BE107" i="5" s="1"/>
  <c r="T107" i="28" s="1"/>
  <c r="E106" i="5"/>
  <c r="E105" i="5"/>
  <c r="H105" i="5" s="1"/>
  <c r="L105" i="5" s="1"/>
  <c r="Q105" i="5" s="1"/>
  <c r="AW105" i="5" s="1"/>
  <c r="L105" i="28" s="1"/>
  <c r="E104" i="5"/>
  <c r="E103" i="5"/>
  <c r="E102" i="5"/>
  <c r="E101" i="5"/>
  <c r="H101" i="5" s="1"/>
  <c r="E100" i="5"/>
  <c r="H100" i="5" s="1"/>
  <c r="L100" i="5" s="1"/>
  <c r="Q100" i="5" s="1"/>
  <c r="C100" i="28" s="1"/>
  <c r="E99" i="5"/>
  <c r="H99" i="5" s="1"/>
  <c r="L99" i="5" s="1"/>
  <c r="Q99" i="5" s="1"/>
  <c r="E98" i="5"/>
  <c r="E97" i="5"/>
  <c r="H97" i="5" s="1"/>
  <c r="L97" i="5" s="1"/>
  <c r="Q97" i="5" s="1"/>
  <c r="C97" i="28" s="1"/>
  <c r="E96" i="5"/>
  <c r="H96" i="5" s="1"/>
  <c r="L96" i="5" s="1"/>
  <c r="Q96" i="5" s="1"/>
  <c r="C96" i="28" s="1"/>
  <c r="E95" i="5"/>
  <c r="H95" i="5" s="1"/>
  <c r="L95" i="5" s="1"/>
  <c r="E94" i="5"/>
  <c r="E93" i="5"/>
  <c r="H93" i="5" s="1"/>
  <c r="L93" i="5" s="1"/>
  <c r="E92" i="5"/>
  <c r="H92" i="5" s="1"/>
  <c r="E91" i="5"/>
  <c r="E90" i="5"/>
  <c r="E89" i="5"/>
  <c r="E88" i="5"/>
  <c r="E87" i="5"/>
  <c r="H87" i="5" s="1"/>
  <c r="L87" i="5" s="1"/>
  <c r="Q87" i="5" s="1"/>
  <c r="C87" i="28" s="1"/>
  <c r="E86" i="5"/>
  <c r="E85" i="5"/>
  <c r="E84" i="5"/>
  <c r="E83" i="5"/>
  <c r="E82" i="5"/>
  <c r="E81" i="5"/>
  <c r="E80" i="5"/>
  <c r="E79" i="5"/>
  <c r="E78" i="5"/>
  <c r="E77" i="5"/>
  <c r="E76" i="5"/>
  <c r="H76" i="5" s="1"/>
  <c r="L76" i="5" s="1"/>
  <c r="Q76" i="5" s="1"/>
  <c r="AW76" i="5" s="1"/>
  <c r="L76" i="28" s="1"/>
  <c r="E75" i="5"/>
  <c r="H75" i="5" s="1"/>
  <c r="L75" i="5" s="1"/>
  <c r="Q75" i="5" s="1"/>
  <c r="E73" i="5"/>
  <c r="E72" i="5"/>
  <c r="H72" i="5" s="1"/>
  <c r="L72" i="5" s="1"/>
  <c r="E71" i="5"/>
  <c r="H71" i="5"/>
  <c r="L71" i="5" s="1"/>
  <c r="Q71" i="5" s="1"/>
  <c r="E70" i="5"/>
  <c r="E69" i="5"/>
  <c r="H69" i="5" s="1"/>
  <c r="E68" i="5"/>
  <c r="H68" i="5" s="1"/>
  <c r="L68" i="5" s="1"/>
  <c r="Q68" i="5" s="1"/>
  <c r="BA68" i="5" s="1"/>
  <c r="P68" i="28" s="1"/>
  <c r="E67" i="5"/>
  <c r="H67" i="5"/>
  <c r="L67" i="5" s="1"/>
  <c r="E66" i="5"/>
  <c r="E65" i="5"/>
  <c r="E64" i="5"/>
  <c r="H64" i="5" s="1"/>
  <c r="L64" i="5" s="1"/>
  <c r="Q64" i="5" s="1"/>
  <c r="E63" i="5"/>
  <c r="H63" i="5"/>
  <c r="L63" i="5" s="1"/>
  <c r="E62" i="5"/>
  <c r="H62" i="5" s="1"/>
  <c r="E61" i="5"/>
  <c r="E60" i="5"/>
  <c r="H60" i="5" s="1"/>
  <c r="L60" i="5" s="1"/>
  <c r="Q60" i="5" s="1"/>
  <c r="E59" i="5"/>
  <c r="H59" i="5"/>
  <c r="L59" i="5" s="1"/>
  <c r="E58" i="5"/>
  <c r="E57" i="5"/>
  <c r="E56" i="5"/>
  <c r="H56" i="5" s="1"/>
  <c r="L56" i="5" s="1"/>
  <c r="Q56" i="5" s="1"/>
  <c r="AW56" i="5" s="1"/>
  <c r="L56" i="28" s="1"/>
  <c r="E55" i="5"/>
  <c r="E54" i="5"/>
  <c r="H54" i="5" s="1"/>
  <c r="L54" i="5" s="1"/>
  <c r="Q54" i="5" s="1"/>
  <c r="E53" i="5"/>
  <c r="E52" i="5"/>
  <c r="H52" i="5" s="1"/>
  <c r="L52" i="5" s="1"/>
  <c r="Q52" i="5" s="1"/>
  <c r="AW52" i="5" s="1"/>
  <c r="L52" i="28" s="1"/>
  <c r="E51" i="5"/>
  <c r="H51" i="5" s="1"/>
  <c r="L51" i="5" s="1"/>
  <c r="Q51" i="5" s="1"/>
  <c r="E50" i="5"/>
  <c r="H50" i="5" s="1"/>
  <c r="L50" i="5" s="1"/>
  <c r="E49" i="5"/>
  <c r="H49" i="5" s="1"/>
  <c r="E48" i="5"/>
  <c r="H48" i="5" s="1"/>
  <c r="L48" i="5"/>
  <c r="Q48" i="5" s="1"/>
  <c r="E47" i="5"/>
  <c r="H47" i="5" s="1"/>
  <c r="E46" i="5"/>
  <c r="E45" i="5"/>
  <c r="H45" i="5"/>
  <c r="L45" i="5" s="1"/>
  <c r="Q45" i="5" s="1"/>
  <c r="E44" i="5"/>
  <c r="H44" i="5" s="1"/>
  <c r="L44" i="5" s="1"/>
  <c r="Q44" i="5" s="1"/>
  <c r="C44" i="28" s="1"/>
  <c r="E43" i="5"/>
  <c r="E42" i="5"/>
  <c r="H42" i="5" s="1"/>
  <c r="L42" i="5" s="1"/>
  <c r="Q42" i="5" s="1"/>
  <c r="E41" i="5"/>
  <c r="H41" i="5" s="1"/>
  <c r="L41" i="5" s="1"/>
  <c r="Q41" i="5" s="1"/>
  <c r="L57" i="5"/>
  <c r="Q57" i="5" s="1"/>
  <c r="H73" i="5"/>
  <c r="L73" i="5"/>
  <c r="Q73" i="5" s="1"/>
  <c r="H91" i="5"/>
  <c r="L91" i="5" s="1"/>
  <c r="Q91" i="5" s="1"/>
  <c r="AW91" i="5" s="1"/>
  <c r="L91" i="28" s="1"/>
  <c r="L49" i="5"/>
  <c r="H53" i="5"/>
  <c r="L53" i="5" s="1"/>
  <c r="Q53" i="5" s="1"/>
  <c r="L101" i="5"/>
  <c r="Q101" i="5" s="1"/>
  <c r="H104" i="5"/>
  <c r="L104" i="5"/>
  <c r="C2" i="28"/>
  <c r="N5" i="5"/>
  <c r="H3" i="28"/>
  <c r="L3" i="28"/>
  <c r="P3" i="28"/>
  <c r="T3" i="28"/>
  <c r="U2" i="28"/>
  <c r="Q2" i="28"/>
  <c r="M2" i="28"/>
  <c r="I2" i="28"/>
  <c r="F2" i="28"/>
  <c r="F3" i="28"/>
  <c r="E2" i="28"/>
  <c r="E3" i="28"/>
  <c r="D2" i="28"/>
  <c r="D3" i="28"/>
  <c r="AE112" i="5"/>
  <c r="P7" i="21"/>
  <c r="P6" i="21"/>
  <c r="N32" i="21"/>
  <c r="N31" i="21"/>
  <c r="I31" i="21"/>
  <c r="I27" i="21"/>
  <c r="I24" i="21"/>
  <c r="I21" i="21"/>
  <c r="N19" i="21"/>
  <c r="N18" i="21"/>
  <c r="I18" i="21"/>
  <c r="I14" i="21"/>
  <c r="I10" i="21"/>
  <c r="J6" i="21"/>
  <c r="AA40" i="5"/>
  <c r="G40" i="5"/>
  <c r="H40" i="5" s="1"/>
  <c r="L40" i="5" s="1"/>
  <c r="E40" i="5"/>
  <c r="G39" i="5"/>
  <c r="E39" i="5"/>
  <c r="G38" i="5"/>
  <c r="E38" i="5"/>
  <c r="G37" i="5"/>
  <c r="E37" i="5"/>
  <c r="H37" i="5" s="1"/>
  <c r="L37" i="5" s="1"/>
  <c r="G36" i="5"/>
  <c r="E36" i="5"/>
  <c r="G35" i="5"/>
  <c r="E35" i="5"/>
  <c r="H35" i="5" s="1"/>
  <c r="L35" i="5" s="1"/>
  <c r="G34" i="5"/>
  <c r="H34" i="5" s="1"/>
  <c r="L34" i="5" s="1"/>
  <c r="Q34" i="5" s="1"/>
  <c r="E34" i="5"/>
  <c r="G33" i="5"/>
  <c r="E33" i="5"/>
  <c r="H33" i="5"/>
  <c r="L33" i="5" s="1"/>
  <c r="G32" i="5"/>
  <c r="E32" i="5"/>
  <c r="G31" i="5"/>
  <c r="E31" i="5"/>
  <c r="H31" i="5" s="1"/>
  <c r="L31" i="5" s="1"/>
  <c r="G29" i="5"/>
  <c r="E29" i="5"/>
  <c r="G28" i="5"/>
  <c r="E28" i="5"/>
  <c r="H28" i="5" s="1"/>
  <c r="L28" i="5" s="1"/>
  <c r="Q28" i="5" s="1"/>
  <c r="G26" i="5"/>
  <c r="E26" i="5"/>
  <c r="G25" i="5"/>
  <c r="E25" i="5"/>
  <c r="H25" i="5" s="1"/>
  <c r="L25" i="5" s="1"/>
  <c r="Q25" i="5" s="1"/>
  <c r="AW25" i="5" s="1"/>
  <c r="L25" i="28" s="1"/>
  <c r="G24" i="5"/>
  <c r="E24" i="5"/>
  <c r="H24" i="5" s="1"/>
  <c r="L24" i="5" s="1"/>
  <c r="Q24" i="5" s="1"/>
  <c r="G23" i="5"/>
  <c r="E23" i="5"/>
  <c r="G22" i="5"/>
  <c r="E22" i="5"/>
  <c r="H22" i="5" s="1"/>
  <c r="L22" i="5" s="1"/>
  <c r="Q22" i="5" s="1"/>
  <c r="C22" i="28" s="1"/>
  <c r="G21" i="5"/>
  <c r="E21" i="5"/>
  <c r="G20" i="5"/>
  <c r="E20" i="5"/>
  <c r="G19" i="5"/>
  <c r="E19" i="5"/>
  <c r="H19" i="5" s="1"/>
  <c r="L19" i="5" s="1"/>
  <c r="Q19" i="5" s="1"/>
  <c r="G18" i="5"/>
  <c r="H18" i="5"/>
  <c r="L18" i="5" s="1"/>
  <c r="Q18" i="5" s="1"/>
  <c r="AW18" i="5" s="1"/>
  <c r="L18" i="28" s="1"/>
  <c r="E18" i="5"/>
  <c r="G17" i="5"/>
  <c r="E17" i="5"/>
  <c r="H17" i="5" s="1"/>
  <c r="L17" i="5" s="1"/>
  <c r="Q17" i="5" s="1"/>
  <c r="G16" i="5"/>
  <c r="E16" i="5"/>
  <c r="H16" i="5" s="1"/>
  <c r="L16" i="5" s="1"/>
  <c r="G15" i="5"/>
  <c r="E15" i="5"/>
  <c r="H15" i="5" s="1"/>
  <c r="L15" i="5" s="1"/>
  <c r="Q15" i="5" s="1"/>
  <c r="G14" i="5"/>
  <c r="H14" i="5" s="1"/>
  <c r="L14" i="5" s="1"/>
  <c r="Q14" i="5" s="1"/>
  <c r="E14" i="5"/>
  <c r="G13" i="5"/>
  <c r="E13" i="5"/>
  <c r="H13" i="5" s="1"/>
  <c r="L13" i="5" s="1"/>
  <c r="Q13" i="5" s="1"/>
  <c r="G12" i="5"/>
  <c r="E12" i="5"/>
  <c r="H21" i="5"/>
  <c r="L21" i="5" s="1"/>
  <c r="Q21" i="5" s="1"/>
  <c r="G11" i="5"/>
  <c r="H11" i="5" s="1"/>
  <c r="L11" i="5" s="1"/>
  <c r="Q11" i="5" s="1"/>
  <c r="E11" i="5"/>
  <c r="G10" i="5"/>
  <c r="E10" i="5"/>
  <c r="G9" i="5"/>
  <c r="E9" i="5"/>
  <c r="G8" i="5"/>
  <c r="E8" i="5"/>
  <c r="H8" i="5" s="1"/>
  <c r="L8" i="5" s="1"/>
  <c r="Q8" i="5" s="1"/>
  <c r="G7" i="5"/>
  <c r="E7" i="5"/>
  <c r="G6" i="5"/>
  <c r="E6" i="5"/>
  <c r="H6" i="5" s="1"/>
  <c r="L6" i="5"/>
  <c r="Q6" i="5"/>
  <c r="AS6" i="5" s="1"/>
  <c r="H6" i="28" s="1"/>
  <c r="G5" i="5"/>
  <c r="E5" i="5"/>
  <c r="AA7" i="5"/>
  <c r="AA5" i="5"/>
  <c r="AA6" i="5"/>
  <c r="AA8" i="5"/>
  <c r="AA9" i="5"/>
  <c r="AA10" i="5"/>
  <c r="AA11" i="5"/>
  <c r="AA12" i="5"/>
  <c r="AA13" i="5"/>
  <c r="AA14" i="5"/>
  <c r="AA15" i="5"/>
  <c r="AA16" i="5"/>
  <c r="AA17" i="5"/>
  <c r="AA18" i="5"/>
  <c r="AA19" i="5"/>
  <c r="AA20" i="5"/>
  <c r="AA21" i="5"/>
  <c r="AA22" i="5"/>
  <c r="AA23" i="5"/>
  <c r="AA24" i="5"/>
  <c r="AA25" i="5"/>
  <c r="AA26" i="5"/>
  <c r="AA27" i="5"/>
  <c r="AA28" i="5"/>
  <c r="AA29" i="5"/>
  <c r="AA30" i="5"/>
  <c r="AA31" i="5"/>
  <c r="AA32" i="5"/>
  <c r="AA33" i="5"/>
  <c r="AA34" i="5"/>
  <c r="AA35" i="5"/>
  <c r="AA36" i="5"/>
  <c r="AA37" i="5"/>
  <c r="AA38" i="5"/>
  <c r="AA39" i="5"/>
  <c r="H23" i="5"/>
  <c r="L23" i="5" s="1"/>
  <c r="Q23" i="5" s="1"/>
  <c r="BA23" i="5" s="1"/>
  <c r="P23" i="28" s="1"/>
  <c r="Q40" i="5"/>
  <c r="AW40" i="5" s="1"/>
  <c r="L40" i="28" s="1"/>
  <c r="AS40" i="5"/>
  <c r="H40" i="28" s="1"/>
  <c r="H78" i="5"/>
  <c r="L78" i="5" s="1"/>
  <c r="H90" i="5"/>
  <c r="L90" i="5"/>
  <c r="Q90" i="5" s="1"/>
  <c r="H94" i="5"/>
  <c r="L94" i="5" s="1"/>
  <c r="H102" i="5"/>
  <c r="L102" i="5" s="1"/>
  <c r="Q102" i="5" s="1"/>
  <c r="BA102" i="5" s="1"/>
  <c r="P102" i="28" s="1"/>
  <c r="H46" i="5"/>
  <c r="L46" i="5"/>
  <c r="Q46" i="5" s="1"/>
  <c r="AS46" i="5" s="1"/>
  <c r="H46" i="28" s="1"/>
  <c r="Q50" i="5"/>
  <c r="C50" i="28" s="1"/>
  <c r="H58" i="5"/>
  <c r="L58" i="5" s="1"/>
  <c r="Q58" i="5" s="1"/>
  <c r="H66" i="5"/>
  <c r="L66" i="5" s="1"/>
  <c r="H70" i="5"/>
  <c r="L70" i="5" s="1"/>
  <c r="Q70" i="5" s="1"/>
  <c r="AS70" i="5" s="1"/>
  <c r="H70" i="28" s="1"/>
  <c r="H10" i="5"/>
  <c r="L10" i="5" s="1"/>
  <c r="Q10" i="5" s="1"/>
  <c r="AS10" i="5" s="1"/>
  <c r="H10" i="28" s="1"/>
  <c r="H20" i="5"/>
  <c r="L20" i="5" s="1"/>
  <c r="Q20" i="5" s="1"/>
  <c r="H32" i="5"/>
  <c r="L32" i="5" s="1"/>
  <c r="Q32" i="5" s="1"/>
  <c r="AS32" i="5" s="1"/>
  <c r="H32" i="28" s="1"/>
  <c r="H36" i="5"/>
  <c r="L36" i="5" s="1"/>
  <c r="Q36" i="5" s="1"/>
  <c r="C36" i="28" s="1"/>
  <c r="H38" i="5"/>
  <c r="L38" i="5" s="1"/>
  <c r="Q38" i="5" s="1"/>
  <c r="BA38" i="5" s="1"/>
  <c r="P38" i="28" s="1"/>
  <c r="H12" i="5"/>
  <c r="L12" i="5"/>
  <c r="Q12" i="5" s="1"/>
  <c r="AW12" i="5" s="1"/>
  <c r="L12" i="28" s="1"/>
  <c r="Q31" i="5"/>
  <c r="BA31" i="5" s="1"/>
  <c r="P31" i="28" s="1"/>
  <c r="Q35" i="5"/>
  <c r="AS35" i="5" s="1"/>
  <c r="H35" i="28" s="1"/>
  <c r="Q27" i="5"/>
  <c r="BA27" i="5" s="1"/>
  <c r="P27" i="28" s="1"/>
  <c r="AW54" i="5"/>
  <c r="L54" i="28" s="1"/>
  <c r="Q95" i="5"/>
  <c r="AW95" i="5" s="1"/>
  <c r="L95" i="28" s="1"/>
  <c r="C54" i="28"/>
  <c r="Q59" i="5"/>
  <c r="AS59" i="5" s="1"/>
  <c r="H59" i="28" s="1"/>
  <c r="BE58" i="5"/>
  <c r="T58" i="28" s="1"/>
  <c r="C58" i="28"/>
  <c r="BA58" i="5"/>
  <c r="P58" i="28" s="1"/>
  <c r="Q63" i="5"/>
  <c r="AS63" i="5" s="1"/>
  <c r="H63" i="28" s="1"/>
  <c r="Q67" i="5"/>
  <c r="C67" i="28" s="1"/>
  <c r="H89" i="5"/>
  <c r="L89" i="5"/>
  <c r="Q89" i="5" s="1"/>
  <c r="AW89" i="5" s="1"/>
  <c r="L89" i="28" s="1"/>
  <c r="H39" i="5"/>
  <c r="L39" i="5" s="1"/>
  <c r="Q39" i="5" s="1"/>
  <c r="C39" i="28" s="1"/>
  <c r="AW31" i="5"/>
  <c r="L31" i="28" s="1"/>
  <c r="BE53" i="5"/>
  <c r="T53" i="28" s="1"/>
  <c r="AW53" i="5"/>
  <c r="L53" i="28" s="1"/>
  <c r="AS53" i="5"/>
  <c r="H53" i="28" s="1"/>
  <c r="BA53" i="5"/>
  <c r="P53" i="28" s="1"/>
  <c r="C53" i="28"/>
  <c r="C49" i="28"/>
  <c r="AW49" i="5"/>
  <c r="L49" i="28" s="1"/>
  <c r="BA25" i="5"/>
  <c r="P25" i="28" s="1"/>
  <c r="C59" i="28"/>
  <c r="BE36" i="5"/>
  <c r="T36" i="28" s="1"/>
  <c r="BE21" i="5"/>
  <c r="T21" i="28" s="1"/>
  <c r="AW97" i="5"/>
  <c r="L97" i="28" s="1"/>
  <c r="BA20" i="5"/>
  <c r="P20" i="28" s="1"/>
  <c r="AS20" i="5"/>
  <c r="H20" i="28" s="1"/>
  <c r="AS44" i="5"/>
  <c r="H44" i="28" s="1"/>
  <c r="AW44" i="5"/>
  <c r="L44" i="28" s="1"/>
  <c r="BA64" i="5"/>
  <c r="P64" i="28" s="1"/>
  <c r="C64" i="28"/>
  <c r="BE64" i="5"/>
  <c r="T64" i="28" s="1"/>
  <c r="BE71" i="5"/>
  <c r="T71" i="28" s="1"/>
  <c r="C71" i="28"/>
  <c r="BA71" i="5"/>
  <c r="P71" i="28" s="1"/>
  <c r="AW32" i="5"/>
  <c r="L32" i="28" s="1"/>
  <c r="BE32" i="5"/>
  <c r="T32" i="28" s="1"/>
  <c r="C104" i="28"/>
  <c r="BE104" i="5"/>
  <c r="T104" i="28" s="1"/>
  <c r="BA104" i="5"/>
  <c r="P104" i="28" s="1"/>
  <c r="AW104" i="5"/>
  <c r="L104" i="28" s="1"/>
  <c r="AS104" i="5"/>
  <c r="H104" i="28" s="1"/>
  <c r="C89" i="28"/>
  <c r="AW21" i="5"/>
  <c r="L21" i="28" s="1"/>
  <c r="AS12" i="5"/>
  <c r="H12" i="28" s="1"/>
  <c r="AS72" i="5"/>
  <c r="H72" i="28" s="1"/>
  <c r="BA95" i="5"/>
  <c r="P95" i="28" s="1"/>
  <c r="BE12" i="5"/>
  <c r="T12" i="28" s="1"/>
  <c r="BE40" i="5"/>
  <c r="T40" i="28" s="1"/>
  <c r="BE105" i="5"/>
  <c r="T105" i="28" s="1"/>
  <c r="AS105" i="5"/>
  <c r="H105" i="28" s="1"/>
  <c r="BA40" i="5"/>
  <c r="P40" i="28" s="1"/>
  <c r="BA105" i="5"/>
  <c r="P105" i="28" s="1"/>
  <c r="C12" i="28"/>
  <c r="BA72" i="5"/>
  <c r="P72" i="28" s="1"/>
  <c r="C105" i="28"/>
  <c r="BA12" i="5"/>
  <c r="P12" i="28" s="1"/>
  <c r="BA28" i="5"/>
  <c r="P28" i="28" s="1"/>
  <c r="AS28" i="5"/>
  <c r="H28" i="28" s="1"/>
  <c r="BE28" i="5"/>
  <c r="T28" i="28"/>
  <c r="AW28" i="5"/>
  <c r="L28" i="28" s="1"/>
  <c r="C28" i="28"/>
  <c r="BA19" i="5"/>
  <c r="P19" i="28" s="1"/>
  <c r="AS19" i="5"/>
  <c r="H19" i="28" s="1"/>
  <c r="AW109" i="5"/>
  <c r="L109" i="28" s="1"/>
  <c r="C109" i="28"/>
  <c r="BE109" i="5"/>
  <c r="T109" i="28" s="1"/>
  <c r="H109" i="28"/>
  <c r="BA109" i="5"/>
  <c r="P109" i="28" s="1"/>
  <c r="AS57" i="5"/>
  <c r="H57" i="28" s="1"/>
  <c r="C57" i="28"/>
  <c r="AW57" i="5"/>
  <c r="L57" i="28" s="1"/>
  <c r="AS60" i="5"/>
  <c r="H60" i="28" s="1"/>
  <c r="BE60" i="5"/>
  <c r="T60" i="28" s="1"/>
  <c r="BA60" i="5"/>
  <c r="P60" i="28" s="1"/>
  <c r="AW60" i="5"/>
  <c r="L60" i="28" s="1"/>
  <c r="C60" i="28"/>
  <c r="BE23" i="5"/>
  <c r="T23" i="28" s="1"/>
  <c r="AW23" i="5"/>
  <c r="L23" i="28" s="1"/>
  <c r="AS23" i="5"/>
  <c r="H23" i="28" s="1"/>
  <c r="C23" i="28"/>
  <c r="AW34" i="5"/>
  <c r="L34" i="28" s="1"/>
  <c r="BA34" i="5"/>
  <c r="P34" i="28" s="1"/>
  <c r="AS34" i="5"/>
  <c r="H34" i="28" s="1"/>
  <c r="C34" i="28"/>
  <c r="BE34" i="5"/>
  <c r="T34" i="28" s="1"/>
  <c r="BE25" i="5"/>
  <c r="T25" i="28"/>
  <c r="C25" i="28"/>
  <c r="AS25" i="5"/>
  <c r="H25" i="28" s="1"/>
  <c r="C61" i="28"/>
  <c r="AS61" i="5"/>
  <c r="H61" i="28" s="1"/>
  <c r="BA61" i="5"/>
  <c r="P61" i="28" s="1"/>
  <c r="BE61" i="5"/>
  <c r="T61" i="28" s="1"/>
  <c r="AW61" i="5"/>
  <c r="L61" i="28" s="1"/>
  <c r="BE67" i="5"/>
  <c r="T67" i="28" s="1"/>
  <c r="AS67" i="5"/>
  <c r="H67" i="28" s="1"/>
  <c r="BA67" i="5"/>
  <c r="P67" i="28" s="1"/>
  <c r="AW67" i="5"/>
  <c r="L67" i="28" s="1"/>
  <c r="BE87" i="5"/>
  <c r="T87" i="28" s="1"/>
  <c r="BA87" i="5"/>
  <c r="P87" i="28" s="1"/>
  <c r="AS87" i="5"/>
  <c r="H87" i="28" s="1"/>
  <c r="AW87" i="5"/>
  <c r="L87" i="28" s="1"/>
  <c r="C75" i="28"/>
  <c r="AS75" i="5"/>
  <c r="H75" i="28" s="1"/>
  <c r="AW20" i="5"/>
  <c r="L20" i="28" s="1"/>
  <c r="BE20" i="5"/>
  <c r="T20" i="28" s="1"/>
  <c r="C20" i="28"/>
  <c r="BA49" i="5"/>
  <c r="P49" i="28" s="1"/>
  <c r="AS49" i="5"/>
  <c r="H49" i="28" s="1"/>
  <c r="BA97" i="5"/>
  <c r="P97" i="28" s="1"/>
  <c r="BE97" i="5"/>
  <c r="T97" i="28" s="1"/>
  <c r="C56" i="28"/>
  <c r="BA44" i="5"/>
  <c r="P44" i="28" s="1"/>
  <c r="BE44" i="5"/>
  <c r="T44" i="28" s="1"/>
  <c r="H5" i="5"/>
  <c r="L5" i="5" s="1"/>
  <c r="AI112" i="5" l="1"/>
  <c r="BA59" i="5"/>
  <c r="P59" i="28" s="1"/>
  <c r="AW59" i="5"/>
  <c r="L59" i="28" s="1"/>
  <c r="AS97" i="5"/>
  <c r="H97" i="28" s="1"/>
  <c r="C38" i="28"/>
  <c r="BA10" i="5"/>
  <c r="P10" i="28" s="1"/>
  <c r="AW38" i="5"/>
  <c r="L38" i="28" s="1"/>
  <c r="BA76" i="5"/>
  <c r="P76" i="28" s="1"/>
  <c r="BE59" i="5"/>
  <c r="T59" i="28" s="1"/>
  <c r="BA63" i="5"/>
  <c r="P63" i="28" s="1"/>
  <c r="BE38" i="5"/>
  <c r="T38" i="28" s="1"/>
  <c r="AW16" i="5"/>
  <c r="L16" i="28" s="1"/>
  <c r="BE35" i="5"/>
  <c r="T35" i="28" s="1"/>
  <c r="C63" i="28"/>
  <c r="BE46" i="5"/>
  <c r="T46" i="28" s="1"/>
  <c r="AS38" i="5"/>
  <c r="H38" i="28" s="1"/>
  <c r="BA36" i="5"/>
  <c r="P36" i="28" s="1"/>
  <c r="BA56" i="5"/>
  <c r="P56" i="28" s="1"/>
  <c r="BE6" i="5"/>
  <c r="T6" i="28" s="1"/>
  <c r="C40" i="28"/>
  <c r="BE63" i="5"/>
  <c r="T63" i="28" s="1"/>
  <c r="AS16" i="5"/>
  <c r="H16" i="28" s="1"/>
  <c r="BE89" i="5"/>
  <c r="T89" i="28" s="1"/>
  <c r="AW68" i="5"/>
  <c r="L68" i="28" s="1"/>
  <c r="AS56" i="5"/>
  <c r="H56" i="28" s="1"/>
  <c r="AW63" i="5"/>
  <c r="L63" i="28" s="1"/>
  <c r="BE108" i="5"/>
  <c r="T108" i="28" s="1"/>
  <c r="C46" i="28"/>
  <c r="AW35" i="5"/>
  <c r="L35" i="28" s="1"/>
  <c r="AW111" i="5"/>
  <c r="L111" i="28" s="1"/>
  <c r="BE111" i="5"/>
  <c r="T111" i="28" s="1"/>
  <c r="BA111" i="5"/>
  <c r="P111" i="28" s="1"/>
  <c r="C110" i="28"/>
  <c r="BE110" i="5"/>
  <c r="T110" i="28" s="1"/>
  <c r="AW110" i="5"/>
  <c r="L110" i="28" s="1"/>
  <c r="BA46" i="5"/>
  <c r="P46" i="28" s="1"/>
  <c r="BE18" i="5"/>
  <c r="T18" i="28" s="1"/>
  <c r="BA16" i="5"/>
  <c r="P16" i="28" s="1"/>
  <c r="BE27" i="5"/>
  <c r="T27" i="28" s="1"/>
  <c r="AS68" i="5"/>
  <c r="H68" i="28" s="1"/>
  <c r="C16" i="28"/>
  <c r="C108" i="28"/>
  <c r="BA108" i="5"/>
  <c r="P108" i="28" s="1"/>
  <c r="AW46" i="5"/>
  <c r="L46" i="28" s="1"/>
  <c r="C18" i="28"/>
  <c r="C27" i="28"/>
  <c r="AW36" i="5"/>
  <c r="L36" i="28" s="1"/>
  <c r="AW27" i="5"/>
  <c r="L27" i="28" s="1"/>
  <c r="BE76" i="5"/>
  <c r="T76" i="28" s="1"/>
  <c r="AS76" i="5"/>
  <c r="H76" i="28" s="1"/>
  <c r="C68" i="28"/>
  <c r="BE56" i="5"/>
  <c r="T56" i="28" s="1"/>
  <c r="BA32" i="5"/>
  <c r="P32" i="28" s="1"/>
  <c r="C32" i="28"/>
  <c r="AS27" i="5"/>
  <c r="H27" i="28" s="1"/>
  <c r="C35" i="28"/>
  <c r="BA35" i="5"/>
  <c r="P35" i="28" s="1"/>
  <c r="BE68" i="5"/>
  <c r="T68" i="28" s="1"/>
  <c r="AS18" i="5"/>
  <c r="H18" i="28" s="1"/>
  <c r="AS36" i="5"/>
  <c r="H36" i="28" s="1"/>
  <c r="C76" i="28"/>
  <c r="C111" i="28"/>
  <c r="AW108" i="5"/>
  <c r="L108" i="28" s="1"/>
  <c r="BA18" i="5"/>
  <c r="P18" i="28" s="1"/>
  <c r="C14" i="28"/>
  <c r="AW14" i="5"/>
  <c r="L14" i="28" s="1"/>
  <c r="BE14" i="5"/>
  <c r="T14" i="28" s="1"/>
  <c r="AS14" i="5"/>
  <c r="H14" i="28" s="1"/>
  <c r="BA14" i="5"/>
  <c r="P14" i="28" s="1"/>
  <c r="BE24" i="5"/>
  <c r="T24" i="28" s="1"/>
  <c r="AW24" i="5"/>
  <c r="L24" i="28" s="1"/>
  <c r="BA24" i="5"/>
  <c r="P24" i="28" s="1"/>
  <c r="AS24" i="5"/>
  <c r="H24" i="28" s="1"/>
  <c r="C24" i="28"/>
  <c r="C91" i="28"/>
  <c r="BA91" i="5"/>
  <c r="P91" i="28" s="1"/>
  <c r="BE91" i="5"/>
  <c r="T91" i="28" s="1"/>
  <c r="AS91" i="5"/>
  <c r="H91" i="28" s="1"/>
  <c r="AW41" i="5"/>
  <c r="L41" i="28" s="1"/>
  <c r="AS41" i="5"/>
  <c r="H41" i="28" s="1"/>
  <c r="C41" i="28"/>
  <c r="BE41" i="5"/>
  <c r="T41" i="28" s="1"/>
  <c r="BA41" i="5"/>
  <c r="P41" i="28" s="1"/>
  <c r="AS45" i="5"/>
  <c r="H45" i="28" s="1"/>
  <c r="C45" i="28"/>
  <c r="BE45" i="5"/>
  <c r="T45" i="28" s="1"/>
  <c r="BA45" i="5"/>
  <c r="P45" i="28" s="1"/>
  <c r="AW48" i="5"/>
  <c r="L48" i="28" s="1"/>
  <c r="C48" i="28"/>
  <c r="BA48" i="5"/>
  <c r="P48" i="28" s="1"/>
  <c r="BE48" i="5"/>
  <c r="T48" i="28" s="1"/>
  <c r="AS48" i="5"/>
  <c r="H48" i="28" s="1"/>
  <c r="BA51" i="5"/>
  <c r="P51" i="28" s="1"/>
  <c r="C51" i="28"/>
  <c r="AS51" i="5"/>
  <c r="H51" i="28" s="1"/>
  <c r="AW51" i="5"/>
  <c r="L51" i="28" s="1"/>
  <c r="AS96" i="5"/>
  <c r="H96" i="28" s="1"/>
  <c r="BA96" i="5"/>
  <c r="P96" i="28" s="1"/>
  <c r="BE96" i="5"/>
  <c r="T96" i="28" s="1"/>
  <c r="AW96" i="5"/>
  <c r="L96" i="28" s="1"/>
  <c r="C99" i="28"/>
  <c r="AS99" i="5"/>
  <c r="H99" i="28" s="1"/>
  <c r="BA99" i="5"/>
  <c r="P99" i="28" s="1"/>
  <c r="BE99" i="5"/>
  <c r="T99" i="28" s="1"/>
  <c r="AW99" i="5"/>
  <c r="L99" i="28" s="1"/>
  <c r="AS107" i="5"/>
  <c r="H107" i="28" s="1"/>
  <c r="C107" i="28"/>
  <c r="BA107" i="5"/>
  <c r="P107" i="28" s="1"/>
  <c r="AW107" i="5"/>
  <c r="L107" i="28" s="1"/>
  <c r="AS47" i="5"/>
  <c r="H47" i="28" s="1"/>
  <c r="AW47" i="5"/>
  <c r="L47" i="28" s="1"/>
  <c r="BA47" i="5"/>
  <c r="P47" i="28" s="1"/>
  <c r="C47" i="28"/>
  <c r="BE47" i="5"/>
  <c r="T47" i="28" s="1"/>
  <c r="BE62" i="5"/>
  <c r="T62" i="28" s="1"/>
  <c r="BA62" i="5"/>
  <c r="P62" i="28" s="1"/>
  <c r="C62" i="28"/>
  <c r="BA69" i="5"/>
  <c r="P69" i="28" s="1"/>
  <c r="AW69" i="5"/>
  <c r="L69" i="28" s="1"/>
  <c r="AS69" i="5"/>
  <c r="H69" i="28" s="1"/>
  <c r="BE69" i="5"/>
  <c r="T69" i="28" s="1"/>
  <c r="C69" i="28"/>
  <c r="AS92" i="5"/>
  <c r="H92" i="28" s="1"/>
  <c r="BA92" i="5"/>
  <c r="P92" i="28" s="1"/>
  <c r="C92" i="28"/>
  <c r="AW92" i="5"/>
  <c r="L92" i="28" s="1"/>
  <c r="BE92" i="5"/>
  <c r="T92" i="28" s="1"/>
  <c r="C103" i="28"/>
  <c r="AW103" i="5"/>
  <c r="L103" i="28" s="1"/>
  <c r="BA103" i="5"/>
  <c r="P103" i="28" s="1"/>
  <c r="AS103" i="5"/>
  <c r="H103" i="28" s="1"/>
  <c r="BE103" i="5"/>
  <c r="T103" i="28" s="1"/>
  <c r="AW106" i="5"/>
  <c r="L106" i="28" s="1"/>
  <c r="BA106" i="5"/>
  <c r="P106" i="28" s="1"/>
  <c r="AS106" i="5"/>
  <c r="H106" i="28" s="1"/>
  <c r="BE106" i="5"/>
  <c r="T106" i="28" s="1"/>
  <c r="C106" i="28"/>
  <c r="BE30" i="5"/>
  <c r="T30" i="28" s="1"/>
  <c r="AS30" i="5"/>
  <c r="H30" i="28" s="1"/>
  <c r="C30" i="28"/>
  <c r="AW30" i="5"/>
  <c r="L30" i="28" s="1"/>
  <c r="BA30" i="5"/>
  <c r="P30" i="28" s="1"/>
  <c r="AS62" i="5"/>
  <c r="H62" i="28" s="1"/>
  <c r="BE51" i="5"/>
  <c r="T51" i="28" s="1"/>
  <c r="AW45" i="5"/>
  <c r="L45" i="28" s="1"/>
  <c r="BE11" i="5"/>
  <c r="T11" i="28" s="1"/>
  <c r="AW11" i="5"/>
  <c r="L11" i="28" s="1"/>
  <c r="BA11" i="5"/>
  <c r="P11" i="28" s="1"/>
  <c r="C11" i="28"/>
  <c r="AS11" i="5"/>
  <c r="H11" i="28" s="1"/>
  <c r="AS13" i="5"/>
  <c r="H13" i="28" s="1"/>
  <c r="BE13" i="5"/>
  <c r="T13" i="28" s="1"/>
  <c r="BA13" i="5"/>
  <c r="P13" i="28" s="1"/>
  <c r="C13" i="28"/>
  <c r="AW13" i="5"/>
  <c r="L13" i="28" s="1"/>
  <c r="AS15" i="5"/>
  <c r="H15" i="28" s="1"/>
  <c r="C15" i="28"/>
  <c r="AW15" i="5"/>
  <c r="L15" i="28" s="1"/>
  <c r="BA15" i="5"/>
  <c r="P15" i="28" s="1"/>
  <c r="BE15" i="5"/>
  <c r="T15" i="28" s="1"/>
  <c r="BA17" i="5"/>
  <c r="P17" i="28" s="1"/>
  <c r="AS17" i="5"/>
  <c r="H17" i="28" s="1"/>
  <c r="BE17" i="5"/>
  <c r="T17" i="28" s="1"/>
  <c r="AW17" i="5"/>
  <c r="L17" i="28" s="1"/>
  <c r="BE101" i="5"/>
  <c r="T101" i="28" s="1"/>
  <c r="BA101" i="5"/>
  <c r="P101" i="28" s="1"/>
  <c r="AW101" i="5"/>
  <c r="L101" i="28" s="1"/>
  <c r="AS101" i="5"/>
  <c r="H101" i="28" s="1"/>
  <c r="AS73" i="5"/>
  <c r="H73" i="28" s="1"/>
  <c r="BA73" i="5"/>
  <c r="P73" i="28" s="1"/>
  <c r="C73" i="28"/>
  <c r="AW73" i="5"/>
  <c r="L73" i="28" s="1"/>
  <c r="BE73" i="5"/>
  <c r="T73" i="28" s="1"/>
  <c r="AW42" i="5"/>
  <c r="L42" i="28" s="1"/>
  <c r="BA42" i="5"/>
  <c r="P42" i="28" s="1"/>
  <c r="C42" i="28"/>
  <c r="AS42" i="5"/>
  <c r="H42" i="28" s="1"/>
  <c r="BE42" i="5"/>
  <c r="T42" i="28" s="1"/>
  <c r="C52" i="28"/>
  <c r="AS52" i="5"/>
  <c r="H52" i="28" s="1"/>
  <c r="BA52" i="5"/>
  <c r="P52" i="28" s="1"/>
  <c r="BE52" i="5"/>
  <c r="T52" i="28" s="1"/>
  <c r="BE100" i="5"/>
  <c r="T100" i="28" s="1"/>
  <c r="AS100" i="5"/>
  <c r="H100" i="28" s="1"/>
  <c r="AW100" i="5"/>
  <c r="L100" i="28" s="1"/>
  <c r="BA100" i="5"/>
  <c r="P100" i="28" s="1"/>
  <c r="BA33" i="5"/>
  <c r="P33" i="28" s="1"/>
  <c r="BE33" i="5"/>
  <c r="T33" i="28" s="1"/>
  <c r="C33" i="28"/>
  <c r="AS33" i="5"/>
  <c r="H33" i="28" s="1"/>
  <c r="AW33" i="5"/>
  <c r="L33" i="28" s="1"/>
  <c r="C17" i="28"/>
  <c r="BE8" i="5"/>
  <c r="T8" i="28" s="1"/>
  <c r="BA8" i="5"/>
  <c r="P8" i="28" s="1"/>
  <c r="C8" i="28"/>
  <c r="AS8" i="5"/>
  <c r="H8" i="28" s="1"/>
  <c r="AW8" i="5"/>
  <c r="L8" i="28" s="1"/>
  <c r="C101" i="28"/>
  <c r="Q5" i="5"/>
  <c r="AS39" i="5"/>
  <c r="H39" i="28" s="1"/>
  <c r="BE39" i="5"/>
  <c r="T39" i="28" s="1"/>
  <c r="BA39" i="5"/>
  <c r="P39" i="28" s="1"/>
  <c r="AW39" i="5"/>
  <c r="L39" i="28" s="1"/>
  <c r="AS95" i="5"/>
  <c r="H95" i="28" s="1"/>
  <c r="BE95" i="5"/>
  <c r="T95" i="28" s="1"/>
  <c r="C95" i="28"/>
  <c r="BA50" i="5"/>
  <c r="P50" i="28" s="1"/>
  <c r="AW50" i="5"/>
  <c r="L50" i="28" s="1"/>
  <c r="BE50" i="5"/>
  <c r="T50" i="28" s="1"/>
  <c r="AS50" i="5"/>
  <c r="H50" i="28" s="1"/>
  <c r="BE102" i="5"/>
  <c r="T102" i="28" s="1"/>
  <c r="AW102" i="5"/>
  <c r="L102" i="28" s="1"/>
  <c r="C102" i="28"/>
  <c r="AS102" i="5"/>
  <c r="H102" i="28" s="1"/>
  <c r="G112" i="5"/>
  <c r="C21" i="28"/>
  <c r="AS21" i="5"/>
  <c r="H21" i="28" s="1"/>
  <c r="BA21" i="5"/>
  <c r="P21" i="28" s="1"/>
  <c r="AW19" i="5"/>
  <c r="L19" i="28" s="1"/>
  <c r="BE19" i="5"/>
  <c r="T19" i="28" s="1"/>
  <c r="C19" i="28"/>
  <c r="BE75" i="5"/>
  <c r="T75" i="28" s="1"/>
  <c r="BA75" i="5"/>
  <c r="P75" i="28" s="1"/>
  <c r="AW75" i="5"/>
  <c r="L75" i="28" s="1"/>
  <c r="BA89" i="5"/>
  <c r="P89" i="28" s="1"/>
  <c r="AS89" i="5"/>
  <c r="H89" i="28" s="1"/>
  <c r="BE31" i="5"/>
  <c r="T31" i="28" s="1"/>
  <c r="C31" i="28"/>
  <c r="AS31" i="5"/>
  <c r="H31" i="28" s="1"/>
  <c r="C10" i="28"/>
  <c r="BE10" i="5"/>
  <c r="T10" i="28" s="1"/>
  <c r="AW10" i="5"/>
  <c r="L10" i="28" s="1"/>
  <c r="AS58" i="5"/>
  <c r="H58" i="28" s="1"/>
  <c r="AW58" i="5"/>
  <c r="L58" i="28" s="1"/>
  <c r="C90" i="28"/>
  <c r="BE90" i="5"/>
  <c r="T90" i="28" s="1"/>
  <c r="BA90" i="5"/>
  <c r="P90" i="28" s="1"/>
  <c r="AS90" i="5"/>
  <c r="H90" i="28" s="1"/>
  <c r="AW90" i="5"/>
  <c r="L90" i="28" s="1"/>
  <c r="C6" i="28"/>
  <c r="AW6" i="5"/>
  <c r="L6" i="28" s="1"/>
  <c r="BA6" i="5"/>
  <c r="P6" i="28" s="1"/>
  <c r="H7" i="5"/>
  <c r="E112" i="5"/>
  <c r="H74" i="5" s="1"/>
  <c r="L74" i="5" s="1"/>
  <c r="Q74" i="5" s="1"/>
  <c r="C72" i="28"/>
  <c r="BE72" i="5"/>
  <c r="T72" i="28" s="1"/>
  <c r="AW72" i="5"/>
  <c r="L72" i="28" s="1"/>
  <c r="AW70" i="5"/>
  <c r="L70" i="28" s="1"/>
  <c r="C70" i="28"/>
  <c r="BE70" i="5"/>
  <c r="T70" i="28" s="1"/>
  <c r="BA70" i="5"/>
  <c r="P70" i="28" s="1"/>
  <c r="BA110" i="5"/>
  <c r="P110" i="28" s="1"/>
  <c r="AS110" i="5"/>
  <c r="H110" i="28" s="1"/>
  <c r="BA22" i="5"/>
  <c r="P22" i="28" s="1"/>
  <c r="AW22" i="5"/>
  <c r="L22" i="28" s="1"/>
  <c r="BE22" i="5"/>
  <c r="T22" i="28" s="1"/>
  <c r="AS22" i="5"/>
  <c r="H22" i="28" s="1"/>
  <c r="Q37" i="5"/>
  <c r="BE57" i="5"/>
  <c r="T57" i="28" s="1"/>
  <c r="BA57" i="5"/>
  <c r="P57" i="28" s="1"/>
  <c r="BE54" i="5"/>
  <c r="T54" i="28" s="1"/>
  <c r="AS54" i="5"/>
  <c r="H54" i="28" s="1"/>
  <c r="BA54" i="5"/>
  <c r="P54" i="28" s="1"/>
  <c r="AS64" i="5"/>
  <c r="H64" i="28" s="1"/>
  <c r="AW64" i="5"/>
  <c r="L64" i="28" s="1"/>
  <c r="AW71" i="5"/>
  <c r="L71" i="28" s="1"/>
  <c r="AS71" i="5"/>
  <c r="H71" i="28" s="1"/>
  <c r="Q66" i="5"/>
  <c r="Q94" i="5"/>
  <c r="EB112" i="1"/>
  <c r="H43" i="5"/>
  <c r="L43" i="5" s="1"/>
  <c r="Q43" i="5" s="1"/>
  <c r="H55" i="5"/>
  <c r="L55" i="5" s="1"/>
  <c r="Q55" i="5" s="1"/>
  <c r="H65" i="5"/>
  <c r="L65" i="5" s="1"/>
  <c r="Q65" i="5" s="1"/>
  <c r="H88" i="5"/>
  <c r="L88" i="5" s="1"/>
  <c r="Q88" i="5" s="1"/>
  <c r="H98" i="5"/>
  <c r="L98" i="5" s="1"/>
  <c r="Q98" i="5" s="1"/>
  <c r="Q78" i="5"/>
  <c r="H9" i="5"/>
  <c r="L9" i="5" s="1"/>
  <c r="Q9" i="5" s="1"/>
  <c r="H26" i="5"/>
  <c r="L26" i="5" s="1"/>
  <c r="Q26" i="5" s="1"/>
  <c r="H29" i="5"/>
  <c r="L29" i="5" s="1"/>
  <c r="Q29" i="5" s="1"/>
  <c r="H77" i="5"/>
  <c r="L77" i="5" s="1"/>
  <c r="Q77" i="5" s="1"/>
  <c r="Q93" i="5"/>
  <c r="O8" i="31"/>
  <c r="AS55" i="5" l="1"/>
  <c r="H55" i="28" s="1"/>
  <c r="AW55" i="5"/>
  <c r="L55" i="28" s="1"/>
  <c r="C55" i="28"/>
  <c r="BE55" i="5"/>
  <c r="T55" i="28" s="1"/>
  <c r="BA55" i="5"/>
  <c r="P55" i="28" s="1"/>
  <c r="AW66" i="5"/>
  <c r="L66" i="28" s="1"/>
  <c r="BA66" i="5"/>
  <c r="P66" i="28" s="1"/>
  <c r="C66" i="28"/>
  <c r="AS66" i="5"/>
  <c r="H66" i="28" s="1"/>
  <c r="BE66" i="5"/>
  <c r="T66" i="28" s="1"/>
  <c r="C29" i="28"/>
  <c r="BE29" i="5"/>
  <c r="T29" i="28" s="1"/>
  <c r="BA29" i="5"/>
  <c r="P29" i="28" s="1"/>
  <c r="AW29" i="5"/>
  <c r="L29" i="28" s="1"/>
  <c r="AS29" i="5"/>
  <c r="H29" i="28" s="1"/>
  <c r="C43" i="28"/>
  <c r="BA43" i="5"/>
  <c r="P43" i="28" s="1"/>
  <c r="BE43" i="5"/>
  <c r="T43" i="28" s="1"/>
  <c r="AS43" i="5"/>
  <c r="H43" i="28" s="1"/>
  <c r="AW43" i="5"/>
  <c r="L43" i="28" s="1"/>
  <c r="L7" i="5"/>
  <c r="H79" i="5"/>
  <c r="L79" i="5" s="1"/>
  <c r="Q79" i="5" s="1"/>
  <c r="H84" i="5"/>
  <c r="L84" i="5" s="1"/>
  <c r="Q84" i="5" s="1"/>
  <c r="H81" i="5"/>
  <c r="L81" i="5" s="1"/>
  <c r="Q81" i="5" s="1"/>
  <c r="H80" i="5"/>
  <c r="L80" i="5" s="1"/>
  <c r="Q80" i="5" s="1"/>
  <c r="H85" i="5"/>
  <c r="L85" i="5" s="1"/>
  <c r="Q85" i="5" s="1"/>
  <c r="H86" i="5"/>
  <c r="L86" i="5" s="1"/>
  <c r="Q86" i="5" s="1"/>
  <c r="H83" i="5"/>
  <c r="L83" i="5" s="1"/>
  <c r="Q83" i="5" s="1"/>
  <c r="H82" i="5"/>
  <c r="L82" i="5" s="1"/>
  <c r="Q82" i="5" s="1"/>
  <c r="C5" i="28"/>
  <c r="BA5" i="5"/>
  <c r="BE5" i="5"/>
  <c r="AW5" i="5"/>
  <c r="AS5" i="5"/>
  <c r="BA26" i="5"/>
  <c r="P26" i="28" s="1"/>
  <c r="BE26" i="5"/>
  <c r="T26" i="28" s="1"/>
  <c r="C26" i="28"/>
  <c r="AS26" i="5"/>
  <c r="H26" i="28" s="1"/>
  <c r="AW26" i="5"/>
  <c r="L26" i="28" s="1"/>
  <c r="AS88" i="5"/>
  <c r="H88" i="28" s="1"/>
  <c r="BE88" i="5"/>
  <c r="T88" i="28" s="1"/>
  <c r="BA88" i="5"/>
  <c r="P88" i="28" s="1"/>
  <c r="C88" i="28"/>
  <c r="AW88" i="5"/>
  <c r="L88" i="28" s="1"/>
  <c r="AS37" i="5"/>
  <c r="H37" i="28" s="1"/>
  <c r="BE37" i="5"/>
  <c r="T37" i="28" s="1"/>
  <c r="C37" i="28"/>
  <c r="BA37" i="5"/>
  <c r="P37" i="28" s="1"/>
  <c r="AW37" i="5"/>
  <c r="L37" i="28" s="1"/>
  <c r="AS77" i="5"/>
  <c r="H77" i="28" s="1"/>
  <c r="AW77" i="5"/>
  <c r="L77" i="28" s="1"/>
  <c r="BE77" i="5"/>
  <c r="T77" i="28" s="1"/>
  <c r="C77" i="28"/>
  <c r="BA77" i="5"/>
  <c r="P77" i="28" s="1"/>
  <c r="AW78" i="5"/>
  <c r="L78" i="28" s="1"/>
  <c r="BA78" i="5"/>
  <c r="P78" i="28" s="1"/>
  <c r="BE78" i="5"/>
  <c r="T78" i="28" s="1"/>
  <c r="C78" i="28"/>
  <c r="AS78" i="5"/>
  <c r="H78" i="28" s="1"/>
  <c r="C74" i="28"/>
  <c r="AS74" i="5"/>
  <c r="H74" i="28" s="1"/>
  <c r="AW74" i="5"/>
  <c r="L74" i="28" s="1"/>
  <c r="BE74" i="5"/>
  <c r="T74" i="28" s="1"/>
  <c r="BA74" i="5"/>
  <c r="P74" i="28" s="1"/>
  <c r="AW98" i="5"/>
  <c r="L98" i="28" s="1"/>
  <c r="BA98" i="5"/>
  <c r="P98" i="28" s="1"/>
  <c r="C98" i="28"/>
  <c r="AS98" i="5"/>
  <c r="H98" i="28" s="1"/>
  <c r="BE98" i="5"/>
  <c r="T98" i="28" s="1"/>
  <c r="BE93" i="5"/>
  <c r="T93" i="28" s="1"/>
  <c r="AS93" i="5"/>
  <c r="H93" i="28" s="1"/>
  <c r="AW93" i="5"/>
  <c r="L93" i="28" s="1"/>
  <c r="BA93" i="5"/>
  <c r="P93" i="28" s="1"/>
  <c r="C93" i="28"/>
  <c r="BE9" i="5"/>
  <c r="T9" i="28" s="1"/>
  <c r="BA9" i="5"/>
  <c r="P9" i="28" s="1"/>
  <c r="C9" i="28"/>
  <c r="AS9" i="5"/>
  <c r="H9" i="28" s="1"/>
  <c r="AW9" i="5"/>
  <c r="L9" i="28" s="1"/>
  <c r="BA65" i="5"/>
  <c r="P65" i="28" s="1"/>
  <c r="AS65" i="5"/>
  <c r="H65" i="28" s="1"/>
  <c r="AW65" i="5"/>
  <c r="L65" i="28" s="1"/>
  <c r="C65" i="28"/>
  <c r="BE65" i="5"/>
  <c r="T65" i="28" s="1"/>
  <c r="BE94" i="5"/>
  <c r="T94" i="28" s="1"/>
  <c r="AW94" i="5"/>
  <c r="L94" i="28" s="1"/>
  <c r="AS94" i="5"/>
  <c r="H94" i="28" s="1"/>
  <c r="C94" i="28"/>
  <c r="BA94" i="5"/>
  <c r="P94" i="28" s="1"/>
  <c r="BE82" i="5" l="1"/>
  <c r="T82" i="28" s="1"/>
  <c r="C82" i="28"/>
  <c r="BA82" i="5"/>
  <c r="P82" i="28" s="1"/>
  <c r="AS82" i="5"/>
  <c r="H82" i="28" s="1"/>
  <c r="AW82" i="5"/>
  <c r="L82" i="28" s="1"/>
  <c r="AS80" i="5"/>
  <c r="H80" i="28" s="1"/>
  <c r="AW80" i="5"/>
  <c r="L80" i="28" s="1"/>
  <c r="C80" i="28"/>
  <c r="BE80" i="5"/>
  <c r="T80" i="28" s="1"/>
  <c r="BA80" i="5"/>
  <c r="P80" i="28" s="1"/>
  <c r="H112" i="5"/>
  <c r="P5" i="28"/>
  <c r="BE86" i="5"/>
  <c r="T86" i="28" s="1"/>
  <c r="BA86" i="5"/>
  <c r="P86" i="28" s="1"/>
  <c r="C86" i="28"/>
  <c r="AW86" i="5"/>
  <c r="L86" i="28" s="1"/>
  <c r="AS86" i="5"/>
  <c r="H86" i="28" s="1"/>
  <c r="C84" i="28"/>
  <c r="AS84" i="5"/>
  <c r="H84" i="28" s="1"/>
  <c r="BA84" i="5"/>
  <c r="P84" i="28" s="1"/>
  <c r="AW84" i="5"/>
  <c r="L84" i="28" s="1"/>
  <c r="BE84" i="5"/>
  <c r="T84" i="28" s="1"/>
  <c r="L5" i="28"/>
  <c r="BE85" i="5"/>
  <c r="T85" i="28" s="1"/>
  <c r="C85" i="28"/>
  <c r="AS85" i="5"/>
  <c r="H85" i="28" s="1"/>
  <c r="AW85" i="5"/>
  <c r="L85" i="28" s="1"/>
  <c r="BA85" i="5"/>
  <c r="P85" i="28" s="1"/>
  <c r="C79" i="28"/>
  <c r="AS79" i="5"/>
  <c r="H79" i="28" s="1"/>
  <c r="BE79" i="5"/>
  <c r="T79" i="28" s="1"/>
  <c r="AW79" i="5"/>
  <c r="L79" i="28" s="1"/>
  <c r="BA79" i="5"/>
  <c r="P79" i="28" s="1"/>
  <c r="H5" i="28"/>
  <c r="T5" i="28"/>
  <c r="AS83" i="5"/>
  <c r="H83" i="28" s="1"/>
  <c r="BA83" i="5"/>
  <c r="P83" i="28" s="1"/>
  <c r="C83" i="28"/>
  <c r="BE83" i="5"/>
  <c r="T83" i="28" s="1"/>
  <c r="AW83" i="5"/>
  <c r="L83" i="28" s="1"/>
  <c r="BE81" i="5"/>
  <c r="T81" i="28" s="1"/>
  <c r="AS81" i="5"/>
  <c r="H81" i="28" s="1"/>
  <c r="BA81" i="5"/>
  <c r="P81" i="28" s="1"/>
  <c r="C81" i="28"/>
  <c r="AW81" i="5"/>
  <c r="L81" i="28" s="1"/>
  <c r="Q7" i="5"/>
  <c r="L112" i="5"/>
  <c r="L2" i="21" l="1"/>
  <c r="E6" i="6"/>
  <c r="BE7" i="5"/>
  <c r="AS7" i="5"/>
  <c r="C7" i="28"/>
  <c r="AW7" i="5"/>
  <c r="BA7" i="5"/>
  <c r="Y5" i="5" a="1"/>
  <c r="Q112" i="5"/>
  <c r="S5" i="5" a="1"/>
  <c r="S27" i="5" l="1"/>
  <c r="U27" i="5" s="1"/>
  <c r="S102" i="5"/>
  <c r="U102" i="5" s="1"/>
  <c r="S80" i="5"/>
  <c r="U80" i="5" s="1"/>
  <c r="S6" i="5"/>
  <c r="U6" i="5" s="1"/>
  <c r="S107" i="5"/>
  <c r="U107" i="5" s="1"/>
  <c r="S90" i="5"/>
  <c r="U90" i="5" s="1"/>
  <c r="S110" i="5"/>
  <c r="U110" i="5" s="1"/>
  <c r="S22" i="5"/>
  <c r="U22" i="5" s="1"/>
  <c r="S41" i="5"/>
  <c r="U41" i="5" s="1"/>
  <c r="S70" i="5"/>
  <c r="U70" i="5" s="1"/>
  <c r="S79" i="5"/>
  <c r="U79" i="5" s="1"/>
  <c r="S17" i="5"/>
  <c r="U17" i="5" s="1"/>
  <c r="S54" i="5"/>
  <c r="U54" i="5" s="1"/>
  <c r="S61" i="5"/>
  <c r="U61" i="5" s="1"/>
  <c r="S78" i="5"/>
  <c r="U78" i="5" s="1"/>
  <c r="S105" i="5"/>
  <c r="U105" i="5" s="1"/>
  <c r="S65" i="5"/>
  <c r="U65" i="5" s="1"/>
  <c r="S63" i="5"/>
  <c r="U63" i="5" s="1"/>
  <c r="S35" i="5"/>
  <c r="U35" i="5" s="1"/>
  <c r="S86" i="5"/>
  <c r="U86" i="5" s="1"/>
  <c r="S91" i="5"/>
  <c r="U91" i="5" s="1"/>
  <c r="S81" i="5"/>
  <c r="U81" i="5" s="1"/>
  <c r="S73" i="5"/>
  <c r="U73" i="5" s="1"/>
  <c r="S66" i="5"/>
  <c r="U66" i="5" s="1"/>
  <c r="S101" i="5"/>
  <c r="U101" i="5" s="1"/>
  <c r="S98" i="5"/>
  <c r="U98" i="5" s="1"/>
  <c r="S88" i="5"/>
  <c r="U88" i="5" s="1"/>
  <c r="S67" i="5"/>
  <c r="U67" i="5" s="1"/>
  <c r="S40" i="5"/>
  <c r="U40" i="5" s="1"/>
  <c r="S45" i="5"/>
  <c r="U45" i="5" s="1"/>
  <c r="S76" i="5"/>
  <c r="U76" i="5" s="1"/>
  <c r="S83" i="5"/>
  <c r="U83" i="5" s="1"/>
  <c r="S94" i="5"/>
  <c r="U94" i="5" s="1"/>
  <c r="S33" i="5"/>
  <c r="U33" i="5" s="1"/>
  <c r="S87" i="5"/>
  <c r="U87" i="5" s="1"/>
  <c r="S93" i="5"/>
  <c r="U93" i="5" s="1"/>
  <c r="S77" i="5"/>
  <c r="U77" i="5" s="1"/>
  <c r="S51" i="5"/>
  <c r="U51" i="5" s="1"/>
  <c r="S26" i="5"/>
  <c r="U26" i="5" s="1"/>
  <c r="S109" i="5"/>
  <c r="U109" i="5" s="1"/>
  <c r="S38" i="5"/>
  <c r="U38" i="5" s="1"/>
  <c r="S25" i="5"/>
  <c r="U25" i="5" s="1"/>
  <c r="S18" i="5"/>
  <c r="U18" i="5" s="1"/>
  <c r="S13" i="5"/>
  <c r="U13" i="5" s="1"/>
  <c r="S99" i="5"/>
  <c r="U99" i="5" s="1"/>
  <c r="S19" i="5"/>
  <c r="U19" i="5" s="1"/>
  <c r="S82" i="5"/>
  <c r="U82" i="5" s="1"/>
  <c r="S55" i="5"/>
  <c r="U55" i="5" s="1"/>
  <c r="S14" i="5"/>
  <c r="U14" i="5" s="1"/>
  <c r="S12" i="5"/>
  <c r="U12" i="5" s="1"/>
  <c r="S74" i="5"/>
  <c r="U74" i="5" s="1"/>
  <c r="S92" i="5"/>
  <c r="U92" i="5" s="1"/>
  <c r="S62" i="5"/>
  <c r="U62" i="5" s="1"/>
  <c r="S60" i="5"/>
  <c r="U60" i="5" s="1"/>
  <c r="S21" i="5"/>
  <c r="U21" i="5" s="1"/>
  <c r="S47" i="5"/>
  <c r="U47" i="5" s="1"/>
  <c r="S85" i="5"/>
  <c r="U85" i="5" s="1"/>
  <c r="S59" i="5"/>
  <c r="U59" i="5" s="1"/>
  <c r="S30" i="5"/>
  <c r="U30" i="5" s="1"/>
  <c r="S5" i="5"/>
  <c r="S44" i="5"/>
  <c r="U44" i="5" s="1"/>
  <c r="S100" i="5"/>
  <c r="U100" i="5" s="1"/>
  <c r="S20" i="5"/>
  <c r="U20" i="5" s="1"/>
  <c r="S104" i="5"/>
  <c r="U104" i="5" s="1"/>
  <c r="S48" i="5"/>
  <c r="U48" i="5" s="1"/>
  <c r="S42" i="5"/>
  <c r="U42" i="5" s="1"/>
  <c r="S58" i="5"/>
  <c r="U58" i="5" s="1"/>
  <c r="S52" i="5"/>
  <c r="U52" i="5" s="1"/>
  <c r="S96" i="5"/>
  <c r="U96" i="5" s="1"/>
  <c r="S108" i="5"/>
  <c r="U108" i="5" s="1"/>
  <c r="S106" i="5"/>
  <c r="U106" i="5" s="1"/>
  <c r="S11" i="5"/>
  <c r="U11" i="5" s="1"/>
  <c r="S84" i="5"/>
  <c r="U84" i="5" s="1"/>
  <c r="S37" i="5"/>
  <c r="U37" i="5" s="1"/>
  <c r="S16" i="5"/>
  <c r="U16" i="5" s="1"/>
  <c r="S24" i="5"/>
  <c r="U24" i="5" s="1"/>
  <c r="S10" i="5"/>
  <c r="U10" i="5" s="1"/>
  <c r="S69" i="5"/>
  <c r="U69" i="5" s="1"/>
  <c r="S49" i="5"/>
  <c r="U49" i="5" s="1"/>
  <c r="S53" i="5"/>
  <c r="U53" i="5" s="1"/>
  <c r="S64" i="5"/>
  <c r="U64" i="5" s="1"/>
  <c r="S23" i="5"/>
  <c r="U23" i="5" s="1"/>
  <c r="S97" i="5"/>
  <c r="U97" i="5" s="1"/>
  <c r="S34" i="5"/>
  <c r="U34" i="5" s="1"/>
  <c r="S71" i="5"/>
  <c r="U71" i="5" s="1"/>
  <c r="S95" i="5"/>
  <c r="U95" i="5" s="1"/>
  <c r="S36" i="5"/>
  <c r="U36" i="5" s="1"/>
  <c r="S43" i="5"/>
  <c r="U43" i="5" s="1"/>
  <c r="S39" i="5"/>
  <c r="U39" i="5" s="1"/>
  <c r="S8" i="5"/>
  <c r="U8" i="5" s="1"/>
  <c r="S7" i="5"/>
  <c r="U7" i="5" s="1"/>
  <c r="S50" i="5"/>
  <c r="U50" i="5" s="1"/>
  <c r="S29" i="5"/>
  <c r="U29" i="5" s="1"/>
  <c r="S31" i="5"/>
  <c r="U31" i="5" s="1"/>
  <c r="S32" i="5"/>
  <c r="U32" i="5" s="1"/>
  <c r="S103" i="5"/>
  <c r="U103" i="5" s="1"/>
  <c r="S9" i="5"/>
  <c r="U9" i="5" s="1"/>
  <c r="S46" i="5"/>
  <c r="U46" i="5" s="1"/>
  <c r="S15" i="5"/>
  <c r="U15" i="5" s="1"/>
  <c r="S89" i="5"/>
  <c r="U89" i="5" s="1"/>
  <c r="S56" i="5"/>
  <c r="U56" i="5" s="1"/>
  <c r="S75" i="5"/>
  <c r="U75" i="5" s="1"/>
  <c r="S111" i="5"/>
  <c r="U111" i="5" s="1"/>
  <c r="S57" i="5"/>
  <c r="U57" i="5" s="1"/>
  <c r="S72" i="5"/>
  <c r="U72" i="5" s="1"/>
  <c r="S28" i="5"/>
  <c r="U28" i="5" s="1"/>
  <c r="S68" i="5"/>
  <c r="U68" i="5" s="1"/>
  <c r="L7" i="28"/>
  <c r="AW112" i="5"/>
  <c r="Y31" i="5"/>
  <c r="Y102" i="5"/>
  <c r="Y98" i="5"/>
  <c r="Y22" i="5"/>
  <c r="Y45" i="5"/>
  <c r="Y67" i="5"/>
  <c r="Y5" i="5"/>
  <c r="Y16" i="5"/>
  <c r="Y99" i="5"/>
  <c r="Y83" i="5"/>
  <c r="Y59" i="5"/>
  <c r="Y38" i="5"/>
  <c r="Y44" i="5"/>
  <c r="Y42" i="5"/>
  <c r="Y85" i="5"/>
  <c r="Y18" i="5"/>
  <c r="Y107" i="5"/>
  <c r="Y15" i="5"/>
  <c r="Y86" i="5"/>
  <c r="Y70" i="5"/>
  <c r="Y97" i="5"/>
  <c r="Y33" i="5"/>
  <c r="Y68" i="5"/>
  <c r="Y78" i="5"/>
  <c r="Y105" i="5"/>
  <c r="Y111" i="5"/>
  <c r="Y43" i="5"/>
  <c r="Y79" i="5"/>
  <c r="Y32" i="5"/>
  <c r="Y26" i="5"/>
  <c r="Y28" i="5"/>
  <c r="Y14" i="5"/>
  <c r="Y54" i="5"/>
  <c r="Y64" i="5"/>
  <c r="Y46" i="5"/>
  <c r="Y19" i="5"/>
  <c r="Y110" i="5"/>
  <c r="Y57" i="5"/>
  <c r="Y108" i="5"/>
  <c r="Y48" i="5"/>
  <c r="Y37" i="5"/>
  <c r="Y104" i="5"/>
  <c r="Y89" i="5"/>
  <c r="Y13" i="5"/>
  <c r="Y50" i="5"/>
  <c r="Y101" i="5"/>
  <c r="Y61" i="5"/>
  <c r="Y106" i="5"/>
  <c r="Y90" i="5"/>
  <c r="Y27" i="5"/>
  <c r="Y29" i="5"/>
  <c r="Y69" i="5"/>
  <c r="Y77" i="5"/>
  <c r="Y8" i="5"/>
  <c r="Y74" i="5"/>
  <c r="Y25" i="5"/>
  <c r="Y53" i="5"/>
  <c r="Y62" i="5"/>
  <c r="Y23" i="5"/>
  <c r="Y95" i="5"/>
  <c r="Y93" i="5"/>
  <c r="Y75" i="5"/>
  <c r="Y20" i="5"/>
  <c r="Y21" i="5"/>
  <c r="Y92" i="5"/>
  <c r="Y100" i="5"/>
  <c r="Y56" i="5"/>
  <c r="Y76" i="5"/>
  <c r="Y9" i="5"/>
  <c r="Y109" i="5"/>
  <c r="Y58" i="5"/>
  <c r="Y51" i="5"/>
  <c r="Y52" i="5"/>
  <c r="Y65" i="5"/>
  <c r="Y17" i="5"/>
  <c r="Y81" i="5"/>
  <c r="Y84" i="5"/>
  <c r="Y35" i="5"/>
  <c r="Y63" i="5"/>
  <c r="Y94" i="5"/>
  <c r="Y12" i="5"/>
  <c r="Y36" i="5"/>
  <c r="Y96" i="5"/>
  <c r="Y40" i="5"/>
  <c r="Y66" i="5"/>
  <c r="Y10" i="5"/>
  <c r="Y87" i="5"/>
  <c r="Y103" i="5"/>
  <c r="Y60" i="5"/>
  <c r="Y88" i="5"/>
  <c r="Y39" i="5"/>
  <c r="Y82" i="5"/>
  <c r="Y30" i="5"/>
  <c r="Y73" i="5"/>
  <c r="Y47" i="5"/>
  <c r="Y7" i="5"/>
  <c r="Y71" i="5"/>
  <c r="Y24" i="5"/>
  <c r="Y91" i="5"/>
  <c r="Y11" i="5"/>
  <c r="Y49" i="5"/>
  <c r="Y6" i="5"/>
  <c r="Y41" i="5"/>
  <c r="Y80" i="5"/>
  <c r="Y34" i="5"/>
  <c r="Y55" i="5"/>
  <c r="Y72" i="5"/>
  <c r="H7" i="28"/>
  <c r="AS112" i="5"/>
  <c r="P7" i="28"/>
  <c r="BA112" i="5"/>
  <c r="T7" i="28"/>
  <c r="BE112" i="5"/>
  <c r="C112" i="28"/>
  <c r="F11" i="6"/>
  <c r="E7" i="6"/>
  <c r="I6" i="21"/>
  <c r="AC72" i="5" l="1"/>
  <c r="AC47" i="5"/>
  <c r="AC87" i="5"/>
  <c r="AC63" i="5"/>
  <c r="AC17" i="5"/>
  <c r="AC56" i="5"/>
  <c r="AC23" i="5"/>
  <c r="AC61" i="5"/>
  <c r="AC108" i="5"/>
  <c r="AC46" i="5"/>
  <c r="AC43" i="5"/>
  <c r="AC68" i="5"/>
  <c r="AC86" i="5"/>
  <c r="AC85" i="5"/>
  <c r="AC5" i="5"/>
  <c r="Y112" i="5"/>
  <c r="AC98" i="5"/>
  <c r="AC55" i="5"/>
  <c r="AC6" i="5"/>
  <c r="AC73" i="5"/>
  <c r="AC10" i="5"/>
  <c r="AC35" i="5"/>
  <c r="AC109" i="5"/>
  <c r="AC75" i="5"/>
  <c r="AC27" i="5"/>
  <c r="AC57" i="5"/>
  <c r="AC111" i="5"/>
  <c r="T112" i="28"/>
  <c r="B9" i="21"/>
  <c r="F12" i="6"/>
  <c r="H112" i="28"/>
  <c r="O6" i="21"/>
  <c r="AC34" i="5"/>
  <c r="AC49" i="5"/>
  <c r="AC71" i="5"/>
  <c r="AC30" i="5"/>
  <c r="AC60" i="5"/>
  <c r="AC66" i="5"/>
  <c r="AC12" i="5"/>
  <c r="AC84" i="5"/>
  <c r="AC52" i="5"/>
  <c r="AC9" i="5"/>
  <c r="AC92" i="5"/>
  <c r="AC93" i="5"/>
  <c r="AC53" i="5"/>
  <c r="AC77" i="5"/>
  <c r="AC90" i="5"/>
  <c r="AC50" i="5"/>
  <c r="AC37" i="5"/>
  <c r="AC110" i="5"/>
  <c r="AC54" i="5"/>
  <c r="AC32" i="5"/>
  <c r="AC105" i="5"/>
  <c r="AC97" i="5"/>
  <c r="AC107" i="5"/>
  <c r="AC44" i="5"/>
  <c r="AC99" i="5"/>
  <c r="AC45" i="5"/>
  <c r="AC31" i="5"/>
  <c r="P112" i="28"/>
  <c r="B7" i="21"/>
  <c r="AC41" i="5"/>
  <c r="AC91" i="5"/>
  <c r="AC39" i="5"/>
  <c r="AC96" i="5"/>
  <c r="AC58" i="5"/>
  <c r="AC20" i="5"/>
  <c r="AC74" i="5"/>
  <c r="AC29" i="5"/>
  <c r="AC89" i="5"/>
  <c r="AC28" i="5"/>
  <c r="AC59" i="5"/>
  <c r="U5" i="5"/>
  <c r="S112" i="5"/>
  <c r="H10" i="21" s="1"/>
  <c r="AC24" i="5"/>
  <c r="AC88" i="5"/>
  <c r="AC36" i="5"/>
  <c r="AC65" i="5"/>
  <c r="AC100" i="5"/>
  <c r="AC62" i="5"/>
  <c r="AC8" i="5"/>
  <c r="AC101" i="5"/>
  <c r="AC104" i="5"/>
  <c r="AC64" i="5"/>
  <c r="AC26" i="5"/>
  <c r="AC33" i="5"/>
  <c r="AC15" i="5"/>
  <c r="AC42" i="5"/>
  <c r="AC83" i="5"/>
  <c r="AC67" i="5"/>
  <c r="AC102" i="5"/>
  <c r="AC80" i="5"/>
  <c r="AC11" i="5"/>
  <c r="AC7" i="5"/>
  <c r="AC82" i="5"/>
  <c r="AC103" i="5"/>
  <c r="AC40" i="5"/>
  <c r="AC94" i="5"/>
  <c r="AC81" i="5"/>
  <c r="AC51" i="5"/>
  <c r="AC76" i="5"/>
  <c r="AC21" i="5"/>
  <c r="AC95" i="5"/>
  <c r="AC25" i="5"/>
  <c r="AC69" i="5"/>
  <c r="AC106" i="5"/>
  <c r="AC13" i="5"/>
  <c r="AC48" i="5"/>
  <c r="AC19" i="5"/>
  <c r="AC14" i="5"/>
  <c r="AC79" i="5"/>
  <c r="AC78" i="5"/>
  <c r="AC70" i="5"/>
  <c r="AC18" i="5"/>
  <c r="AC38" i="5"/>
  <c r="AC16" i="5"/>
  <c r="AC22" i="5"/>
  <c r="O7" i="21"/>
  <c r="L112" i="28"/>
  <c r="F13" i="6"/>
  <c r="AC112" i="5" l="1"/>
  <c r="W5" i="5" a="1"/>
  <c r="U112" i="5"/>
  <c r="H14" i="21" s="1"/>
  <c r="W36" i="5" l="1"/>
  <c r="W81" i="5"/>
  <c r="W91" i="5"/>
  <c r="W90" i="5"/>
  <c r="W37" i="5"/>
  <c r="W88" i="5"/>
  <c r="W61" i="5"/>
  <c r="W101" i="5"/>
  <c r="W106" i="5"/>
  <c r="W60" i="5"/>
  <c r="W27" i="5"/>
  <c r="W11" i="5"/>
  <c r="W80" i="5"/>
  <c r="W68" i="5"/>
  <c r="W73" i="5"/>
  <c r="W85" i="5"/>
  <c r="W18" i="5"/>
  <c r="W49" i="5"/>
  <c r="W8" i="5"/>
  <c r="W103" i="5"/>
  <c r="W83" i="5"/>
  <c r="W74" i="5"/>
  <c r="W78" i="5"/>
  <c r="W32" i="5"/>
  <c r="W69" i="5"/>
  <c r="W76" i="5"/>
  <c r="W44" i="5"/>
  <c r="W96" i="5"/>
  <c r="W111" i="5"/>
  <c r="W52" i="5"/>
  <c r="W6" i="5"/>
  <c r="W34" i="5"/>
  <c r="W22" i="5"/>
  <c r="W58" i="5"/>
  <c r="W30" i="5"/>
  <c r="W10" i="5"/>
  <c r="W48" i="5"/>
  <c r="W100" i="5"/>
  <c r="W72" i="5"/>
  <c r="W84" i="5"/>
  <c r="W108" i="5"/>
  <c r="W15" i="5"/>
  <c r="W9" i="5"/>
  <c r="W14" i="5"/>
  <c r="W25" i="5"/>
  <c r="W23" i="5"/>
  <c r="W28" i="5"/>
  <c r="W46" i="5"/>
  <c r="W50" i="5"/>
  <c r="W47" i="5"/>
  <c r="W110" i="5"/>
  <c r="W98" i="5"/>
  <c r="W54" i="5"/>
  <c r="W57" i="5"/>
  <c r="W20" i="5"/>
  <c r="W97" i="5"/>
  <c r="W102" i="5"/>
  <c r="W104" i="5"/>
  <c r="W51" i="5"/>
  <c r="W13" i="5"/>
  <c r="W95" i="5"/>
  <c r="W82" i="5"/>
  <c r="W38" i="5"/>
  <c r="W71" i="5"/>
  <c r="W75" i="5"/>
  <c r="W5" i="5"/>
  <c r="W35" i="5"/>
  <c r="W55" i="5"/>
  <c r="W29" i="5"/>
  <c r="W67" i="5"/>
  <c r="W94" i="5"/>
  <c r="W62" i="5"/>
  <c r="W24" i="5"/>
  <c r="W17" i="5"/>
  <c r="W63" i="5"/>
  <c r="W19" i="5"/>
  <c r="W42" i="5"/>
  <c r="W33" i="5"/>
  <c r="W105" i="5"/>
  <c r="W21" i="5"/>
  <c r="W109" i="5"/>
  <c r="W87" i="5"/>
  <c r="W86" i="5"/>
  <c r="W65" i="5"/>
  <c r="W107" i="5"/>
  <c r="W26" i="5"/>
  <c r="W56" i="5"/>
  <c r="W43" i="5"/>
  <c r="W64" i="5"/>
  <c r="W7" i="5"/>
  <c r="W89" i="5"/>
  <c r="W12" i="5"/>
  <c r="W45" i="5"/>
  <c r="W92" i="5"/>
  <c r="W66" i="5"/>
  <c r="W93" i="5"/>
  <c r="W41" i="5"/>
  <c r="W99" i="5"/>
  <c r="W16" i="5"/>
  <c r="W40" i="5"/>
  <c r="W77" i="5"/>
  <c r="W53" i="5"/>
  <c r="W39" i="5"/>
  <c r="W79" i="5"/>
  <c r="W70" i="5"/>
  <c r="W31" i="5"/>
  <c r="W59" i="5"/>
  <c r="AG112" i="5"/>
  <c r="H21" i="21"/>
  <c r="BF79" i="5" l="1"/>
  <c r="U79" i="28" s="1"/>
  <c r="D79" i="28"/>
  <c r="BB79" i="5"/>
  <c r="Q79" i="28" s="1"/>
  <c r="AT79" i="5"/>
  <c r="I79" i="28" s="1"/>
  <c r="AX79" i="5"/>
  <c r="M79" i="28" s="1"/>
  <c r="AX40" i="5"/>
  <c r="M40" i="28" s="1"/>
  <c r="BB40" i="5"/>
  <c r="Q40" i="28" s="1"/>
  <c r="AT40" i="5"/>
  <c r="I40" i="28" s="1"/>
  <c r="D40" i="28"/>
  <c r="BF40" i="5"/>
  <c r="U40" i="28" s="1"/>
  <c r="D12" i="28"/>
  <c r="BF12" i="5"/>
  <c r="U12" i="28" s="1"/>
  <c r="AX12" i="5"/>
  <c r="M12" i="28" s="1"/>
  <c r="AT12" i="5"/>
  <c r="I12" i="28" s="1"/>
  <c r="BB12" i="5"/>
  <c r="Q12" i="28" s="1"/>
  <c r="BB21" i="5"/>
  <c r="Q21" i="28" s="1"/>
  <c r="BF21" i="5"/>
  <c r="U21" i="28" s="1"/>
  <c r="D21" i="28"/>
  <c r="AT21" i="5"/>
  <c r="I21" i="28" s="1"/>
  <c r="AX21" i="5"/>
  <c r="M21" i="28" s="1"/>
  <c r="BF62" i="5"/>
  <c r="U62" i="28" s="1"/>
  <c r="D62" i="28"/>
  <c r="AX62" i="5"/>
  <c r="M62" i="28" s="1"/>
  <c r="AT62" i="5"/>
  <c r="I62" i="28" s="1"/>
  <c r="BB62" i="5"/>
  <c r="Q62" i="28" s="1"/>
  <c r="BB71" i="5"/>
  <c r="Q71" i="28" s="1"/>
  <c r="AX71" i="5"/>
  <c r="M71" i="28" s="1"/>
  <c r="BF71" i="5"/>
  <c r="U71" i="28" s="1"/>
  <c r="AT71" i="5"/>
  <c r="I71" i="28" s="1"/>
  <c r="D71" i="28"/>
  <c r="AT98" i="5"/>
  <c r="I98" i="28" s="1"/>
  <c r="AX98" i="5"/>
  <c r="M98" i="28" s="1"/>
  <c r="BB98" i="5"/>
  <c r="Q98" i="28" s="1"/>
  <c r="BF98" i="5"/>
  <c r="U98" i="28" s="1"/>
  <c r="D98" i="28"/>
  <c r="BF14" i="5"/>
  <c r="U14" i="28" s="1"/>
  <c r="D14" i="28"/>
  <c r="AT14" i="5"/>
  <c r="I14" i="28" s="1"/>
  <c r="BB14" i="5"/>
  <c r="Q14" i="28" s="1"/>
  <c r="AX14" i="5"/>
  <c r="M14" i="28" s="1"/>
  <c r="AX10" i="5"/>
  <c r="M10" i="28" s="1"/>
  <c r="AT10" i="5"/>
  <c r="I10" i="28" s="1"/>
  <c r="D10" i="28"/>
  <c r="BB10" i="5"/>
  <c r="Q10" i="28" s="1"/>
  <c r="BF10" i="5"/>
  <c r="U10" i="28" s="1"/>
  <c r="BB96" i="5"/>
  <c r="Q96" i="28" s="1"/>
  <c r="AT96" i="5"/>
  <c r="I96" i="28" s="1"/>
  <c r="BF96" i="5"/>
  <c r="U96" i="28" s="1"/>
  <c r="AX96" i="5"/>
  <c r="M96" i="28" s="1"/>
  <c r="D96" i="28"/>
  <c r="AX103" i="5"/>
  <c r="M103" i="28" s="1"/>
  <c r="BB103" i="5"/>
  <c r="Q103" i="28" s="1"/>
  <c r="BF103" i="5"/>
  <c r="U103" i="28" s="1"/>
  <c r="AT103" i="5"/>
  <c r="I103" i="28" s="1"/>
  <c r="D103" i="28"/>
  <c r="AT11" i="5"/>
  <c r="I11" i="28" s="1"/>
  <c r="BB11" i="5"/>
  <c r="Q11" i="28" s="1"/>
  <c r="BF11" i="5"/>
  <c r="U11" i="28" s="1"/>
  <c r="AX11" i="5"/>
  <c r="M11" i="28" s="1"/>
  <c r="D11" i="28"/>
  <c r="BF90" i="5"/>
  <c r="U90" i="28" s="1"/>
  <c r="BB90" i="5"/>
  <c r="Q90" i="28" s="1"/>
  <c r="AT90" i="5"/>
  <c r="I90" i="28" s="1"/>
  <c r="AX90" i="5"/>
  <c r="M90" i="28" s="1"/>
  <c r="D90" i="28"/>
  <c r="BB59" i="5"/>
  <c r="Q59" i="28" s="1"/>
  <c r="AX59" i="5"/>
  <c r="M59" i="28" s="1"/>
  <c r="AT59" i="5"/>
  <c r="I59" i="28" s="1"/>
  <c r="D59" i="28"/>
  <c r="BF59" i="5"/>
  <c r="U59" i="28" s="1"/>
  <c r="AX39" i="5"/>
  <c r="M39" i="28" s="1"/>
  <c r="BB39" i="5"/>
  <c r="Q39" i="28" s="1"/>
  <c r="D39" i="28"/>
  <c r="AT39" i="5"/>
  <c r="I39" i="28" s="1"/>
  <c r="BF39" i="5"/>
  <c r="U39" i="28" s="1"/>
  <c r="AT66" i="5"/>
  <c r="I66" i="28" s="1"/>
  <c r="AX66" i="5"/>
  <c r="M66" i="28" s="1"/>
  <c r="BF66" i="5"/>
  <c r="U66" i="28" s="1"/>
  <c r="BB66" i="5"/>
  <c r="Q66" i="28" s="1"/>
  <c r="D66" i="28"/>
  <c r="AT56" i="5"/>
  <c r="I56" i="28" s="1"/>
  <c r="BF56" i="5"/>
  <c r="U56" i="28" s="1"/>
  <c r="BB56" i="5"/>
  <c r="Q56" i="28" s="1"/>
  <c r="AX56" i="5"/>
  <c r="M56" i="28" s="1"/>
  <c r="D56" i="28"/>
  <c r="AT105" i="5"/>
  <c r="I105" i="28" s="1"/>
  <c r="D105" i="28"/>
  <c r="AX105" i="5"/>
  <c r="M105" i="28" s="1"/>
  <c r="BF105" i="5"/>
  <c r="U105" i="28" s="1"/>
  <c r="BB105" i="5"/>
  <c r="Q105" i="28" s="1"/>
  <c r="BB94" i="5"/>
  <c r="Q94" i="28" s="1"/>
  <c r="AT94" i="5"/>
  <c r="I94" i="28" s="1"/>
  <c r="D94" i="28"/>
  <c r="AX94" i="5"/>
  <c r="M94" i="28" s="1"/>
  <c r="BF94" i="5"/>
  <c r="U94" i="28" s="1"/>
  <c r="D38" i="28"/>
  <c r="BF38" i="5"/>
  <c r="U38" i="28" s="1"/>
  <c r="AX38" i="5"/>
  <c r="M38" i="28" s="1"/>
  <c r="BB38" i="5"/>
  <c r="Q38" i="28" s="1"/>
  <c r="AT38" i="5"/>
  <c r="I38" i="28" s="1"/>
  <c r="AX20" i="5"/>
  <c r="M20" i="28" s="1"/>
  <c r="D20" i="28"/>
  <c r="AT20" i="5"/>
  <c r="I20" i="28" s="1"/>
  <c r="BF20" i="5"/>
  <c r="U20" i="28" s="1"/>
  <c r="BB20" i="5"/>
  <c r="Q20" i="28" s="1"/>
  <c r="BF28" i="5"/>
  <c r="U28" i="28" s="1"/>
  <c r="D28" i="28"/>
  <c r="BB28" i="5"/>
  <c r="Q28" i="28" s="1"/>
  <c r="AT28" i="5"/>
  <c r="I28" i="28" s="1"/>
  <c r="AX28" i="5"/>
  <c r="M28" i="28" s="1"/>
  <c r="AT72" i="5"/>
  <c r="I72" i="28" s="1"/>
  <c r="D72" i="28"/>
  <c r="BF72" i="5"/>
  <c r="U72" i="28" s="1"/>
  <c r="BB72" i="5"/>
  <c r="Q72" i="28" s="1"/>
  <c r="AX72" i="5"/>
  <c r="M72" i="28" s="1"/>
  <c r="AT44" i="5"/>
  <c r="I44" i="28" s="1"/>
  <c r="D44" i="28"/>
  <c r="AX44" i="5"/>
  <c r="M44" i="28" s="1"/>
  <c r="BB44" i="5"/>
  <c r="Q44" i="28" s="1"/>
  <c r="BF44" i="5"/>
  <c r="U44" i="28" s="1"/>
  <c r="D8" i="28"/>
  <c r="BF8" i="5"/>
  <c r="U8" i="28" s="1"/>
  <c r="AX8" i="5"/>
  <c r="M8" i="28" s="1"/>
  <c r="BB8" i="5"/>
  <c r="Q8" i="28" s="1"/>
  <c r="AT8" i="5"/>
  <c r="I8" i="28" s="1"/>
  <c r="BF61" i="5"/>
  <c r="U61" i="28" s="1"/>
  <c r="AX61" i="5"/>
  <c r="M61" i="28" s="1"/>
  <c r="AT61" i="5"/>
  <c r="I61" i="28" s="1"/>
  <c r="D61" i="28"/>
  <c r="BB61" i="5"/>
  <c r="Q61" i="28" s="1"/>
  <c r="AX53" i="5"/>
  <c r="M53" i="28" s="1"/>
  <c r="BF53" i="5"/>
  <c r="U53" i="28" s="1"/>
  <c r="BB53" i="5"/>
  <c r="Q53" i="28" s="1"/>
  <c r="AT53" i="5"/>
  <c r="I53" i="28" s="1"/>
  <c r="D53" i="28"/>
  <c r="AT99" i="5"/>
  <c r="I99" i="28" s="1"/>
  <c r="D99" i="28"/>
  <c r="AX99" i="5"/>
  <c r="M99" i="28" s="1"/>
  <c r="BF99" i="5"/>
  <c r="U99" i="28" s="1"/>
  <c r="BB99" i="5"/>
  <c r="Q99" i="28" s="1"/>
  <c r="BF26" i="5"/>
  <c r="U26" i="28" s="1"/>
  <c r="AT26" i="5"/>
  <c r="I26" i="28" s="1"/>
  <c r="D26" i="28"/>
  <c r="AX26" i="5"/>
  <c r="M26" i="28" s="1"/>
  <c r="BB26" i="5"/>
  <c r="Q26" i="28" s="1"/>
  <c r="BF33" i="5"/>
  <c r="U33" i="28" s="1"/>
  <c r="BB33" i="5"/>
  <c r="Q33" i="28" s="1"/>
  <c r="AT33" i="5"/>
  <c r="I33" i="28" s="1"/>
  <c r="AX33" i="5"/>
  <c r="M33" i="28" s="1"/>
  <c r="D33" i="28"/>
  <c r="BF67" i="5"/>
  <c r="U67" i="28" s="1"/>
  <c r="D67" i="28"/>
  <c r="BB67" i="5"/>
  <c r="Q67" i="28" s="1"/>
  <c r="AX67" i="5"/>
  <c r="M67" i="28" s="1"/>
  <c r="AT67" i="5"/>
  <c r="I67" i="28" s="1"/>
  <c r="AT82" i="5"/>
  <c r="I82" i="28" s="1"/>
  <c r="D82" i="28"/>
  <c r="BF82" i="5"/>
  <c r="U82" i="28" s="1"/>
  <c r="BB82" i="5"/>
  <c r="Q82" i="28" s="1"/>
  <c r="AX82" i="5"/>
  <c r="M82" i="28" s="1"/>
  <c r="BF57" i="5"/>
  <c r="U57" i="28" s="1"/>
  <c r="D57" i="28"/>
  <c r="AT57" i="5"/>
  <c r="I57" i="28" s="1"/>
  <c r="BB57" i="5"/>
  <c r="Q57" i="28" s="1"/>
  <c r="AX57" i="5"/>
  <c r="M57" i="28" s="1"/>
  <c r="AT23" i="5"/>
  <c r="I23" i="28" s="1"/>
  <c r="BB23" i="5"/>
  <c r="Q23" i="28" s="1"/>
  <c r="D23" i="28"/>
  <c r="BF23" i="5"/>
  <c r="U23" i="28" s="1"/>
  <c r="AX23" i="5"/>
  <c r="M23" i="28" s="1"/>
  <c r="AT15" i="5"/>
  <c r="I15" i="28" s="1"/>
  <c r="BB15" i="5"/>
  <c r="Q15" i="28" s="1"/>
  <c r="D15" i="28"/>
  <c r="BF15" i="5"/>
  <c r="U15" i="28" s="1"/>
  <c r="AX15" i="5"/>
  <c r="M15" i="28" s="1"/>
  <c r="BB100" i="5"/>
  <c r="Q100" i="28" s="1"/>
  <c r="BF100" i="5"/>
  <c r="U100" i="28" s="1"/>
  <c r="D100" i="28"/>
  <c r="AX100" i="5"/>
  <c r="M100" i="28" s="1"/>
  <c r="AT100" i="5"/>
  <c r="I100" i="28" s="1"/>
  <c r="AX58" i="5"/>
  <c r="M58" i="28" s="1"/>
  <c r="BF58" i="5"/>
  <c r="U58" i="28" s="1"/>
  <c r="D58" i="28"/>
  <c r="BB58" i="5"/>
  <c r="Q58" i="28" s="1"/>
  <c r="AT58" i="5"/>
  <c r="I58" i="28" s="1"/>
  <c r="AX76" i="5"/>
  <c r="M76" i="28" s="1"/>
  <c r="D76" i="28"/>
  <c r="BB76" i="5"/>
  <c r="Q76" i="28" s="1"/>
  <c r="AT76" i="5"/>
  <c r="I76" i="28" s="1"/>
  <c r="BF76" i="5"/>
  <c r="U76" i="28" s="1"/>
  <c r="AT74" i="5"/>
  <c r="I74" i="28" s="1"/>
  <c r="D74" i="28"/>
  <c r="BF74" i="5"/>
  <c r="U74" i="28" s="1"/>
  <c r="AX74" i="5"/>
  <c r="M74" i="28" s="1"/>
  <c r="BB74" i="5"/>
  <c r="Q74" i="28" s="1"/>
  <c r="BB49" i="5"/>
  <c r="Q49" i="28" s="1"/>
  <c r="BF49" i="5"/>
  <c r="U49" i="28" s="1"/>
  <c r="AT49" i="5"/>
  <c r="I49" i="28" s="1"/>
  <c r="AX49" i="5"/>
  <c r="M49" i="28" s="1"/>
  <c r="D49" i="28"/>
  <c r="BF68" i="5"/>
  <c r="U68" i="28" s="1"/>
  <c r="AT68" i="5"/>
  <c r="I68" i="28" s="1"/>
  <c r="BB68" i="5"/>
  <c r="Q68" i="28" s="1"/>
  <c r="AX68" i="5"/>
  <c r="M68" i="28" s="1"/>
  <c r="D68" i="28"/>
  <c r="AX60" i="5"/>
  <c r="M60" i="28" s="1"/>
  <c r="AT60" i="5"/>
  <c r="I60" i="28" s="1"/>
  <c r="BF60" i="5"/>
  <c r="U60" i="28" s="1"/>
  <c r="BB60" i="5"/>
  <c r="Q60" i="28" s="1"/>
  <c r="D60" i="28"/>
  <c r="AT88" i="5"/>
  <c r="I88" i="28" s="1"/>
  <c r="BB88" i="5"/>
  <c r="Q88" i="28" s="1"/>
  <c r="AX88" i="5"/>
  <c r="M88" i="28" s="1"/>
  <c r="D88" i="28"/>
  <c r="BF88" i="5"/>
  <c r="U88" i="28" s="1"/>
  <c r="BF81" i="5"/>
  <c r="U81" i="28" s="1"/>
  <c r="AX81" i="5"/>
  <c r="M81" i="28" s="1"/>
  <c r="AT81" i="5"/>
  <c r="I81" i="28" s="1"/>
  <c r="BB81" i="5"/>
  <c r="Q81" i="28" s="1"/>
  <c r="D81" i="28"/>
  <c r="AK33" i="5"/>
  <c r="AM33" i="5" s="1"/>
  <c r="AK45" i="5"/>
  <c r="AM45" i="5" s="1"/>
  <c r="AK84" i="5"/>
  <c r="AM84" i="5" s="1"/>
  <c r="AK108" i="5"/>
  <c r="AM108" i="5" s="1"/>
  <c r="AK87" i="5"/>
  <c r="AM87" i="5" s="1"/>
  <c r="AK6" i="5"/>
  <c r="AM6" i="5" s="1"/>
  <c r="AK12" i="5"/>
  <c r="AM12" i="5" s="1"/>
  <c r="AK101" i="5"/>
  <c r="AM101" i="5" s="1"/>
  <c r="AK27" i="5"/>
  <c r="AM27" i="5" s="1"/>
  <c r="AK83" i="5"/>
  <c r="AM83" i="5" s="1"/>
  <c r="AK70" i="5"/>
  <c r="AM70" i="5" s="1"/>
  <c r="AK72" i="5"/>
  <c r="AM72" i="5" s="1"/>
  <c r="AK110" i="5"/>
  <c r="AM110" i="5" s="1"/>
  <c r="AK39" i="5"/>
  <c r="AM39" i="5" s="1"/>
  <c r="AK15" i="5"/>
  <c r="AM15" i="5" s="1"/>
  <c r="AK61" i="5"/>
  <c r="AM61" i="5" s="1"/>
  <c r="AK10" i="5"/>
  <c r="AM10" i="5" s="1"/>
  <c r="AK99" i="5"/>
  <c r="AM99" i="5" s="1"/>
  <c r="AK44" i="5"/>
  <c r="AM44" i="5" s="1"/>
  <c r="AK18" i="5"/>
  <c r="AM18" i="5" s="1"/>
  <c r="AK20" i="5"/>
  <c r="AM20" i="5" s="1"/>
  <c r="AK98" i="5"/>
  <c r="AM98" i="5" s="1"/>
  <c r="AK16" i="5"/>
  <c r="AM16" i="5" s="1"/>
  <c r="AK19" i="5"/>
  <c r="AM19" i="5" s="1"/>
  <c r="AK56" i="5"/>
  <c r="AM56" i="5" s="1"/>
  <c r="AK96" i="5"/>
  <c r="AM96" i="5" s="1"/>
  <c r="AK8" i="5"/>
  <c r="AM8" i="5" s="1"/>
  <c r="AK69" i="5"/>
  <c r="AM69" i="5" s="1"/>
  <c r="AK85" i="5"/>
  <c r="AM85" i="5" s="1"/>
  <c r="AK52" i="5"/>
  <c r="AM52" i="5" s="1"/>
  <c r="AK80" i="5"/>
  <c r="AM80" i="5" s="1"/>
  <c r="AK5" i="5"/>
  <c r="AK62" i="5"/>
  <c r="AM62" i="5" s="1"/>
  <c r="AK73" i="5"/>
  <c r="AM73" i="5" s="1"/>
  <c r="AK106" i="5"/>
  <c r="AM106" i="5" s="1"/>
  <c r="AK37" i="5"/>
  <c r="AM37" i="5" s="1"/>
  <c r="AK76" i="5"/>
  <c r="AM76" i="5" s="1"/>
  <c r="AK105" i="5"/>
  <c r="AM105" i="5" s="1"/>
  <c r="AK30" i="5"/>
  <c r="AM30" i="5" s="1"/>
  <c r="AK34" i="5"/>
  <c r="AM34" i="5" s="1"/>
  <c r="AK47" i="5"/>
  <c r="AM47" i="5" s="1"/>
  <c r="AK81" i="5"/>
  <c r="AM81" i="5" s="1"/>
  <c r="AK90" i="5"/>
  <c r="AM90" i="5" s="1"/>
  <c r="AK40" i="5"/>
  <c r="AM40" i="5" s="1"/>
  <c r="AK26" i="5"/>
  <c r="AM26" i="5" s="1"/>
  <c r="AK54" i="5"/>
  <c r="AM54" i="5" s="1"/>
  <c r="AK35" i="5"/>
  <c r="AM35" i="5" s="1"/>
  <c r="AK100" i="5"/>
  <c r="AM100" i="5" s="1"/>
  <c r="AK36" i="5"/>
  <c r="AM36" i="5" s="1"/>
  <c r="AK17" i="5"/>
  <c r="AM17" i="5" s="1"/>
  <c r="AK103" i="5"/>
  <c r="AM103" i="5" s="1"/>
  <c r="AK48" i="5"/>
  <c r="AM48" i="5" s="1"/>
  <c r="AK92" i="5"/>
  <c r="AM92" i="5" s="1"/>
  <c r="AK23" i="5"/>
  <c r="AM23" i="5" s="1"/>
  <c r="AK95" i="5"/>
  <c r="AM95" i="5" s="1"/>
  <c r="AK29" i="5"/>
  <c r="AM29" i="5" s="1"/>
  <c r="AK64" i="5"/>
  <c r="AM64" i="5" s="1"/>
  <c r="AK74" i="5"/>
  <c r="AM74" i="5" s="1"/>
  <c r="AK49" i="5"/>
  <c r="AM49" i="5" s="1"/>
  <c r="AK111" i="5"/>
  <c r="AM111" i="5" s="1"/>
  <c r="AK71" i="5"/>
  <c r="AM71" i="5" s="1"/>
  <c r="AK31" i="5"/>
  <c r="AM31" i="5" s="1"/>
  <c r="AK66" i="5"/>
  <c r="AM66" i="5" s="1"/>
  <c r="AK25" i="5"/>
  <c r="AM25" i="5" s="1"/>
  <c r="AK14" i="5"/>
  <c r="AM14" i="5" s="1"/>
  <c r="AK102" i="5"/>
  <c r="AM102" i="5" s="1"/>
  <c r="AK42" i="5"/>
  <c r="AM42" i="5" s="1"/>
  <c r="AK46" i="5"/>
  <c r="AM46" i="5" s="1"/>
  <c r="AK59" i="5"/>
  <c r="AM59" i="5" s="1"/>
  <c r="AK93" i="5"/>
  <c r="AM93" i="5" s="1"/>
  <c r="AK13" i="5"/>
  <c r="AM13" i="5" s="1"/>
  <c r="AK68" i="5"/>
  <c r="AM68" i="5" s="1"/>
  <c r="AK24" i="5"/>
  <c r="AM24" i="5" s="1"/>
  <c r="AK32" i="5"/>
  <c r="AM32" i="5" s="1"/>
  <c r="AK75" i="5"/>
  <c r="AM75" i="5" s="1"/>
  <c r="AK86" i="5"/>
  <c r="AM86" i="5" s="1"/>
  <c r="AK94" i="5"/>
  <c r="AM94" i="5" s="1"/>
  <c r="AK77" i="5"/>
  <c r="AM77" i="5" s="1"/>
  <c r="AK91" i="5"/>
  <c r="AM91" i="5" s="1"/>
  <c r="AK79" i="5"/>
  <c r="AM79" i="5" s="1"/>
  <c r="AK21" i="5"/>
  <c r="AM21" i="5" s="1"/>
  <c r="AK104" i="5"/>
  <c r="AM104" i="5" s="1"/>
  <c r="AK51" i="5"/>
  <c r="AM51" i="5" s="1"/>
  <c r="AK41" i="5"/>
  <c r="AM41" i="5" s="1"/>
  <c r="AK55" i="5"/>
  <c r="AM55" i="5" s="1"/>
  <c r="AK78" i="5"/>
  <c r="AM78" i="5" s="1"/>
  <c r="AK88" i="5"/>
  <c r="AM88" i="5" s="1"/>
  <c r="AK11" i="5"/>
  <c r="AM11" i="5" s="1"/>
  <c r="AK82" i="5"/>
  <c r="AM82" i="5" s="1"/>
  <c r="H24" i="21"/>
  <c r="AK22" i="5"/>
  <c r="AM22" i="5" s="1"/>
  <c r="AK65" i="5"/>
  <c r="AM65" i="5" s="1"/>
  <c r="AK53" i="5"/>
  <c r="AM53" i="5" s="1"/>
  <c r="AK109" i="5"/>
  <c r="AM109" i="5" s="1"/>
  <c r="AK9" i="5"/>
  <c r="AM9" i="5" s="1"/>
  <c r="AK50" i="5"/>
  <c r="AM50" i="5" s="1"/>
  <c r="AK57" i="5"/>
  <c r="AM57" i="5" s="1"/>
  <c r="AK67" i="5"/>
  <c r="AM67" i="5" s="1"/>
  <c r="AK63" i="5"/>
  <c r="AM63" i="5" s="1"/>
  <c r="AK7" i="5"/>
  <c r="AM7" i="5" s="1"/>
  <c r="AK43" i="5"/>
  <c r="AM43" i="5" s="1"/>
  <c r="AK107" i="5"/>
  <c r="AM107" i="5" s="1"/>
  <c r="AK89" i="5"/>
  <c r="AM89" i="5" s="1"/>
  <c r="AK58" i="5"/>
  <c r="AM58" i="5" s="1"/>
  <c r="AK28" i="5"/>
  <c r="AM28" i="5" s="1"/>
  <c r="AK60" i="5"/>
  <c r="AM60" i="5" s="1"/>
  <c r="AK97" i="5"/>
  <c r="AM97" i="5" s="1"/>
  <c r="AK38" i="5"/>
  <c r="AM38" i="5" s="1"/>
  <c r="BF93" i="5"/>
  <c r="U93" i="28" s="1"/>
  <c r="AX93" i="5"/>
  <c r="M93" i="28" s="1"/>
  <c r="AT93" i="5"/>
  <c r="I93" i="28" s="1"/>
  <c r="BB93" i="5"/>
  <c r="Q93" i="28" s="1"/>
  <c r="D93" i="28"/>
  <c r="AX43" i="5"/>
  <c r="M43" i="28" s="1"/>
  <c r="AT43" i="5"/>
  <c r="I43" i="28" s="1"/>
  <c r="BB43" i="5"/>
  <c r="Q43" i="28" s="1"/>
  <c r="BF43" i="5"/>
  <c r="U43" i="28" s="1"/>
  <c r="D43" i="28"/>
  <c r="AT65" i="5"/>
  <c r="I65" i="28" s="1"/>
  <c r="D65" i="28"/>
  <c r="BB65" i="5"/>
  <c r="Q65" i="28" s="1"/>
  <c r="AX65" i="5"/>
  <c r="M65" i="28" s="1"/>
  <c r="BF65" i="5"/>
  <c r="U65" i="28" s="1"/>
  <c r="BF19" i="5"/>
  <c r="U19" i="28" s="1"/>
  <c r="BB19" i="5"/>
  <c r="Q19" i="28" s="1"/>
  <c r="D19" i="28"/>
  <c r="AX19" i="5"/>
  <c r="M19" i="28" s="1"/>
  <c r="AT19" i="5"/>
  <c r="I19" i="28" s="1"/>
  <c r="BB55" i="5"/>
  <c r="Q55" i="28" s="1"/>
  <c r="AX55" i="5"/>
  <c r="M55" i="28" s="1"/>
  <c r="D55" i="28"/>
  <c r="AT55" i="5"/>
  <c r="I55" i="28" s="1"/>
  <c r="BF55" i="5"/>
  <c r="U55" i="28" s="1"/>
  <c r="AX13" i="5"/>
  <c r="M13" i="28" s="1"/>
  <c r="AT13" i="5"/>
  <c r="I13" i="28" s="1"/>
  <c r="D13" i="28"/>
  <c r="BB13" i="5"/>
  <c r="Q13" i="28" s="1"/>
  <c r="BF13" i="5"/>
  <c r="U13" i="28" s="1"/>
  <c r="AX97" i="5"/>
  <c r="M97" i="28" s="1"/>
  <c r="BF97" i="5"/>
  <c r="U97" i="28" s="1"/>
  <c r="D97" i="28"/>
  <c r="AT97" i="5"/>
  <c r="I97" i="28" s="1"/>
  <c r="BB97" i="5"/>
  <c r="Q97" i="28" s="1"/>
  <c r="BB46" i="5"/>
  <c r="Q46" i="28" s="1"/>
  <c r="BF46" i="5"/>
  <c r="U46" i="28" s="1"/>
  <c r="AX46" i="5"/>
  <c r="M46" i="28" s="1"/>
  <c r="AT46" i="5"/>
  <c r="I46" i="28" s="1"/>
  <c r="D46" i="28"/>
  <c r="AT84" i="5"/>
  <c r="I84" i="28" s="1"/>
  <c r="D84" i="28"/>
  <c r="BB84" i="5"/>
  <c r="Q84" i="28" s="1"/>
  <c r="AX84" i="5"/>
  <c r="M84" i="28" s="1"/>
  <c r="BF84" i="5"/>
  <c r="U84" i="28" s="1"/>
  <c r="BB34" i="5"/>
  <c r="Q34" i="28" s="1"/>
  <c r="D34" i="28"/>
  <c r="AT34" i="5"/>
  <c r="I34" i="28" s="1"/>
  <c r="BF34" i="5"/>
  <c r="U34" i="28" s="1"/>
  <c r="AX34" i="5"/>
  <c r="M34" i="28" s="1"/>
  <c r="BB32" i="5"/>
  <c r="Q32" i="28" s="1"/>
  <c r="AT32" i="5"/>
  <c r="I32" i="28" s="1"/>
  <c r="BF32" i="5"/>
  <c r="U32" i="28" s="1"/>
  <c r="AX32" i="5"/>
  <c r="M32" i="28" s="1"/>
  <c r="D32" i="28"/>
  <c r="AX85" i="5"/>
  <c r="M85" i="28" s="1"/>
  <c r="BB85" i="5"/>
  <c r="Q85" i="28" s="1"/>
  <c r="D85" i="28"/>
  <c r="AT85" i="5"/>
  <c r="I85" i="28" s="1"/>
  <c r="BF85" i="5"/>
  <c r="U85" i="28" s="1"/>
  <c r="BB101" i="5"/>
  <c r="Q101" i="28" s="1"/>
  <c r="AX101" i="5"/>
  <c r="M101" i="28" s="1"/>
  <c r="BF101" i="5"/>
  <c r="U101" i="28" s="1"/>
  <c r="AT101" i="5"/>
  <c r="I101" i="28" s="1"/>
  <c r="D101" i="28"/>
  <c r="BB16" i="5"/>
  <c r="Q16" i="28" s="1"/>
  <c r="AX16" i="5"/>
  <c r="M16" i="28" s="1"/>
  <c r="AT16" i="5"/>
  <c r="I16" i="28" s="1"/>
  <c r="BF16" i="5"/>
  <c r="U16" i="28" s="1"/>
  <c r="D16" i="28"/>
  <c r="AT89" i="5"/>
  <c r="I89" i="28" s="1"/>
  <c r="BB89" i="5"/>
  <c r="Q89" i="28" s="1"/>
  <c r="AX89" i="5"/>
  <c r="M89" i="28" s="1"/>
  <c r="BF89" i="5"/>
  <c r="U89" i="28" s="1"/>
  <c r="D89" i="28"/>
  <c r="D86" i="28"/>
  <c r="AX86" i="5"/>
  <c r="M86" i="28" s="1"/>
  <c r="BF86" i="5"/>
  <c r="U86" i="28" s="1"/>
  <c r="AT86" i="5"/>
  <c r="I86" i="28" s="1"/>
  <c r="BB86" i="5"/>
  <c r="Q86" i="28" s="1"/>
  <c r="AX63" i="5"/>
  <c r="M63" i="28" s="1"/>
  <c r="D63" i="28"/>
  <c r="BB63" i="5"/>
  <c r="Q63" i="28" s="1"/>
  <c r="AT63" i="5"/>
  <c r="I63" i="28" s="1"/>
  <c r="BF63" i="5"/>
  <c r="U63" i="28" s="1"/>
  <c r="BB35" i="5"/>
  <c r="Q35" i="28" s="1"/>
  <c r="AT35" i="5"/>
  <c r="I35" i="28" s="1"/>
  <c r="D35" i="28"/>
  <c r="AX35" i="5"/>
  <c r="M35" i="28" s="1"/>
  <c r="BF35" i="5"/>
  <c r="U35" i="28" s="1"/>
  <c r="BF51" i="5"/>
  <c r="U51" i="28" s="1"/>
  <c r="AX51" i="5"/>
  <c r="M51" i="28" s="1"/>
  <c r="D51" i="28"/>
  <c r="BB51" i="5"/>
  <c r="Q51" i="28" s="1"/>
  <c r="AT51" i="5"/>
  <c r="I51" i="28" s="1"/>
  <c r="AT110" i="5"/>
  <c r="I110" i="28" s="1"/>
  <c r="D110" i="28"/>
  <c r="AX110" i="5"/>
  <c r="M110" i="28" s="1"/>
  <c r="BB110" i="5"/>
  <c r="Q110" i="28" s="1"/>
  <c r="BF110" i="5"/>
  <c r="U110" i="28" s="1"/>
  <c r="BB9" i="5"/>
  <c r="Q9" i="28" s="1"/>
  <c r="AX9" i="5"/>
  <c r="M9" i="28" s="1"/>
  <c r="D9" i="28"/>
  <c r="BF9" i="5"/>
  <c r="U9" i="28" s="1"/>
  <c r="AT9" i="5"/>
  <c r="I9" i="28" s="1"/>
  <c r="AT30" i="5"/>
  <c r="I30" i="28" s="1"/>
  <c r="BF30" i="5"/>
  <c r="U30" i="28" s="1"/>
  <c r="D30" i="28"/>
  <c r="AX30" i="5"/>
  <c r="M30" i="28" s="1"/>
  <c r="BB30" i="5"/>
  <c r="Q30" i="28" s="1"/>
  <c r="AT6" i="5"/>
  <c r="I6" i="28" s="1"/>
  <c r="D6" i="28"/>
  <c r="BB6" i="5"/>
  <c r="Q6" i="28" s="1"/>
  <c r="BF6" i="5"/>
  <c r="U6" i="28" s="1"/>
  <c r="AX6" i="5"/>
  <c r="M6" i="28" s="1"/>
  <c r="BB78" i="5"/>
  <c r="Q78" i="28" s="1"/>
  <c r="AX78" i="5"/>
  <c r="M78" i="28" s="1"/>
  <c r="BF78" i="5"/>
  <c r="U78" i="28" s="1"/>
  <c r="D78" i="28"/>
  <c r="AT78" i="5"/>
  <c r="I78" i="28" s="1"/>
  <c r="BB73" i="5"/>
  <c r="Q73" i="28" s="1"/>
  <c r="BF73" i="5"/>
  <c r="U73" i="28" s="1"/>
  <c r="AX73" i="5"/>
  <c r="M73" i="28" s="1"/>
  <c r="AT73" i="5"/>
  <c r="I73" i="28" s="1"/>
  <c r="D73" i="28"/>
  <c r="AT27" i="5"/>
  <c r="I27" i="28" s="1"/>
  <c r="BF27" i="5"/>
  <c r="U27" i="28" s="1"/>
  <c r="AX27" i="5"/>
  <c r="M27" i="28" s="1"/>
  <c r="D27" i="28"/>
  <c r="BB27" i="5"/>
  <c r="Q27" i="28" s="1"/>
  <c r="AX91" i="5"/>
  <c r="M91" i="28" s="1"/>
  <c r="AT91" i="5"/>
  <c r="I91" i="28" s="1"/>
  <c r="D91" i="28"/>
  <c r="BF91" i="5"/>
  <c r="U91" i="28" s="1"/>
  <c r="BB91" i="5"/>
  <c r="Q91" i="28" s="1"/>
  <c r="AX31" i="5"/>
  <c r="M31" i="28" s="1"/>
  <c r="D31" i="28"/>
  <c r="BB31" i="5"/>
  <c r="Q31" i="28" s="1"/>
  <c r="BF31" i="5"/>
  <c r="U31" i="28" s="1"/>
  <c r="AT31" i="5"/>
  <c r="I31" i="28" s="1"/>
  <c r="BB92" i="5"/>
  <c r="Q92" i="28" s="1"/>
  <c r="AX92" i="5"/>
  <c r="M92" i="28" s="1"/>
  <c r="D92" i="28"/>
  <c r="AT92" i="5"/>
  <c r="I92" i="28" s="1"/>
  <c r="BF92" i="5"/>
  <c r="U92" i="28" s="1"/>
  <c r="AX7" i="5"/>
  <c r="M7" i="28" s="1"/>
  <c r="D7" i="28"/>
  <c r="BB7" i="5"/>
  <c r="Q7" i="28" s="1"/>
  <c r="AT7" i="5"/>
  <c r="I7" i="28" s="1"/>
  <c r="BF7" i="5"/>
  <c r="U7" i="28" s="1"/>
  <c r="BB87" i="5"/>
  <c r="Q87" i="28" s="1"/>
  <c r="AT87" i="5"/>
  <c r="I87" i="28" s="1"/>
  <c r="D87" i="28"/>
  <c r="BF87" i="5"/>
  <c r="U87" i="28" s="1"/>
  <c r="AX87" i="5"/>
  <c r="M87" i="28" s="1"/>
  <c r="AT17" i="5"/>
  <c r="I17" i="28" s="1"/>
  <c r="BB17" i="5"/>
  <c r="Q17" i="28" s="1"/>
  <c r="D17" i="28"/>
  <c r="BF17" i="5"/>
  <c r="U17" i="28" s="1"/>
  <c r="AX17" i="5"/>
  <c r="M17" i="28" s="1"/>
  <c r="AX5" i="5"/>
  <c r="AT5" i="5"/>
  <c r="W112" i="5"/>
  <c r="BB5" i="5"/>
  <c r="BF5" i="5"/>
  <c r="D5" i="28"/>
  <c r="AT104" i="5"/>
  <c r="I104" i="28" s="1"/>
  <c r="BB104" i="5"/>
  <c r="Q104" i="28" s="1"/>
  <c r="AX104" i="5"/>
  <c r="M104" i="28" s="1"/>
  <c r="D104" i="28"/>
  <c r="BF104" i="5"/>
  <c r="U104" i="28" s="1"/>
  <c r="BB47" i="5"/>
  <c r="Q47" i="28" s="1"/>
  <c r="BF47" i="5"/>
  <c r="U47" i="28" s="1"/>
  <c r="D47" i="28"/>
  <c r="AX47" i="5"/>
  <c r="M47" i="28" s="1"/>
  <c r="AT47" i="5"/>
  <c r="I47" i="28" s="1"/>
  <c r="AX52" i="5"/>
  <c r="M52" i="28" s="1"/>
  <c r="BF52" i="5"/>
  <c r="U52" i="28" s="1"/>
  <c r="BB52" i="5"/>
  <c r="Q52" i="28" s="1"/>
  <c r="AT52" i="5"/>
  <c r="I52" i="28" s="1"/>
  <c r="D52" i="28"/>
  <c r="BF70" i="5"/>
  <c r="U70" i="28" s="1"/>
  <c r="D70" i="28"/>
  <c r="BB70" i="5"/>
  <c r="Q70" i="28" s="1"/>
  <c r="AX70" i="5"/>
  <c r="M70" i="28" s="1"/>
  <c r="AT70" i="5"/>
  <c r="I70" i="28" s="1"/>
  <c r="BB77" i="5"/>
  <c r="Q77" i="28" s="1"/>
  <c r="AX77" i="5"/>
  <c r="M77" i="28" s="1"/>
  <c r="D77" i="28"/>
  <c r="BF77" i="5"/>
  <c r="U77" i="28" s="1"/>
  <c r="AT77" i="5"/>
  <c r="I77" i="28" s="1"/>
  <c r="AT41" i="5"/>
  <c r="I41" i="28" s="1"/>
  <c r="BB41" i="5"/>
  <c r="Q41" i="28" s="1"/>
  <c r="D41" i="28"/>
  <c r="AX41" i="5"/>
  <c r="M41" i="28" s="1"/>
  <c r="BF41" i="5"/>
  <c r="U41" i="28" s="1"/>
  <c r="AX45" i="5"/>
  <c r="M45" i="28" s="1"/>
  <c r="D45" i="28"/>
  <c r="BF45" i="5"/>
  <c r="U45" i="28" s="1"/>
  <c r="AT45" i="5"/>
  <c r="I45" i="28" s="1"/>
  <c r="BB45" i="5"/>
  <c r="Q45" i="28" s="1"/>
  <c r="BB64" i="5"/>
  <c r="Q64" i="28" s="1"/>
  <c r="AT64" i="5"/>
  <c r="I64" i="28" s="1"/>
  <c r="AX64" i="5"/>
  <c r="M64" i="28" s="1"/>
  <c r="BF64" i="5"/>
  <c r="U64" i="28" s="1"/>
  <c r="D64" i="28"/>
  <c r="AT107" i="5"/>
  <c r="I107" i="28" s="1"/>
  <c r="AX107" i="5"/>
  <c r="M107" i="28" s="1"/>
  <c r="D107" i="28"/>
  <c r="BB107" i="5"/>
  <c r="Q107" i="28" s="1"/>
  <c r="BF107" i="5"/>
  <c r="U107" i="28" s="1"/>
  <c r="BF109" i="5"/>
  <c r="U109" i="28" s="1"/>
  <c r="AX109" i="5"/>
  <c r="M109" i="28" s="1"/>
  <c r="BB109" i="5"/>
  <c r="Q109" i="28" s="1"/>
  <c r="AT109" i="5"/>
  <c r="I109" i="28" s="1"/>
  <c r="D109" i="28"/>
  <c r="BF42" i="5"/>
  <c r="U42" i="28" s="1"/>
  <c r="AX42" i="5"/>
  <c r="M42" i="28" s="1"/>
  <c r="D42" i="28"/>
  <c r="BB42" i="5"/>
  <c r="Q42" i="28" s="1"/>
  <c r="AT42" i="5"/>
  <c r="I42" i="28" s="1"/>
  <c r="AX24" i="5"/>
  <c r="M24" i="28" s="1"/>
  <c r="D24" i="28"/>
  <c r="AT24" i="5"/>
  <c r="I24" i="28" s="1"/>
  <c r="BB24" i="5"/>
  <c r="Q24" i="28" s="1"/>
  <c r="BF24" i="5"/>
  <c r="U24" i="28" s="1"/>
  <c r="AT29" i="5"/>
  <c r="I29" i="28" s="1"/>
  <c r="BF29" i="5"/>
  <c r="U29" i="28" s="1"/>
  <c r="BB29" i="5"/>
  <c r="Q29" i="28" s="1"/>
  <c r="AX29" i="5"/>
  <c r="M29" i="28" s="1"/>
  <c r="D29" i="28"/>
  <c r="AT75" i="5"/>
  <c r="I75" i="28" s="1"/>
  <c r="BB75" i="5"/>
  <c r="Q75" i="28" s="1"/>
  <c r="D75" i="28"/>
  <c r="AX75" i="5"/>
  <c r="M75" i="28" s="1"/>
  <c r="BF75" i="5"/>
  <c r="U75" i="28" s="1"/>
  <c r="BB95" i="5"/>
  <c r="Q95" i="28" s="1"/>
  <c r="AX95" i="5"/>
  <c r="M95" i="28" s="1"/>
  <c r="D95" i="28"/>
  <c r="BF95" i="5"/>
  <c r="U95" i="28" s="1"/>
  <c r="AT95" i="5"/>
  <c r="I95" i="28" s="1"/>
  <c r="AT102" i="5"/>
  <c r="I102" i="28" s="1"/>
  <c r="BF102" i="5"/>
  <c r="U102" i="28" s="1"/>
  <c r="D102" i="28"/>
  <c r="AX102" i="5"/>
  <c r="M102" i="28" s="1"/>
  <c r="BB102" i="5"/>
  <c r="Q102" i="28" s="1"/>
  <c r="BB54" i="5"/>
  <c r="Q54" i="28" s="1"/>
  <c r="BF54" i="5"/>
  <c r="U54" i="28" s="1"/>
  <c r="D54" i="28"/>
  <c r="AX54" i="5"/>
  <c r="M54" i="28" s="1"/>
  <c r="AT54" i="5"/>
  <c r="I54" i="28" s="1"/>
  <c r="BF50" i="5"/>
  <c r="U50" i="28" s="1"/>
  <c r="D50" i="28"/>
  <c r="AT50" i="5"/>
  <c r="I50" i="28" s="1"/>
  <c r="BB50" i="5"/>
  <c r="Q50" i="28" s="1"/>
  <c r="AX50" i="5"/>
  <c r="M50" i="28" s="1"/>
  <c r="AT25" i="5"/>
  <c r="I25" i="28" s="1"/>
  <c r="BB25" i="5"/>
  <c r="Q25" i="28" s="1"/>
  <c r="D25" i="28"/>
  <c r="AX25" i="5"/>
  <c r="M25" i="28" s="1"/>
  <c r="BF25" i="5"/>
  <c r="U25" i="28" s="1"/>
  <c r="BF108" i="5"/>
  <c r="U108" i="28" s="1"/>
  <c r="AT108" i="5"/>
  <c r="I108" i="28" s="1"/>
  <c r="BB108" i="5"/>
  <c r="Q108" i="28" s="1"/>
  <c r="AX108" i="5"/>
  <c r="M108" i="28" s="1"/>
  <c r="D108" i="28"/>
  <c r="AT48" i="5"/>
  <c r="I48" i="28" s="1"/>
  <c r="BF48" i="5"/>
  <c r="U48" i="28" s="1"/>
  <c r="AX48" i="5"/>
  <c r="M48" i="28" s="1"/>
  <c r="BB48" i="5"/>
  <c r="Q48" i="28" s="1"/>
  <c r="D48" i="28"/>
  <c r="BB22" i="5"/>
  <c r="Q22" i="28" s="1"/>
  <c r="AT22" i="5"/>
  <c r="I22" i="28" s="1"/>
  <c r="D22" i="28"/>
  <c r="AX22" i="5"/>
  <c r="M22" i="28" s="1"/>
  <c r="BF22" i="5"/>
  <c r="U22" i="28" s="1"/>
  <c r="AT111" i="5"/>
  <c r="I111" i="28" s="1"/>
  <c r="BB111" i="5"/>
  <c r="Q111" i="28" s="1"/>
  <c r="D111" i="28"/>
  <c r="BF111" i="5"/>
  <c r="U111" i="28" s="1"/>
  <c r="AX111" i="5"/>
  <c r="M111" i="28" s="1"/>
  <c r="AX69" i="5"/>
  <c r="M69" i="28" s="1"/>
  <c r="BB69" i="5"/>
  <c r="Q69" i="28" s="1"/>
  <c r="D69" i="28"/>
  <c r="BF69" i="5"/>
  <c r="U69" i="28" s="1"/>
  <c r="AT69" i="5"/>
  <c r="I69" i="28" s="1"/>
  <c r="AX83" i="5"/>
  <c r="M83" i="28" s="1"/>
  <c r="AT83" i="5"/>
  <c r="I83" i="28" s="1"/>
  <c r="BF83" i="5"/>
  <c r="U83" i="28" s="1"/>
  <c r="D83" i="28"/>
  <c r="BB83" i="5"/>
  <c r="Q83" i="28" s="1"/>
  <c r="BF18" i="5"/>
  <c r="U18" i="28" s="1"/>
  <c r="AT18" i="5"/>
  <c r="I18" i="28" s="1"/>
  <c r="D18" i="28"/>
  <c r="AX18" i="5"/>
  <c r="M18" i="28" s="1"/>
  <c r="BB18" i="5"/>
  <c r="Q18" i="28" s="1"/>
  <c r="BB80" i="5"/>
  <c r="Q80" i="28" s="1"/>
  <c r="D80" i="28"/>
  <c r="AT80" i="5"/>
  <c r="I80" i="28" s="1"/>
  <c r="AX80" i="5"/>
  <c r="M80" i="28" s="1"/>
  <c r="BF80" i="5"/>
  <c r="U80" i="28" s="1"/>
  <c r="BF106" i="5"/>
  <c r="U106" i="28" s="1"/>
  <c r="AX106" i="5"/>
  <c r="M106" i="28" s="1"/>
  <c r="AT106" i="5"/>
  <c r="I106" i="28" s="1"/>
  <c r="D106" i="28"/>
  <c r="BB106" i="5"/>
  <c r="Q106" i="28" s="1"/>
  <c r="BF37" i="5"/>
  <c r="U37" i="28" s="1"/>
  <c r="D37" i="28"/>
  <c r="BB37" i="5"/>
  <c r="Q37" i="28" s="1"/>
  <c r="AT37" i="5"/>
  <c r="I37" i="28" s="1"/>
  <c r="AX37" i="5"/>
  <c r="M37" i="28" s="1"/>
  <c r="D36" i="28"/>
  <c r="BF36" i="5"/>
  <c r="U36" i="28" s="1"/>
  <c r="AT36" i="5"/>
  <c r="I36" i="28" s="1"/>
  <c r="AX36" i="5"/>
  <c r="M36" i="28" s="1"/>
  <c r="BB36" i="5"/>
  <c r="Q36" i="28" s="1"/>
  <c r="AM5" i="5" l="1"/>
  <c r="AK112" i="5"/>
  <c r="H18" i="21"/>
  <c r="D112" i="28"/>
  <c r="G11" i="6"/>
  <c r="AT112" i="5"/>
  <c r="I5" i="28"/>
  <c r="Q5" i="28"/>
  <c r="BB112" i="5"/>
  <c r="U5" i="28"/>
  <c r="BF112" i="5"/>
  <c r="M5" i="28"/>
  <c r="AX112" i="5"/>
  <c r="G12" i="6" l="1"/>
  <c r="I112" i="28"/>
  <c r="M18" i="21"/>
  <c r="B21" i="21"/>
  <c r="U112" i="28"/>
  <c r="M112" i="28"/>
  <c r="G13" i="6"/>
  <c r="M19" i="21"/>
  <c r="Q112" i="28"/>
  <c r="B19" i="21"/>
  <c r="AO5" i="5" a="1"/>
  <c r="AM112" i="5"/>
  <c r="H27" i="21" s="1"/>
  <c r="AO101" i="5" l="1"/>
  <c r="AO56" i="5"/>
  <c r="AO66" i="5"/>
  <c r="AO41" i="5"/>
  <c r="AO72" i="5"/>
  <c r="AO88" i="5"/>
  <c r="AO57" i="5"/>
  <c r="AO31" i="5"/>
  <c r="AO32" i="5"/>
  <c r="AO87" i="5"/>
  <c r="AO48" i="5"/>
  <c r="AO28" i="5"/>
  <c r="AO19" i="5"/>
  <c r="AO91" i="5"/>
  <c r="AO40" i="5"/>
  <c r="AO99" i="5"/>
  <c r="AO15" i="5"/>
  <c r="AO27" i="5"/>
  <c r="AO102" i="5"/>
  <c r="AO107" i="5"/>
  <c r="AO45" i="5"/>
  <c r="AO24" i="5"/>
  <c r="AO67" i="5"/>
  <c r="AO22" i="5"/>
  <c r="AO16" i="5"/>
  <c r="AO20" i="5"/>
  <c r="AO23" i="5"/>
  <c r="AO83" i="5"/>
  <c r="AO61" i="5"/>
  <c r="AO89" i="5"/>
  <c r="AO98" i="5"/>
  <c r="AO18" i="5"/>
  <c r="AO7" i="5"/>
  <c r="AO26" i="5"/>
  <c r="AO82" i="5"/>
  <c r="AO21" i="5"/>
  <c r="AO46" i="5"/>
  <c r="AO74" i="5"/>
  <c r="AO9" i="5"/>
  <c r="AO69" i="5"/>
  <c r="AO64" i="5"/>
  <c r="AO39" i="5"/>
  <c r="AO55" i="5"/>
  <c r="AO94" i="5"/>
  <c r="AO59" i="5"/>
  <c r="AO110" i="5"/>
  <c r="AO47" i="5"/>
  <c r="AO100" i="5"/>
  <c r="AO84" i="5"/>
  <c r="AO13" i="5"/>
  <c r="AO76" i="5"/>
  <c r="AO44" i="5"/>
  <c r="AO79" i="5"/>
  <c r="AO17" i="5"/>
  <c r="AO12" i="5"/>
  <c r="AO54" i="5"/>
  <c r="AO109" i="5"/>
  <c r="AO73" i="5"/>
  <c r="AO92" i="5"/>
  <c r="AO105" i="5"/>
  <c r="AO75" i="5"/>
  <c r="AO106" i="5"/>
  <c r="AO6" i="5"/>
  <c r="AO70" i="5"/>
  <c r="AO38" i="5"/>
  <c r="AO103" i="5"/>
  <c r="AO78" i="5"/>
  <c r="AO53" i="5"/>
  <c r="AO93" i="5"/>
  <c r="AO95" i="5"/>
  <c r="AO43" i="5"/>
  <c r="AO37" i="5"/>
  <c r="AO49" i="5"/>
  <c r="AO29" i="5"/>
  <c r="AO50" i="5"/>
  <c r="AO85" i="5"/>
  <c r="AO97" i="5"/>
  <c r="AO108" i="5"/>
  <c r="AO58" i="5"/>
  <c r="AO62" i="5"/>
  <c r="AO86" i="5"/>
  <c r="AO96" i="5"/>
  <c r="AO104" i="5"/>
  <c r="AO51" i="5"/>
  <c r="AO11" i="5"/>
  <c r="AO63" i="5"/>
  <c r="AO33" i="5"/>
  <c r="AO14" i="5"/>
  <c r="AO77" i="5"/>
  <c r="AO111" i="5"/>
  <c r="AO34" i="5"/>
  <c r="AO90" i="5"/>
  <c r="AO60" i="5"/>
  <c r="AO42" i="5"/>
  <c r="AO5" i="5"/>
  <c r="AO10" i="5"/>
  <c r="AO25" i="5"/>
  <c r="AO36" i="5"/>
  <c r="AO68" i="5"/>
  <c r="AO71" i="5"/>
  <c r="AO81" i="5"/>
  <c r="AO80" i="5"/>
  <c r="AO8" i="5"/>
  <c r="AO35" i="5"/>
  <c r="AO65" i="5"/>
  <c r="AO30" i="5"/>
  <c r="AO52" i="5"/>
  <c r="BC52" i="5" l="1"/>
  <c r="R52" i="28" s="1"/>
  <c r="AU52" i="5"/>
  <c r="J52" i="28" s="1"/>
  <c r="E52" i="28"/>
  <c r="AY52" i="5"/>
  <c r="N52" i="28" s="1"/>
  <c r="BG52" i="5"/>
  <c r="V52" i="28" s="1"/>
  <c r="AQ52" i="5"/>
  <c r="F52" i="28" s="1"/>
  <c r="BC68" i="5"/>
  <c r="R68" i="28" s="1"/>
  <c r="E68" i="28"/>
  <c r="AU68" i="5"/>
  <c r="J68" i="28" s="1"/>
  <c r="BG68" i="5"/>
  <c r="V68" i="28" s="1"/>
  <c r="AY68" i="5"/>
  <c r="N68" i="28" s="1"/>
  <c r="AQ68" i="5"/>
  <c r="F68" i="28" s="1"/>
  <c r="BG5" i="5"/>
  <c r="AU5" i="5"/>
  <c r="AO112" i="5"/>
  <c r="E5" i="28"/>
  <c r="AY5" i="5"/>
  <c r="BC5" i="5"/>
  <c r="AQ5" i="5"/>
  <c r="BC33" i="5"/>
  <c r="R33" i="28" s="1"/>
  <c r="BG33" i="5"/>
  <c r="V33" i="28" s="1"/>
  <c r="AU33" i="5"/>
  <c r="J33" i="28" s="1"/>
  <c r="E33" i="28"/>
  <c r="AY33" i="5"/>
  <c r="N33" i="28" s="1"/>
  <c r="AQ33" i="5"/>
  <c r="F33" i="28" s="1"/>
  <c r="AY50" i="5"/>
  <c r="N50" i="28" s="1"/>
  <c r="BG50" i="5"/>
  <c r="V50" i="28" s="1"/>
  <c r="BC50" i="5"/>
  <c r="R50" i="28" s="1"/>
  <c r="AU50" i="5"/>
  <c r="J50" i="28" s="1"/>
  <c r="E50" i="28"/>
  <c r="AQ50" i="5"/>
  <c r="F50" i="28" s="1"/>
  <c r="AU43" i="5"/>
  <c r="J43" i="28" s="1"/>
  <c r="BC43" i="5"/>
  <c r="R43" i="28" s="1"/>
  <c r="AY43" i="5"/>
  <c r="N43" i="28" s="1"/>
  <c r="BG43" i="5"/>
  <c r="V43" i="28" s="1"/>
  <c r="E43" i="28"/>
  <c r="AQ43" i="5"/>
  <c r="F43" i="28" s="1"/>
  <c r="AU6" i="5"/>
  <c r="J6" i="28" s="1"/>
  <c r="BC6" i="5"/>
  <c r="R6" i="28" s="1"/>
  <c r="E6" i="28"/>
  <c r="AY6" i="5"/>
  <c r="N6" i="28" s="1"/>
  <c r="BG6" i="5"/>
  <c r="V6" i="28" s="1"/>
  <c r="AQ6" i="5"/>
  <c r="F6" i="28" s="1"/>
  <c r="BG12" i="5"/>
  <c r="V12" i="28" s="1"/>
  <c r="AU12" i="5"/>
  <c r="J12" i="28" s="1"/>
  <c r="AY12" i="5"/>
  <c r="N12" i="28" s="1"/>
  <c r="BC12" i="5"/>
  <c r="R12" i="28" s="1"/>
  <c r="E12" i="28"/>
  <c r="AQ12" i="5"/>
  <c r="F12" i="28" s="1"/>
  <c r="BG47" i="5"/>
  <c r="V47" i="28" s="1"/>
  <c r="AY47" i="5"/>
  <c r="N47" i="28" s="1"/>
  <c r="AU47" i="5"/>
  <c r="J47" i="28" s="1"/>
  <c r="E47" i="28"/>
  <c r="BC47" i="5"/>
  <c r="R47" i="28" s="1"/>
  <c r="AQ47" i="5"/>
  <c r="F47" i="28" s="1"/>
  <c r="AU9" i="5"/>
  <c r="J9" i="28" s="1"/>
  <c r="BG9" i="5"/>
  <c r="V9" i="28" s="1"/>
  <c r="BC9" i="5"/>
  <c r="R9" i="28" s="1"/>
  <c r="AY9" i="5"/>
  <c r="N9" i="28" s="1"/>
  <c r="E9" i="28"/>
  <c r="AQ9" i="5"/>
  <c r="F9" i="28" s="1"/>
  <c r="BG98" i="5"/>
  <c r="V98" i="28" s="1"/>
  <c r="BC98" i="5"/>
  <c r="R98" i="28" s="1"/>
  <c r="E98" i="28"/>
  <c r="AY98" i="5"/>
  <c r="N98" i="28" s="1"/>
  <c r="AU98" i="5"/>
  <c r="J98" i="28" s="1"/>
  <c r="AQ98" i="5"/>
  <c r="F98" i="28" s="1"/>
  <c r="BC67" i="5"/>
  <c r="R67" i="28" s="1"/>
  <c r="E67" i="28"/>
  <c r="AU67" i="5"/>
  <c r="J67" i="28" s="1"/>
  <c r="AY67" i="5"/>
  <c r="N67" i="28" s="1"/>
  <c r="BG67" i="5"/>
  <c r="V67" i="28" s="1"/>
  <c r="AQ67" i="5"/>
  <c r="F67" i="28" s="1"/>
  <c r="BG40" i="5"/>
  <c r="V40" i="28" s="1"/>
  <c r="BC40" i="5"/>
  <c r="R40" i="28" s="1"/>
  <c r="AY40" i="5"/>
  <c r="N40" i="28" s="1"/>
  <c r="AU40" i="5"/>
  <c r="J40" i="28" s="1"/>
  <c r="E40" i="28"/>
  <c r="AQ40" i="5"/>
  <c r="F40" i="28" s="1"/>
  <c r="BC66" i="5"/>
  <c r="R66" i="28" s="1"/>
  <c r="E66" i="28"/>
  <c r="AY66" i="5"/>
  <c r="N66" i="28" s="1"/>
  <c r="AU66" i="5"/>
  <c r="J66" i="28" s="1"/>
  <c r="BG66" i="5"/>
  <c r="V66" i="28" s="1"/>
  <c r="AQ66" i="5"/>
  <c r="F66" i="28" s="1"/>
  <c r="AU30" i="5"/>
  <c r="J30" i="28" s="1"/>
  <c r="BG30" i="5"/>
  <c r="V30" i="28" s="1"/>
  <c r="BC30" i="5"/>
  <c r="R30" i="28" s="1"/>
  <c r="E30" i="28"/>
  <c r="AY30" i="5"/>
  <c r="N30" i="28" s="1"/>
  <c r="AQ30" i="5"/>
  <c r="F30" i="28" s="1"/>
  <c r="BG36" i="5"/>
  <c r="V36" i="28" s="1"/>
  <c r="AY36" i="5"/>
  <c r="N36" i="28" s="1"/>
  <c r="E36" i="28"/>
  <c r="BC36" i="5"/>
  <c r="R36" i="28" s="1"/>
  <c r="AU36" i="5"/>
  <c r="J36" i="28" s="1"/>
  <c r="AQ36" i="5"/>
  <c r="F36" i="28" s="1"/>
  <c r="BC111" i="5"/>
  <c r="R111" i="28" s="1"/>
  <c r="BG111" i="5"/>
  <c r="V111" i="28" s="1"/>
  <c r="AY111" i="5"/>
  <c r="N111" i="28" s="1"/>
  <c r="E111" i="28"/>
  <c r="AU111" i="5"/>
  <c r="J111" i="28" s="1"/>
  <c r="AQ111" i="5"/>
  <c r="F111" i="28" s="1"/>
  <c r="AU63" i="5"/>
  <c r="J63" i="28" s="1"/>
  <c r="BG63" i="5"/>
  <c r="V63" i="28" s="1"/>
  <c r="E63" i="28"/>
  <c r="BC63" i="5"/>
  <c r="R63" i="28" s="1"/>
  <c r="AY63" i="5"/>
  <c r="N63" i="28" s="1"/>
  <c r="AQ63" i="5"/>
  <c r="F63" i="28" s="1"/>
  <c r="AY108" i="5"/>
  <c r="N108" i="28" s="1"/>
  <c r="E108" i="28"/>
  <c r="AU108" i="5"/>
  <c r="J108" i="28" s="1"/>
  <c r="BG108" i="5"/>
  <c r="V108" i="28" s="1"/>
  <c r="BC108" i="5"/>
  <c r="R108" i="28" s="1"/>
  <c r="AQ108" i="5"/>
  <c r="F108" i="28" s="1"/>
  <c r="BC29" i="5"/>
  <c r="R29" i="28" s="1"/>
  <c r="AY29" i="5"/>
  <c r="N29" i="28" s="1"/>
  <c r="AU29" i="5"/>
  <c r="J29" i="28" s="1"/>
  <c r="BG29" i="5"/>
  <c r="V29" i="28" s="1"/>
  <c r="E29" i="28"/>
  <c r="AQ29" i="5"/>
  <c r="F29" i="28" s="1"/>
  <c r="BC103" i="5"/>
  <c r="R103" i="28" s="1"/>
  <c r="E103" i="28"/>
  <c r="AY103" i="5"/>
  <c r="N103" i="28" s="1"/>
  <c r="AU103" i="5"/>
  <c r="J103" i="28" s="1"/>
  <c r="BG103" i="5"/>
  <c r="V103" i="28" s="1"/>
  <c r="AQ103" i="5"/>
  <c r="F103" i="28" s="1"/>
  <c r="AY73" i="5"/>
  <c r="N73" i="28" s="1"/>
  <c r="BC73" i="5"/>
  <c r="R73" i="28" s="1"/>
  <c r="AU73" i="5"/>
  <c r="J73" i="28" s="1"/>
  <c r="E73" i="28"/>
  <c r="BG73" i="5"/>
  <c r="V73" i="28" s="1"/>
  <c r="AQ73" i="5"/>
  <c r="F73" i="28" s="1"/>
  <c r="BG17" i="5"/>
  <c r="V17" i="28" s="1"/>
  <c r="AY17" i="5"/>
  <c r="N17" i="28" s="1"/>
  <c r="AU17" i="5"/>
  <c r="J17" i="28" s="1"/>
  <c r="BC17" i="5"/>
  <c r="R17" i="28" s="1"/>
  <c r="E17" i="28"/>
  <c r="AQ17" i="5"/>
  <c r="F17" i="28" s="1"/>
  <c r="BG110" i="5"/>
  <c r="V110" i="28" s="1"/>
  <c r="AY110" i="5"/>
  <c r="N110" i="28" s="1"/>
  <c r="E110" i="28"/>
  <c r="AU110" i="5"/>
  <c r="J110" i="28" s="1"/>
  <c r="BC110" i="5"/>
  <c r="R110" i="28" s="1"/>
  <c r="AQ110" i="5"/>
  <c r="F110" i="28" s="1"/>
  <c r="BG26" i="5"/>
  <c r="V26" i="28" s="1"/>
  <c r="E26" i="28"/>
  <c r="AU26" i="5"/>
  <c r="J26" i="28" s="1"/>
  <c r="AY26" i="5"/>
  <c r="N26" i="28" s="1"/>
  <c r="BC26" i="5"/>
  <c r="R26" i="28" s="1"/>
  <c r="AQ26" i="5"/>
  <c r="F26" i="28" s="1"/>
  <c r="E20" i="28"/>
  <c r="AU20" i="5"/>
  <c r="J20" i="28" s="1"/>
  <c r="BG20" i="5"/>
  <c r="V20" i="28" s="1"/>
  <c r="BC20" i="5"/>
  <c r="R20" i="28" s="1"/>
  <c r="AY20" i="5"/>
  <c r="N20" i="28" s="1"/>
  <c r="AQ20" i="5"/>
  <c r="F20" i="28" s="1"/>
  <c r="AU27" i="5"/>
  <c r="J27" i="28" s="1"/>
  <c r="AY27" i="5"/>
  <c r="N27" i="28" s="1"/>
  <c r="E27" i="28"/>
  <c r="BC27" i="5"/>
  <c r="R27" i="28" s="1"/>
  <c r="BG27" i="5"/>
  <c r="V27" i="28" s="1"/>
  <c r="AQ27" i="5"/>
  <c r="F27" i="28" s="1"/>
  <c r="AU87" i="5"/>
  <c r="J87" i="28" s="1"/>
  <c r="BG87" i="5"/>
  <c r="V87" i="28" s="1"/>
  <c r="AY87" i="5"/>
  <c r="N87" i="28" s="1"/>
  <c r="BC87" i="5"/>
  <c r="R87" i="28" s="1"/>
  <c r="E87" i="28"/>
  <c r="AQ87" i="5"/>
  <c r="F87" i="28" s="1"/>
  <c r="AU56" i="5"/>
  <c r="J56" i="28" s="1"/>
  <c r="BG56" i="5"/>
  <c r="V56" i="28" s="1"/>
  <c r="E56" i="28"/>
  <c r="BC56" i="5"/>
  <c r="R56" i="28" s="1"/>
  <c r="AY56" i="5"/>
  <c r="N56" i="28" s="1"/>
  <c r="AQ56" i="5"/>
  <c r="F56" i="28" s="1"/>
  <c r="AY65" i="5"/>
  <c r="N65" i="28" s="1"/>
  <c r="BG65" i="5"/>
  <c r="V65" i="28" s="1"/>
  <c r="BC65" i="5"/>
  <c r="R65" i="28" s="1"/>
  <c r="AU65" i="5"/>
  <c r="J65" i="28" s="1"/>
  <c r="E65" i="28"/>
  <c r="AQ65" i="5"/>
  <c r="F65" i="28" s="1"/>
  <c r="BC81" i="5"/>
  <c r="R81" i="28" s="1"/>
  <c r="AY81" i="5"/>
  <c r="N81" i="28" s="1"/>
  <c r="E81" i="28"/>
  <c r="AU81" i="5"/>
  <c r="J81" i="28" s="1"/>
  <c r="BG81" i="5"/>
  <c r="V81" i="28" s="1"/>
  <c r="AQ81" i="5"/>
  <c r="F81" i="28" s="1"/>
  <c r="AU25" i="5"/>
  <c r="J25" i="28" s="1"/>
  <c r="E25" i="28"/>
  <c r="BC25" i="5"/>
  <c r="R25" i="28" s="1"/>
  <c r="AY25" i="5"/>
  <c r="N25" i="28" s="1"/>
  <c r="BG25" i="5"/>
  <c r="V25" i="28" s="1"/>
  <c r="AQ25" i="5"/>
  <c r="F25" i="28" s="1"/>
  <c r="AU60" i="5"/>
  <c r="J60" i="28" s="1"/>
  <c r="AY60" i="5"/>
  <c r="N60" i="28" s="1"/>
  <c r="E60" i="28"/>
  <c r="BG60" i="5"/>
  <c r="V60" i="28" s="1"/>
  <c r="BC60" i="5"/>
  <c r="R60" i="28" s="1"/>
  <c r="AQ60" i="5"/>
  <c r="F60" i="28" s="1"/>
  <c r="E77" i="28"/>
  <c r="BG77" i="5"/>
  <c r="V77" i="28" s="1"/>
  <c r="AY77" i="5"/>
  <c r="N77" i="28" s="1"/>
  <c r="AU77" i="5"/>
  <c r="J77" i="28" s="1"/>
  <c r="BC77" i="5"/>
  <c r="R77" i="28" s="1"/>
  <c r="AQ77" i="5"/>
  <c r="F77" i="28" s="1"/>
  <c r="AY11" i="5"/>
  <c r="N11" i="28" s="1"/>
  <c r="BG11" i="5"/>
  <c r="V11" i="28" s="1"/>
  <c r="E11" i="28"/>
  <c r="AU11" i="5"/>
  <c r="J11" i="28" s="1"/>
  <c r="BC11" i="5"/>
  <c r="R11" i="28" s="1"/>
  <c r="AQ11" i="5"/>
  <c r="F11" i="28" s="1"/>
  <c r="BG86" i="5"/>
  <c r="V86" i="28" s="1"/>
  <c r="AY86" i="5"/>
  <c r="N86" i="28" s="1"/>
  <c r="E86" i="28"/>
  <c r="BC86" i="5"/>
  <c r="R86" i="28" s="1"/>
  <c r="AU86" i="5"/>
  <c r="J86" i="28" s="1"/>
  <c r="AQ86" i="5"/>
  <c r="F86" i="28" s="1"/>
  <c r="BC97" i="5"/>
  <c r="R97" i="28" s="1"/>
  <c r="AU97" i="5"/>
  <c r="J97" i="28" s="1"/>
  <c r="AY97" i="5"/>
  <c r="N97" i="28" s="1"/>
  <c r="BG97" i="5"/>
  <c r="V97" i="28" s="1"/>
  <c r="E97" i="28"/>
  <c r="AQ97" i="5"/>
  <c r="F97" i="28" s="1"/>
  <c r="BC49" i="5"/>
  <c r="R49" i="28" s="1"/>
  <c r="AY49" i="5"/>
  <c r="N49" i="28" s="1"/>
  <c r="E49" i="28"/>
  <c r="AU49" i="5"/>
  <c r="J49" i="28" s="1"/>
  <c r="BG49" i="5"/>
  <c r="V49" i="28" s="1"/>
  <c r="AQ49" i="5"/>
  <c r="F49" i="28" s="1"/>
  <c r="AU93" i="5"/>
  <c r="J93" i="28" s="1"/>
  <c r="E93" i="28"/>
  <c r="AY93" i="5"/>
  <c r="N93" i="28" s="1"/>
  <c r="BC93" i="5"/>
  <c r="R93" i="28" s="1"/>
  <c r="BG93" i="5"/>
  <c r="V93" i="28" s="1"/>
  <c r="AQ93" i="5"/>
  <c r="F93" i="28" s="1"/>
  <c r="AY38" i="5"/>
  <c r="N38" i="28" s="1"/>
  <c r="E38" i="28"/>
  <c r="BG38" i="5"/>
  <c r="V38" i="28" s="1"/>
  <c r="BC38" i="5"/>
  <c r="R38" i="28" s="1"/>
  <c r="AU38" i="5"/>
  <c r="J38" i="28" s="1"/>
  <c r="AQ38" i="5"/>
  <c r="F38" i="28" s="1"/>
  <c r="AU75" i="5"/>
  <c r="J75" i="28" s="1"/>
  <c r="BG75" i="5"/>
  <c r="V75" i="28" s="1"/>
  <c r="BC75" i="5"/>
  <c r="R75" i="28" s="1"/>
  <c r="AY75" i="5"/>
  <c r="N75" i="28" s="1"/>
  <c r="E75" i="28"/>
  <c r="AQ75" i="5"/>
  <c r="F75" i="28" s="1"/>
  <c r="AY109" i="5"/>
  <c r="N109" i="28" s="1"/>
  <c r="BG109" i="5"/>
  <c r="V109" i="28" s="1"/>
  <c r="BC109" i="5"/>
  <c r="R109" i="28" s="1"/>
  <c r="AU109" i="5"/>
  <c r="J109" i="28" s="1"/>
  <c r="E109" i="28"/>
  <c r="AQ109" i="5"/>
  <c r="F109" i="28" s="1"/>
  <c r="AY79" i="5"/>
  <c r="N79" i="28" s="1"/>
  <c r="BG79" i="5"/>
  <c r="V79" i="28" s="1"/>
  <c r="AU79" i="5"/>
  <c r="J79" i="28" s="1"/>
  <c r="E79" i="28"/>
  <c r="BC79" i="5"/>
  <c r="R79" i="28" s="1"/>
  <c r="AQ79" i="5"/>
  <c r="F79" i="28" s="1"/>
  <c r="AY84" i="5"/>
  <c r="N84" i="28" s="1"/>
  <c r="AU84" i="5"/>
  <c r="J84" i="28" s="1"/>
  <c r="BC84" i="5"/>
  <c r="R84" i="28" s="1"/>
  <c r="BG84" i="5"/>
  <c r="V84" i="28" s="1"/>
  <c r="E84" i="28"/>
  <c r="AQ84" i="5"/>
  <c r="F84" i="28" s="1"/>
  <c r="BC59" i="5"/>
  <c r="R59" i="28" s="1"/>
  <c r="AY59" i="5"/>
  <c r="N59" i="28" s="1"/>
  <c r="BG59" i="5"/>
  <c r="V59" i="28" s="1"/>
  <c r="E59" i="28"/>
  <c r="AU59" i="5"/>
  <c r="J59" i="28" s="1"/>
  <c r="AQ59" i="5"/>
  <c r="F59" i="28" s="1"/>
  <c r="AU64" i="5"/>
  <c r="J64" i="28" s="1"/>
  <c r="E64" i="28"/>
  <c r="BC64" i="5"/>
  <c r="R64" i="28" s="1"/>
  <c r="BG64" i="5"/>
  <c r="V64" i="28" s="1"/>
  <c r="AY64" i="5"/>
  <c r="N64" i="28" s="1"/>
  <c r="AQ64" i="5"/>
  <c r="F64" i="28" s="1"/>
  <c r="AU46" i="5"/>
  <c r="J46" i="28" s="1"/>
  <c r="E46" i="28"/>
  <c r="AY46" i="5"/>
  <c r="N46" i="28" s="1"/>
  <c r="BC46" i="5"/>
  <c r="R46" i="28" s="1"/>
  <c r="BG46" i="5"/>
  <c r="V46" i="28" s="1"/>
  <c r="AQ46" i="5"/>
  <c r="F46" i="28" s="1"/>
  <c r="BG7" i="5"/>
  <c r="V7" i="28" s="1"/>
  <c r="E7" i="28"/>
  <c r="BC7" i="5"/>
  <c r="R7" i="28" s="1"/>
  <c r="AU7" i="5"/>
  <c r="J7" i="28" s="1"/>
  <c r="AY7" i="5"/>
  <c r="N7" i="28" s="1"/>
  <c r="AQ7" i="5"/>
  <c r="F7" i="28" s="1"/>
  <c r="BG61" i="5"/>
  <c r="V61" i="28" s="1"/>
  <c r="E61" i="28"/>
  <c r="AU61" i="5"/>
  <c r="J61" i="28" s="1"/>
  <c r="AY61" i="5"/>
  <c r="N61" i="28" s="1"/>
  <c r="BC61" i="5"/>
  <c r="R61" i="28" s="1"/>
  <c r="AQ61" i="5"/>
  <c r="F61" i="28" s="1"/>
  <c r="AY16" i="5"/>
  <c r="N16" i="28" s="1"/>
  <c r="E16" i="28"/>
  <c r="BG16" i="5"/>
  <c r="V16" i="28" s="1"/>
  <c r="BC16" i="5"/>
  <c r="R16" i="28" s="1"/>
  <c r="AU16" i="5"/>
  <c r="J16" i="28" s="1"/>
  <c r="AQ16" i="5"/>
  <c r="F16" i="28" s="1"/>
  <c r="AY45" i="5"/>
  <c r="N45" i="28" s="1"/>
  <c r="AU45" i="5"/>
  <c r="J45" i="28" s="1"/>
  <c r="BC45" i="5"/>
  <c r="R45" i="28" s="1"/>
  <c r="BG45" i="5"/>
  <c r="V45" i="28" s="1"/>
  <c r="E45" i="28"/>
  <c r="AQ45" i="5"/>
  <c r="F45" i="28" s="1"/>
  <c r="E15" i="28"/>
  <c r="BC15" i="5"/>
  <c r="R15" i="28" s="1"/>
  <c r="AU15" i="5"/>
  <c r="J15" i="28" s="1"/>
  <c r="BG15" i="5"/>
  <c r="V15" i="28" s="1"/>
  <c r="AY15" i="5"/>
  <c r="N15" i="28" s="1"/>
  <c r="AQ15" i="5"/>
  <c r="F15" i="28" s="1"/>
  <c r="BG19" i="5"/>
  <c r="V19" i="28" s="1"/>
  <c r="AU19" i="5"/>
  <c r="J19" i="28" s="1"/>
  <c r="E19" i="28"/>
  <c r="AY19" i="5"/>
  <c r="N19" i="28" s="1"/>
  <c r="BC19" i="5"/>
  <c r="R19" i="28" s="1"/>
  <c r="AQ19" i="5"/>
  <c r="F19" i="28" s="1"/>
  <c r="BC32" i="5"/>
  <c r="R32" i="28" s="1"/>
  <c r="BG32" i="5"/>
  <c r="V32" i="28" s="1"/>
  <c r="E32" i="28"/>
  <c r="AY32" i="5"/>
  <c r="N32" i="28" s="1"/>
  <c r="AU32" i="5"/>
  <c r="J32" i="28" s="1"/>
  <c r="AQ32" i="5"/>
  <c r="F32" i="28" s="1"/>
  <c r="BG72" i="5"/>
  <c r="V72" i="28" s="1"/>
  <c r="AU72" i="5"/>
  <c r="J72" i="28" s="1"/>
  <c r="BC72" i="5"/>
  <c r="R72" i="28" s="1"/>
  <c r="E72" i="28"/>
  <c r="AY72" i="5"/>
  <c r="N72" i="28" s="1"/>
  <c r="AQ72" i="5"/>
  <c r="F72" i="28" s="1"/>
  <c r="BC101" i="5"/>
  <c r="R101" i="28" s="1"/>
  <c r="E101" i="28"/>
  <c r="AU101" i="5"/>
  <c r="J101" i="28" s="1"/>
  <c r="BG101" i="5"/>
  <c r="V101" i="28" s="1"/>
  <c r="AY101" i="5"/>
  <c r="N101" i="28" s="1"/>
  <c r="AQ101" i="5"/>
  <c r="F101" i="28" s="1"/>
  <c r="BC8" i="5"/>
  <c r="R8" i="28" s="1"/>
  <c r="AU8" i="5"/>
  <c r="J8" i="28" s="1"/>
  <c r="AY8" i="5"/>
  <c r="N8" i="28" s="1"/>
  <c r="BG8" i="5"/>
  <c r="V8" i="28" s="1"/>
  <c r="E8" i="28"/>
  <c r="AQ8" i="5"/>
  <c r="F8" i="28" s="1"/>
  <c r="BG34" i="5"/>
  <c r="V34" i="28" s="1"/>
  <c r="BC34" i="5"/>
  <c r="R34" i="28" s="1"/>
  <c r="E34" i="28"/>
  <c r="AY34" i="5"/>
  <c r="N34" i="28" s="1"/>
  <c r="AU34" i="5"/>
  <c r="J34" i="28" s="1"/>
  <c r="AQ34" i="5"/>
  <c r="F34" i="28" s="1"/>
  <c r="AU104" i="5"/>
  <c r="J104" i="28" s="1"/>
  <c r="BC104" i="5"/>
  <c r="R104" i="28" s="1"/>
  <c r="BG104" i="5"/>
  <c r="V104" i="28" s="1"/>
  <c r="AY104" i="5"/>
  <c r="N104" i="28" s="1"/>
  <c r="E104" i="28"/>
  <c r="AQ104" i="5"/>
  <c r="F104" i="28" s="1"/>
  <c r="BC58" i="5"/>
  <c r="R58" i="28" s="1"/>
  <c r="AU58" i="5"/>
  <c r="J58" i="28" s="1"/>
  <c r="E58" i="28"/>
  <c r="AY58" i="5"/>
  <c r="N58" i="28" s="1"/>
  <c r="BG58" i="5"/>
  <c r="V58" i="28" s="1"/>
  <c r="AQ58" i="5"/>
  <c r="F58" i="28" s="1"/>
  <c r="AY78" i="5"/>
  <c r="N78" i="28" s="1"/>
  <c r="AU78" i="5"/>
  <c r="J78" i="28" s="1"/>
  <c r="E78" i="28"/>
  <c r="BC78" i="5"/>
  <c r="R78" i="28" s="1"/>
  <c r="BG78" i="5"/>
  <c r="V78" i="28" s="1"/>
  <c r="AQ78" i="5"/>
  <c r="F78" i="28" s="1"/>
  <c r="AY92" i="5"/>
  <c r="N92" i="28" s="1"/>
  <c r="E92" i="28"/>
  <c r="AU92" i="5"/>
  <c r="J92" i="28" s="1"/>
  <c r="BC92" i="5"/>
  <c r="R92" i="28" s="1"/>
  <c r="BG92" i="5"/>
  <c r="V92" i="28" s="1"/>
  <c r="AQ92" i="5"/>
  <c r="F92" i="28" s="1"/>
  <c r="BG76" i="5"/>
  <c r="V76" i="28" s="1"/>
  <c r="BC76" i="5"/>
  <c r="R76" i="28" s="1"/>
  <c r="E76" i="28"/>
  <c r="AU76" i="5"/>
  <c r="J76" i="28" s="1"/>
  <c r="AY76" i="5"/>
  <c r="N76" i="28" s="1"/>
  <c r="AQ76" i="5"/>
  <c r="F76" i="28" s="1"/>
  <c r="BG55" i="5"/>
  <c r="V55" i="28" s="1"/>
  <c r="AU55" i="5"/>
  <c r="J55" i="28" s="1"/>
  <c r="E55" i="28"/>
  <c r="AY55" i="5"/>
  <c r="N55" i="28" s="1"/>
  <c r="BC55" i="5"/>
  <c r="R55" i="28" s="1"/>
  <c r="AQ55" i="5"/>
  <c r="F55" i="28" s="1"/>
  <c r="BG82" i="5"/>
  <c r="V82" i="28" s="1"/>
  <c r="BC82" i="5"/>
  <c r="R82" i="28" s="1"/>
  <c r="AU82" i="5"/>
  <c r="J82" i="28" s="1"/>
  <c r="AY82" i="5"/>
  <c r="N82" i="28" s="1"/>
  <c r="E82" i="28"/>
  <c r="AQ82" i="5"/>
  <c r="F82" i="28" s="1"/>
  <c r="BG23" i="5"/>
  <c r="V23" i="28" s="1"/>
  <c r="BC23" i="5"/>
  <c r="R23" i="28" s="1"/>
  <c r="AU23" i="5"/>
  <c r="J23" i="28" s="1"/>
  <c r="E23" i="28"/>
  <c r="AY23" i="5"/>
  <c r="N23" i="28" s="1"/>
  <c r="AQ23" i="5"/>
  <c r="F23" i="28" s="1"/>
  <c r="BG102" i="5"/>
  <c r="V102" i="28" s="1"/>
  <c r="BC102" i="5"/>
  <c r="R102" i="28" s="1"/>
  <c r="AY102" i="5"/>
  <c r="N102" i="28" s="1"/>
  <c r="AU102" i="5"/>
  <c r="J102" i="28" s="1"/>
  <c r="E102" i="28"/>
  <c r="AQ102" i="5"/>
  <c r="F102" i="28" s="1"/>
  <c r="E48" i="28"/>
  <c r="AY48" i="5"/>
  <c r="N48" i="28" s="1"/>
  <c r="BC48" i="5"/>
  <c r="R48" i="28" s="1"/>
  <c r="BG48" i="5"/>
  <c r="V48" i="28" s="1"/>
  <c r="AU48" i="5"/>
  <c r="J48" i="28" s="1"/>
  <c r="AQ48" i="5"/>
  <c r="F48" i="28" s="1"/>
  <c r="BG57" i="5"/>
  <c r="V57" i="28" s="1"/>
  <c r="AY57" i="5"/>
  <c r="N57" i="28" s="1"/>
  <c r="E57" i="28"/>
  <c r="AU57" i="5"/>
  <c r="J57" i="28" s="1"/>
  <c r="BC57" i="5"/>
  <c r="R57" i="28" s="1"/>
  <c r="AQ57" i="5"/>
  <c r="F57" i="28" s="1"/>
  <c r="E80" i="28"/>
  <c r="BC80" i="5"/>
  <c r="R80" i="28" s="1"/>
  <c r="AU80" i="5"/>
  <c r="J80" i="28" s="1"/>
  <c r="AY80" i="5"/>
  <c r="N80" i="28" s="1"/>
  <c r="BG80" i="5"/>
  <c r="V80" i="28" s="1"/>
  <c r="AQ80" i="5"/>
  <c r="F80" i="28" s="1"/>
  <c r="BG42" i="5"/>
  <c r="V42" i="28" s="1"/>
  <c r="AU42" i="5"/>
  <c r="J42" i="28" s="1"/>
  <c r="E42" i="28"/>
  <c r="AY42" i="5"/>
  <c r="N42" i="28" s="1"/>
  <c r="BC42" i="5"/>
  <c r="R42" i="28" s="1"/>
  <c r="AQ42" i="5"/>
  <c r="F42" i="28" s="1"/>
  <c r="E96" i="28"/>
  <c r="BC96" i="5"/>
  <c r="R96" i="28" s="1"/>
  <c r="BG96" i="5"/>
  <c r="V96" i="28" s="1"/>
  <c r="AU96" i="5"/>
  <c r="J96" i="28" s="1"/>
  <c r="AY96" i="5"/>
  <c r="N96" i="28" s="1"/>
  <c r="AQ96" i="5"/>
  <c r="F96" i="28" s="1"/>
  <c r="BG95" i="5"/>
  <c r="V95" i="28" s="1"/>
  <c r="AU95" i="5"/>
  <c r="J95" i="28" s="1"/>
  <c r="E95" i="28"/>
  <c r="BC95" i="5"/>
  <c r="R95" i="28" s="1"/>
  <c r="AY95" i="5"/>
  <c r="N95" i="28" s="1"/>
  <c r="AQ95" i="5"/>
  <c r="F95" i="28" s="1"/>
  <c r="AY106" i="5"/>
  <c r="N106" i="28" s="1"/>
  <c r="BG106" i="5"/>
  <c r="V106" i="28" s="1"/>
  <c r="AU106" i="5"/>
  <c r="J106" i="28" s="1"/>
  <c r="BC106" i="5"/>
  <c r="R106" i="28" s="1"/>
  <c r="E106" i="28"/>
  <c r="AQ106" i="5"/>
  <c r="F106" i="28" s="1"/>
  <c r="BG13" i="5"/>
  <c r="V13" i="28" s="1"/>
  <c r="BC13" i="5"/>
  <c r="R13" i="28" s="1"/>
  <c r="AY13" i="5"/>
  <c r="N13" i="28" s="1"/>
  <c r="E13" i="28"/>
  <c r="AU13" i="5"/>
  <c r="J13" i="28" s="1"/>
  <c r="AQ13" i="5"/>
  <c r="F13" i="28" s="1"/>
  <c r="AY39" i="5"/>
  <c r="N39" i="28" s="1"/>
  <c r="BG39" i="5"/>
  <c r="V39" i="28" s="1"/>
  <c r="E39" i="28"/>
  <c r="AU39" i="5"/>
  <c r="J39" i="28" s="1"/>
  <c r="BC39" i="5"/>
  <c r="R39" i="28" s="1"/>
  <c r="AQ39" i="5"/>
  <c r="F39" i="28" s="1"/>
  <c r="BC74" i="5"/>
  <c r="R74" i="28" s="1"/>
  <c r="AU74" i="5"/>
  <c r="J74" i="28" s="1"/>
  <c r="E74" i="28"/>
  <c r="AY74" i="5"/>
  <c r="N74" i="28" s="1"/>
  <c r="BG74" i="5"/>
  <c r="V74" i="28" s="1"/>
  <c r="AQ74" i="5"/>
  <c r="F74" i="28" s="1"/>
  <c r="AU89" i="5"/>
  <c r="J89" i="28" s="1"/>
  <c r="BC89" i="5"/>
  <c r="R89" i="28" s="1"/>
  <c r="E89" i="28"/>
  <c r="BG89" i="5"/>
  <c r="V89" i="28" s="1"/>
  <c r="AY89" i="5"/>
  <c r="N89" i="28" s="1"/>
  <c r="AQ89" i="5"/>
  <c r="F89" i="28" s="1"/>
  <c r="AU24" i="5"/>
  <c r="J24" i="28" s="1"/>
  <c r="E24" i="28"/>
  <c r="BC24" i="5"/>
  <c r="R24" i="28" s="1"/>
  <c r="BG24" i="5"/>
  <c r="V24" i="28" s="1"/>
  <c r="AY24" i="5"/>
  <c r="N24" i="28" s="1"/>
  <c r="AQ24" i="5"/>
  <c r="F24" i="28" s="1"/>
  <c r="AY91" i="5"/>
  <c r="N91" i="28" s="1"/>
  <c r="E91" i="28"/>
  <c r="BG91" i="5"/>
  <c r="V91" i="28" s="1"/>
  <c r="AU91" i="5"/>
  <c r="J91" i="28" s="1"/>
  <c r="BC91" i="5"/>
  <c r="R91" i="28" s="1"/>
  <c r="AQ91" i="5"/>
  <c r="F91" i="28" s="1"/>
  <c r="BC88" i="5"/>
  <c r="R88" i="28" s="1"/>
  <c r="BG88" i="5"/>
  <c r="V88" i="28" s="1"/>
  <c r="AU88" i="5"/>
  <c r="J88" i="28" s="1"/>
  <c r="E88" i="28"/>
  <c r="AY88" i="5"/>
  <c r="N88" i="28" s="1"/>
  <c r="AQ88" i="5"/>
  <c r="F88" i="28" s="1"/>
  <c r="E35" i="28"/>
  <c r="AU35" i="5"/>
  <c r="J35" i="28" s="1"/>
  <c r="BC35" i="5"/>
  <c r="R35" i="28" s="1"/>
  <c r="BG35" i="5"/>
  <c r="V35" i="28" s="1"/>
  <c r="AY35" i="5"/>
  <c r="N35" i="28" s="1"/>
  <c r="AQ35" i="5"/>
  <c r="F35" i="28" s="1"/>
  <c r="BG71" i="5"/>
  <c r="V71" i="28" s="1"/>
  <c r="E71" i="28"/>
  <c r="AY71" i="5"/>
  <c r="N71" i="28" s="1"/>
  <c r="BC71" i="5"/>
  <c r="R71" i="28" s="1"/>
  <c r="AU71" i="5"/>
  <c r="J71" i="28" s="1"/>
  <c r="AQ71" i="5"/>
  <c r="F71" i="28" s="1"/>
  <c r="AU10" i="5"/>
  <c r="J10" i="28" s="1"/>
  <c r="E10" i="28"/>
  <c r="BC10" i="5"/>
  <c r="R10" i="28" s="1"/>
  <c r="BG10" i="5"/>
  <c r="V10" i="28" s="1"/>
  <c r="AY10" i="5"/>
  <c r="N10" i="28" s="1"/>
  <c r="AQ10" i="5"/>
  <c r="F10" i="28" s="1"/>
  <c r="BG90" i="5"/>
  <c r="V90" i="28" s="1"/>
  <c r="E90" i="28"/>
  <c r="BC90" i="5"/>
  <c r="R90" i="28" s="1"/>
  <c r="AU90" i="5"/>
  <c r="J90" i="28" s="1"/>
  <c r="AY90" i="5"/>
  <c r="N90" i="28" s="1"/>
  <c r="AQ90" i="5"/>
  <c r="F90" i="28" s="1"/>
  <c r="E14" i="28"/>
  <c r="BC14" i="5"/>
  <c r="R14" i="28" s="1"/>
  <c r="AU14" i="5"/>
  <c r="J14" i="28" s="1"/>
  <c r="AY14" i="5"/>
  <c r="N14" i="28" s="1"/>
  <c r="BG14" i="5"/>
  <c r="V14" i="28" s="1"/>
  <c r="AQ14" i="5"/>
  <c r="F14" i="28" s="1"/>
  <c r="AU51" i="5"/>
  <c r="J51" i="28" s="1"/>
  <c r="BG51" i="5"/>
  <c r="V51" i="28" s="1"/>
  <c r="AY51" i="5"/>
  <c r="N51" i="28" s="1"/>
  <c r="E51" i="28"/>
  <c r="BC51" i="5"/>
  <c r="R51" i="28" s="1"/>
  <c r="AQ51" i="5"/>
  <c r="F51" i="28" s="1"/>
  <c r="E62" i="28"/>
  <c r="BC62" i="5"/>
  <c r="R62" i="28" s="1"/>
  <c r="AU62" i="5"/>
  <c r="J62" i="28" s="1"/>
  <c r="AY62" i="5"/>
  <c r="N62" i="28" s="1"/>
  <c r="BG62" i="5"/>
  <c r="V62" i="28" s="1"/>
  <c r="AQ62" i="5"/>
  <c r="F62" i="28" s="1"/>
  <c r="E85" i="28"/>
  <c r="BG85" i="5"/>
  <c r="V85" i="28" s="1"/>
  <c r="BC85" i="5"/>
  <c r="R85" i="28" s="1"/>
  <c r="AY85" i="5"/>
  <c r="N85" i="28" s="1"/>
  <c r="AU85" i="5"/>
  <c r="J85" i="28" s="1"/>
  <c r="AQ85" i="5"/>
  <c r="F85" i="28" s="1"/>
  <c r="BG37" i="5"/>
  <c r="V37" i="28" s="1"/>
  <c r="AU37" i="5"/>
  <c r="J37" i="28" s="1"/>
  <c r="BC37" i="5"/>
  <c r="R37" i="28" s="1"/>
  <c r="AY37" i="5"/>
  <c r="N37" i="28" s="1"/>
  <c r="E37" i="28"/>
  <c r="AQ37" i="5"/>
  <c r="F37" i="28" s="1"/>
  <c r="AY53" i="5"/>
  <c r="N53" i="28" s="1"/>
  <c r="AU53" i="5"/>
  <c r="J53" i="28" s="1"/>
  <c r="E53" i="28"/>
  <c r="BC53" i="5"/>
  <c r="R53" i="28" s="1"/>
  <c r="BG53" i="5"/>
  <c r="V53" i="28" s="1"/>
  <c r="AQ53" i="5"/>
  <c r="F53" i="28" s="1"/>
  <c r="BG70" i="5"/>
  <c r="V70" i="28" s="1"/>
  <c r="BC70" i="5"/>
  <c r="R70" i="28" s="1"/>
  <c r="AY70" i="5"/>
  <c r="N70" i="28" s="1"/>
  <c r="AU70" i="5"/>
  <c r="J70" i="28" s="1"/>
  <c r="E70" i="28"/>
  <c r="AQ70" i="5"/>
  <c r="F70" i="28" s="1"/>
  <c r="AU105" i="5"/>
  <c r="J105" i="28" s="1"/>
  <c r="AY105" i="5"/>
  <c r="N105" i="28" s="1"/>
  <c r="BG105" i="5"/>
  <c r="V105" i="28" s="1"/>
  <c r="BC105" i="5"/>
  <c r="R105" i="28" s="1"/>
  <c r="E105" i="28"/>
  <c r="AQ105" i="5"/>
  <c r="F105" i="28" s="1"/>
  <c r="AY54" i="5"/>
  <c r="N54" i="28" s="1"/>
  <c r="E54" i="28"/>
  <c r="BG54" i="5"/>
  <c r="V54" i="28" s="1"/>
  <c r="BC54" i="5"/>
  <c r="R54" i="28" s="1"/>
  <c r="AU54" i="5"/>
  <c r="J54" i="28" s="1"/>
  <c r="AQ54" i="5"/>
  <c r="F54" i="28" s="1"/>
  <c r="BG44" i="5"/>
  <c r="V44" i="28" s="1"/>
  <c r="AY44" i="5"/>
  <c r="N44" i="28" s="1"/>
  <c r="AU44" i="5"/>
  <c r="J44" i="28" s="1"/>
  <c r="E44" i="28"/>
  <c r="BC44" i="5"/>
  <c r="R44" i="28" s="1"/>
  <c r="AQ44" i="5"/>
  <c r="F44" i="28" s="1"/>
  <c r="BG100" i="5"/>
  <c r="V100" i="28" s="1"/>
  <c r="AY100" i="5"/>
  <c r="N100" i="28" s="1"/>
  <c r="BC100" i="5"/>
  <c r="R100" i="28" s="1"/>
  <c r="AU100" i="5"/>
  <c r="J100" i="28" s="1"/>
  <c r="E100" i="28"/>
  <c r="AQ100" i="5"/>
  <c r="F100" i="28" s="1"/>
  <c r="E94" i="28"/>
  <c r="AY94" i="5"/>
  <c r="N94" i="28" s="1"/>
  <c r="BC94" i="5"/>
  <c r="R94" i="28" s="1"/>
  <c r="BG94" i="5"/>
  <c r="V94" i="28" s="1"/>
  <c r="AU94" i="5"/>
  <c r="J94" i="28" s="1"/>
  <c r="AQ94" i="5"/>
  <c r="F94" i="28" s="1"/>
  <c r="AY69" i="5"/>
  <c r="N69" i="28" s="1"/>
  <c r="E69" i="28"/>
  <c r="BC69" i="5"/>
  <c r="R69" i="28" s="1"/>
  <c r="AU69" i="5"/>
  <c r="J69" i="28" s="1"/>
  <c r="BG69" i="5"/>
  <c r="V69" i="28" s="1"/>
  <c r="AQ69" i="5"/>
  <c r="F69" i="28" s="1"/>
  <c r="AU21" i="5"/>
  <c r="J21" i="28" s="1"/>
  <c r="BG21" i="5"/>
  <c r="V21" i="28" s="1"/>
  <c r="E21" i="28"/>
  <c r="AY21" i="5"/>
  <c r="N21" i="28" s="1"/>
  <c r="BC21" i="5"/>
  <c r="R21" i="28" s="1"/>
  <c r="AQ21" i="5"/>
  <c r="F21" i="28" s="1"/>
  <c r="BC18" i="5"/>
  <c r="R18" i="28" s="1"/>
  <c r="AY18" i="5"/>
  <c r="N18" i="28" s="1"/>
  <c r="AU18" i="5"/>
  <c r="J18" i="28" s="1"/>
  <c r="E18" i="28"/>
  <c r="BG18" i="5"/>
  <c r="V18" i="28" s="1"/>
  <c r="AQ18" i="5"/>
  <c r="F18" i="28" s="1"/>
  <c r="AU83" i="5"/>
  <c r="J83" i="28" s="1"/>
  <c r="BC83" i="5"/>
  <c r="R83" i="28" s="1"/>
  <c r="AY83" i="5"/>
  <c r="N83" i="28" s="1"/>
  <c r="E83" i="28"/>
  <c r="BG83" i="5"/>
  <c r="V83" i="28" s="1"/>
  <c r="AQ83" i="5"/>
  <c r="F83" i="28" s="1"/>
  <c r="AY22" i="5"/>
  <c r="N22" i="28" s="1"/>
  <c r="BC22" i="5"/>
  <c r="R22" i="28" s="1"/>
  <c r="BG22" i="5"/>
  <c r="V22" i="28" s="1"/>
  <c r="AU22" i="5"/>
  <c r="J22" i="28" s="1"/>
  <c r="E22" i="28"/>
  <c r="AQ22" i="5"/>
  <c r="F22" i="28" s="1"/>
  <c r="AU107" i="5"/>
  <c r="J107" i="28" s="1"/>
  <c r="E107" i="28"/>
  <c r="BG107" i="5"/>
  <c r="V107" i="28" s="1"/>
  <c r="AY107" i="5"/>
  <c r="N107" i="28" s="1"/>
  <c r="BC107" i="5"/>
  <c r="R107" i="28" s="1"/>
  <c r="AQ107" i="5"/>
  <c r="F107" i="28" s="1"/>
  <c r="E99" i="28"/>
  <c r="AU99" i="5"/>
  <c r="J99" i="28" s="1"/>
  <c r="AY99" i="5"/>
  <c r="N99" i="28" s="1"/>
  <c r="BG99" i="5"/>
  <c r="V99" i="28" s="1"/>
  <c r="BC99" i="5"/>
  <c r="R99" i="28" s="1"/>
  <c r="AQ99" i="5"/>
  <c r="F99" i="28" s="1"/>
  <c r="BC28" i="5"/>
  <c r="R28" i="28" s="1"/>
  <c r="AY28" i="5"/>
  <c r="N28" i="28" s="1"/>
  <c r="BG28" i="5"/>
  <c r="V28" i="28" s="1"/>
  <c r="AU28" i="5"/>
  <c r="J28" i="28" s="1"/>
  <c r="E28" i="28"/>
  <c r="AQ28" i="5"/>
  <c r="F28" i="28" s="1"/>
  <c r="AY31" i="5"/>
  <c r="N31" i="28" s="1"/>
  <c r="BC31" i="5"/>
  <c r="R31" i="28" s="1"/>
  <c r="AU31" i="5"/>
  <c r="J31" i="28" s="1"/>
  <c r="E31" i="28"/>
  <c r="BG31" i="5"/>
  <c r="V31" i="28" s="1"/>
  <c r="AQ31" i="5"/>
  <c r="F31" i="28" s="1"/>
  <c r="AY41" i="5"/>
  <c r="N41" i="28" s="1"/>
  <c r="E41" i="28"/>
  <c r="BC41" i="5"/>
  <c r="R41" i="28" s="1"/>
  <c r="BG41" i="5"/>
  <c r="V41" i="28" s="1"/>
  <c r="AU41" i="5"/>
  <c r="J41" i="28" s="1"/>
  <c r="AQ41" i="5"/>
  <c r="F41" i="28" s="1"/>
  <c r="H11" i="6" l="1"/>
  <c r="E11" i="6" s="1"/>
  <c r="E112" i="28"/>
  <c r="H31" i="21"/>
  <c r="BC112" i="5"/>
  <c r="R5" i="28"/>
  <c r="AU112" i="5"/>
  <c r="J5" i="28"/>
  <c r="AQ112" i="5"/>
  <c r="F112" i="28" s="1"/>
  <c r="F5" i="28"/>
  <c r="AY112" i="5"/>
  <c r="N5" i="28"/>
  <c r="V5" i="28"/>
  <c r="BG112" i="5"/>
  <c r="R112" i="28" l="1"/>
  <c r="B32" i="21"/>
  <c r="N112" i="28"/>
  <c r="M32" i="21"/>
  <c r="H13" i="6"/>
  <c r="E13" i="6" s="1"/>
  <c r="M31" i="21"/>
  <c r="H12" i="6"/>
  <c r="E12" i="6" s="1"/>
  <c r="J112" i="28"/>
  <c r="B34" i="21"/>
  <c r="V112" i="28"/>
  <c r="B22" i="6"/>
  <c r="E19" i="6"/>
  <c r="E18" i="6"/>
</calcChain>
</file>

<file path=xl/comments1.xml><?xml version="1.0" encoding="utf-8"?>
<comments xmlns="http://schemas.openxmlformats.org/spreadsheetml/2006/main">
  <authors>
    <author>千葉県</author>
  </authors>
  <commentList>
    <comment ref="F18" authorId="0" shapeId="0">
      <text>
        <r>
          <rPr>
            <b/>
            <sz val="9"/>
            <color indexed="81"/>
            <rFont val="ＭＳ Ｐゴシック"/>
            <family val="3"/>
            <charset val="128"/>
          </rPr>
          <t>位置！
説明など。</t>
        </r>
      </text>
    </comment>
  </commentList>
</comments>
</file>

<file path=xl/sharedStrings.xml><?xml version="1.0" encoding="utf-8"?>
<sst xmlns="http://schemas.openxmlformats.org/spreadsheetml/2006/main" count="2781" uniqueCount="756">
  <si>
    <t>（単位：百万円）</t>
  </si>
  <si>
    <t>分類不明</t>
  </si>
  <si>
    <t>内生部門計</t>
  </si>
  <si>
    <t>家計外消費支出（列）</t>
  </si>
  <si>
    <t>民間消費支出</t>
  </si>
  <si>
    <t>一般政府消費支出</t>
  </si>
  <si>
    <t>在庫純増</t>
  </si>
  <si>
    <t>最終需要計</t>
  </si>
  <si>
    <t>需要合計</t>
  </si>
  <si>
    <t>最終需要部門計</t>
  </si>
  <si>
    <t>家計外消費支出（行）</t>
  </si>
  <si>
    <t>雇用者所得</t>
  </si>
  <si>
    <t>営業余剰</t>
  </si>
  <si>
    <t>資本減耗引当</t>
  </si>
  <si>
    <t>（控除）経常補助金</t>
  </si>
  <si>
    <t>粗付加価値部門計</t>
  </si>
  <si>
    <t>その他の製造工業製品</t>
  </si>
  <si>
    <t>商業</t>
  </si>
  <si>
    <t>金融・保険</t>
  </si>
  <si>
    <t>公務</t>
  </si>
  <si>
    <t>事務用品</t>
  </si>
  <si>
    <t>行和</t>
  </si>
  <si>
    <t>感応度係数</t>
  </si>
  <si>
    <t>列和</t>
  </si>
  <si>
    <t>影響力係数</t>
  </si>
  <si>
    <t>自給率</t>
    <rPh sb="0" eb="3">
      <t>ジキュウリツ</t>
    </rPh>
    <phoneticPr fontId="1"/>
  </si>
  <si>
    <t>商業マージン</t>
    <rPh sb="0" eb="2">
      <t>ショウギョウ</t>
    </rPh>
    <phoneticPr fontId="1"/>
  </si>
  <si>
    <t>雇用者所得率</t>
    <rPh sb="0" eb="3">
      <t>コヨウシャ</t>
    </rPh>
    <rPh sb="3" eb="6">
      <t>ショトクリツ</t>
    </rPh>
    <phoneticPr fontId="1"/>
  </si>
  <si>
    <t>雇用者所得誘発額</t>
    <rPh sb="0" eb="3">
      <t>コヨウシャ</t>
    </rPh>
    <rPh sb="3" eb="5">
      <t>ショトク</t>
    </rPh>
    <rPh sb="5" eb="7">
      <t>ユウハツ</t>
    </rPh>
    <rPh sb="7" eb="8">
      <t>ガク</t>
    </rPh>
    <phoneticPr fontId="1"/>
  </si>
  <si>
    <t>部門別消費誘発額</t>
    <rPh sb="0" eb="2">
      <t>ブモン</t>
    </rPh>
    <rPh sb="2" eb="3">
      <t>ベツ</t>
    </rPh>
    <rPh sb="3" eb="5">
      <t>ショウヒ</t>
    </rPh>
    <rPh sb="5" eb="8">
      <t>ユウハツガク</t>
    </rPh>
    <phoneticPr fontId="3"/>
  </si>
  <si>
    <t>県内消費誘発額</t>
    <rPh sb="0" eb="2">
      <t>ケンナイ</t>
    </rPh>
    <rPh sb="2" eb="4">
      <t>ショウヒ</t>
    </rPh>
    <rPh sb="4" eb="6">
      <t>ユウハツ</t>
    </rPh>
    <rPh sb="6" eb="7">
      <t>ガク</t>
    </rPh>
    <phoneticPr fontId="1"/>
  </si>
  <si>
    <t>購入者価格</t>
    <rPh sb="0" eb="3">
      <t>コウニュウシャ</t>
    </rPh>
    <rPh sb="3" eb="5">
      <t>カカク</t>
    </rPh>
    <phoneticPr fontId="1"/>
  </si>
  <si>
    <t>率</t>
    <rPh sb="0" eb="1">
      <t>リツ</t>
    </rPh>
    <phoneticPr fontId="1"/>
  </si>
  <si>
    <t>額</t>
    <rPh sb="0" eb="1">
      <t>ガク</t>
    </rPh>
    <phoneticPr fontId="1"/>
  </si>
  <si>
    <t>生産者価格</t>
    <rPh sb="0" eb="3">
      <t>セイサンシャ</t>
    </rPh>
    <rPh sb="3" eb="5">
      <t>カカク</t>
    </rPh>
    <phoneticPr fontId="1"/>
  </si>
  <si>
    <t>需要増加額</t>
    <rPh sb="0" eb="2">
      <t>ジュヨウ</t>
    </rPh>
    <rPh sb="2" eb="4">
      <t>ゾウカ</t>
    </rPh>
    <rPh sb="4" eb="5">
      <t>ガク</t>
    </rPh>
    <phoneticPr fontId="1"/>
  </si>
  <si>
    <t xml:space="preserve">１　最終需要増加額（初期投資額） </t>
    <rPh sb="2" eb="4">
      <t>サイシュウ</t>
    </rPh>
    <rPh sb="4" eb="6">
      <t>ジュヨウ</t>
    </rPh>
    <rPh sb="6" eb="8">
      <t>ゾウカ</t>
    </rPh>
    <rPh sb="8" eb="9">
      <t>ガク</t>
    </rPh>
    <rPh sb="10" eb="12">
      <t>ショキ</t>
    </rPh>
    <rPh sb="12" eb="15">
      <t>トウシガク</t>
    </rPh>
    <phoneticPr fontId="1"/>
  </si>
  <si>
    <t>県内需要額</t>
    <phoneticPr fontId="1"/>
  </si>
  <si>
    <t>２　分析結果</t>
    <rPh sb="2" eb="4">
      <t>ブンセキ</t>
    </rPh>
    <rPh sb="4" eb="6">
      <t>ケッカ</t>
    </rPh>
    <phoneticPr fontId="1"/>
  </si>
  <si>
    <t>合計</t>
    <rPh sb="0" eb="2">
      <t>ゴウケイ</t>
    </rPh>
    <phoneticPr fontId="1"/>
  </si>
  <si>
    <t>直接効果</t>
  </si>
  <si>
    <t>第1次間接効果</t>
  </si>
  <si>
    <t>第2次間接効果</t>
  </si>
  <si>
    <t>生産誘発額</t>
    <rPh sb="0" eb="2">
      <t>セイサン</t>
    </rPh>
    <rPh sb="2" eb="4">
      <t>ユウハツ</t>
    </rPh>
    <rPh sb="4" eb="5">
      <t>ガク</t>
    </rPh>
    <phoneticPr fontId="1"/>
  </si>
  <si>
    <t>粗付加価値誘発額</t>
    <phoneticPr fontId="1"/>
  </si>
  <si>
    <t>雇用者所得誘発額</t>
    <phoneticPr fontId="1"/>
  </si>
  <si>
    <t>３　波及効果倍率</t>
    <rPh sb="2" eb="6">
      <t>ハキュウコウカ</t>
    </rPh>
    <rPh sb="6" eb="8">
      <t>バイリツ</t>
    </rPh>
    <phoneticPr fontId="1"/>
  </si>
  <si>
    <t>（単位：倍）</t>
    <rPh sb="1" eb="3">
      <t>タンイ</t>
    </rPh>
    <rPh sb="4" eb="5">
      <t>バイ</t>
    </rPh>
    <phoneticPr fontId="1"/>
  </si>
  <si>
    <t>生産誘発額計÷需要増加額</t>
    <rPh sb="0" eb="2">
      <t>セイサン</t>
    </rPh>
    <rPh sb="2" eb="4">
      <t>ユウハツ</t>
    </rPh>
    <rPh sb="4" eb="5">
      <t>ガク</t>
    </rPh>
    <rPh sb="5" eb="6">
      <t>ケイ</t>
    </rPh>
    <rPh sb="7" eb="9">
      <t>ジュヨウ</t>
    </rPh>
    <rPh sb="9" eb="11">
      <t>ゾウカ</t>
    </rPh>
    <rPh sb="11" eb="12">
      <t>ガク</t>
    </rPh>
    <phoneticPr fontId="1"/>
  </si>
  <si>
    <t>生産誘発額計÷県内需要額</t>
    <phoneticPr fontId="1"/>
  </si>
  <si>
    <t>４　雇用誘発者数</t>
    <rPh sb="2" eb="4">
      <t>コヨウ</t>
    </rPh>
    <rPh sb="4" eb="6">
      <t>ユウハツ</t>
    </rPh>
    <rPh sb="6" eb="7">
      <t>シャ</t>
    </rPh>
    <rPh sb="7" eb="8">
      <t>スウ</t>
    </rPh>
    <phoneticPr fontId="1"/>
  </si>
  <si>
    <t>人</t>
    <rPh sb="0" eb="1">
      <t>ニン</t>
    </rPh>
    <phoneticPr fontId="1"/>
  </si>
  <si>
    <t>（注）</t>
    <rPh sb="1" eb="2">
      <t>チュウ</t>
    </rPh>
    <phoneticPr fontId="1"/>
  </si>
  <si>
    <t>中間投入額</t>
    <rPh sb="0" eb="2">
      <t>チュウカン</t>
    </rPh>
    <rPh sb="2" eb="4">
      <t>トウニュウ</t>
    </rPh>
    <rPh sb="4" eb="5">
      <t>ガク</t>
    </rPh>
    <phoneticPr fontId="1"/>
  </si>
  <si>
    <t>C</t>
  </si>
  <si>
    <t>D</t>
  </si>
  <si>
    <t>E</t>
  </si>
  <si>
    <t>F</t>
  </si>
  <si>
    <t>粗付加価値率</t>
    <rPh sb="0" eb="5">
      <t>ソフカカチ</t>
    </rPh>
    <rPh sb="5" eb="6">
      <t>リツ</t>
    </rPh>
    <phoneticPr fontId="1"/>
  </si>
  <si>
    <t>粗付加価値額／生産額</t>
    <rPh sb="0" eb="5">
      <t>ソフカカチ</t>
    </rPh>
    <rPh sb="5" eb="6">
      <t>ガク</t>
    </rPh>
    <rPh sb="7" eb="10">
      <t>セイサンガク</t>
    </rPh>
    <phoneticPr fontId="1"/>
  </si>
  <si>
    <t>粗付加価値誘発額</t>
    <rPh sb="0" eb="1">
      <t>ソ</t>
    </rPh>
    <rPh sb="5" eb="7">
      <t>ユウハツ</t>
    </rPh>
    <rPh sb="7" eb="8">
      <t>ガク</t>
    </rPh>
    <phoneticPr fontId="1"/>
  </si>
  <si>
    <t>直接</t>
    <rPh sb="0" eb="2">
      <t>チョクセツ</t>
    </rPh>
    <phoneticPr fontId="1"/>
  </si>
  <si>
    <t>１次</t>
    <rPh sb="1" eb="2">
      <t>ジ</t>
    </rPh>
    <phoneticPr fontId="1"/>
  </si>
  <si>
    <t>２次</t>
    <rPh sb="1" eb="2">
      <t>ジ</t>
    </rPh>
    <phoneticPr fontId="1"/>
  </si>
  <si>
    <t>雇用者所得率</t>
    <rPh sb="0" eb="3">
      <t>コヨウシャ</t>
    </rPh>
    <rPh sb="3" eb="5">
      <t>ショトク</t>
    </rPh>
    <rPh sb="5" eb="6">
      <t>リツ</t>
    </rPh>
    <phoneticPr fontId="1"/>
  </si>
  <si>
    <t>雇用者所得額／生産額</t>
    <rPh sb="0" eb="3">
      <t>コヨウシャ</t>
    </rPh>
    <rPh sb="3" eb="5">
      <t>ショトク</t>
    </rPh>
    <rPh sb="5" eb="6">
      <t>ガク</t>
    </rPh>
    <rPh sb="7" eb="10">
      <t>セイサンガク</t>
    </rPh>
    <phoneticPr fontId="1"/>
  </si>
  <si>
    <t>雇用誘発者数（人）</t>
    <rPh sb="0" eb="2">
      <t>コヨウ</t>
    </rPh>
    <rPh sb="2" eb="4">
      <t>ユウハツ</t>
    </rPh>
    <rPh sb="4" eb="5">
      <t>シャ</t>
    </rPh>
    <rPh sb="5" eb="6">
      <t>スウ</t>
    </rPh>
    <rPh sb="7" eb="8">
      <t>ニン</t>
    </rPh>
    <phoneticPr fontId="1"/>
  </si>
  <si>
    <t>雇用係数</t>
    <rPh sb="0" eb="2">
      <t>コヨウ</t>
    </rPh>
    <rPh sb="2" eb="4">
      <t>ケイスウ</t>
    </rPh>
    <phoneticPr fontId="1"/>
  </si>
  <si>
    <t>民間消費
構成比</t>
    <rPh sb="0" eb="2">
      <t>ミンカン</t>
    </rPh>
    <rPh sb="2" eb="4">
      <t>ショウヒ</t>
    </rPh>
    <rPh sb="5" eb="8">
      <t>コウセイヒ</t>
    </rPh>
    <phoneticPr fontId="1"/>
  </si>
  <si>
    <t>消費
誘発額</t>
    <rPh sb="0" eb="2">
      <t>ショウヒ</t>
    </rPh>
    <rPh sb="3" eb="6">
      <t>ユウハツガク</t>
    </rPh>
    <phoneticPr fontId="1"/>
  </si>
  <si>
    <t>はん用機械</t>
  </si>
  <si>
    <t>生産用機械</t>
  </si>
  <si>
    <t>業務用機械</t>
  </si>
  <si>
    <t>水道</t>
  </si>
  <si>
    <t>廃棄物処理</t>
  </si>
  <si>
    <t>間接税（関税・輸入品商品税を除く。）</t>
  </si>
  <si>
    <t>県内総固定資本形成（公的）</t>
    <rPh sb="0" eb="1">
      <t>ケン</t>
    </rPh>
    <phoneticPr fontId="8"/>
  </si>
  <si>
    <t>県内総固定資本形成（民間）</t>
    <rPh sb="0" eb="1">
      <t>ケン</t>
    </rPh>
    <phoneticPr fontId="8"/>
  </si>
  <si>
    <t>県内最終需要計</t>
    <rPh sb="0" eb="1">
      <t>ケン</t>
    </rPh>
    <phoneticPr fontId="8"/>
  </si>
  <si>
    <t>県内需要合計</t>
    <rPh sb="0" eb="1">
      <t>ケン</t>
    </rPh>
    <phoneticPr fontId="8"/>
  </si>
  <si>
    <t>移出</t>
    <rPh sb="0" eb="2">
      <t>イシュツ</t>
    </rPh>
    <phoneticPr fontId="8"/>
  </si>
  <si>
    <t>県内生産額</t>
    <rPh sb="0" eb="1">
      <t>ケン</t>
    </rPh>
    <phoneticPr fontId="8"/>
  </si>
  <si>
    <t>就業誘発者数（人）</t>
    <rPh sb="0" eb="2">
      <t>シュウギョウ</t>
    </rPh>
    <rPh sb="2" eb="4">
      <t>ユウハツ</t>
    </rPh>
    <rPh sb="4" eb="5">
      <t>シャ</t>
    </rPh>
    <rPh sb="5" eb="6">
      <t>スウ</t>
    </rPh>
    <rPh sb="7" eb="8">
      <t>ニン</t>
    </rPh>
    <phoneticPr fontId="1"/>
  </si>
  <si>
    <t>就業係数</t>
    <rPh sb="0" eb="2">
      <t>シュウギョウ</t>
    </rPh>
    <rPh sb="2" eb="4">
      <t>ケイスウ</t>
    </rPh>
    <phoneticPr fontId="1"/>
  </si>
  <si>
    <t>穀類</t>
  </si>
  <si>
    <t>乳製品</t>
  </si>
  <si>
    <t>菓子類</t>
  </si>
  <si>
    <t>調味料</t>
  </si>
  <si>
    <t>たばこ</t>
  </si>
  <si>
    <t>医薬品</t>
  </si>
  <si>
    <t>教育</t>
  </si>
  <si>
    <t>A</t>
    <phoneticPr fontId="1"/>
  </si>
  <si>
    <t>B</t>
    <phoneticPr fontId="1"/>
  </si>
  <si>
    <t>H</t>
    <phoneticPr fontId="1"/>
  </si>
  <si>
    <t>J</t>
    <phoneticPr fontId="1"/>
  </si>
  <si>
    <t>K</t>
    <phoneticPr fontId="1"/>
  </si>
  <si>
    <t>L</t>
    <phoneticPr fontId="1"/>
  </si>
  <si>
    <t>M</t>
    <phoneticPr fontId="1"/>
  </si>
  <si>
    <t>N</t>
    <phoneticPr fontId="1"/>
  </si>
  <si>
    <t>O</t>
    <phoneticPr fontId="1"/>
  </si>
  <si>
    <t>P</t>
    <phoneticPr fontId="1"/>
  </si>
  <si>
    <t>Q</t>
    <phoneticPr fontId="1"/>
  </si>
  <si>
    <t>R</t>
    <phoneticPr fontId="1"/>
  </si>
  <si>
    <t>S</t>
    <phoneticPr fontId="1"/>
  </si>
  <si>
    <t>T</t>
    <phoneticPr fontId="1"/>
  </si>
  <si>
    <t>U</t>
    <phoneticPr fontId="1"/>
  </si>
  <si>
    <t>V</t>
    <phoneticPr fontId="1"/>
  </si>
  <si>
    <t>W</t>
    <phoneticPr fontId="1"/>
  </si>
  <si>
    <t>X</t>
    <phoneticPr fontId="1"/>
  </si>
  <si>
    <t>Y</t>
    <phoneticPr fontId="1"/>
  </si>
  <si>
    <t>【直接効果】</t>
    <phoneticPr fontId="1"/>
  </si>
  <si>
    <t>百万円</t>
    <rPh sb="0" eb="3">
      <t>ヒャクマンエン</t>
    </rPh>
    <phoneticPr fontId="1"/>
  </si>
  <si>
    <t>×自給率</t>
    <rPh sb="1" eb="4">
      <t>ジキュウリツ</t>
    </rPh>
    <phoneticPr fontId="1"/>
  </si>
  <si>
    <t>×就業係数</t>
    <rPh sb="1" eb="3">
      <t>シュウギョウ</t>
    </rPh>
    <rPh sb="3" eb="5">
      <t>ケイスウ</t>
    </rPh>
    <phoneticPr fontId="1"/>
  </si>
  <si>
    <t>×雇用係数</t>
    <rPh sb="1" eb="3">
      <t>コヨウ</t>
    </rPh>
    <rPh sb="3" eb="5">
      <t>ケイスウ</t>
    </rPh>
    <phoneticPr fontId="1"/>
  </si>
  <si>
    <t>×投入係数</t>
    <rPh sb="1" eb="3">
      <t>トウニュウ</t>
    </rPh>
    <rPh sb="3" eb="5">
      <t>ケイスウ</t>
    </rPh>
    <phoneticPr fontId="1"/>
  </si>
  <si>
    <t>【１次波及効果】</t>
    <phoneticPr fontId="1"/>
  </si>
  <si>
    <t>×逆行列係数</t>
    <rPh sb="1" eb="4">
      <t>ギャクギョウレツ</t>
    </rPh>
    <rPh sb="4" eb="6">
      <t>ケイスウ</t>
    </rPh>
    <phoneticPr fontId="1"/>
  </si>
  <si>
    <t>　×粗付加価値率</t>
    <phoneticPr fontId="1"/>
  </si>
  <si>
    <t>　　　　　</t>
    <phoneticPr fontId="1"/>
  </si>
  <si>
    <t>　×雇用者所得率</t>
    <rPh sb="2" eb="5">
      <t>コヨウシャ</t>
    </rPh>
    <rPh sb="5" eb="8">
      <t>ショトクリツ</t>
    </rPh>
    <phoneticPr fontId="1"/>
  </si>
  <si>
    <t>【２次波及効果】</t>
    <phoneticPr fontId="1"/>
  </si>
  <si>
    <t>　×粗付加価値率</t>
    <rPh sb="2" eb="3">
      <t>ソ</t>
    </rPh>
    <rPh sb="3" eb="5">
      <t>フカ</t>
    </rPh>
    <rPh sb="5" eb="7">
      <t>カチ</t>
    </rPh>
    <rPh sb="7" eb="8">
      <t>リツ</t>
    </rPh>
    <phoneticPr fontId="1"/>
  </si>
  <si>
    <t>　また、建設部門の波及効果については、より精度の高い分析を行うための「建設部門簡易分析ツール」をご利用ください。</t>
    <rPh sb="4" eb="6">
      <t>ケンセツ</t>
    </rPh>
    <rPh sb="6" eb="8">
      <t>ブモン</t>
    </rPh>
    <rPh sb="9" eb="13">
      <t>ハキュウコウカ</t>
    </rPh>
    <rPh sb="21" eb="23">
      <t>セイド</t>
    </rPh>
    <rPh sb="24" eb="25">
      <t>タカ</t>
    </rPh>
    <rPh sb="26" eb="28">
      <t>ブンセキ</t>
    </rPh>
    <rPh sb="29" eb="30">
      <t>オコナ</t>
    </rPh>
    <rPh sb="35" eb="37">
      <t>ケンセツ</t>
    </rPh>
    <rPh sb="37" eb="39">
      <t>ブモン</t>
    </rPh>
    <rPh sb="39" eb="41">
      <t>カンイ</t>
    </rPh>
    <rPh sb="41" eb="43">
      <t>ブンセキ</t>
    </rPh>
    <rPh sb="49" eb="51">
      <t>リヨウ</t>
    </rPh>
    <phoneticPr fontId="1"/>
  </si>
  <si>
    <t>【利用方法】</t>
    <phoneticPr fontId="1"/>
  </si>
  <si>
    <t>　　不明の場合は空欄のままにしてください。（産業連関表で計算された自給率が適用されます。）</t>
    <rPh sb="8" eb="10">
      <t>クウラン</t>
    </rPh>
    <rPh sb="22" eb="24">
      <t>サンギョウ</t>
    </rPh>
    <rPh sb="24" eb="27">
      <t>レンカンヒョウ</t>
    </rPh>
    <rPh sb="28" eb="30">
      <t>ケイサン</t>
    </rPh>
    <rPh sb="33" eb="36">
      <t>ジキュウリツ</t>
    </rPh>
    <rPh sb="37" eb="39">
      <t>テキヨウ</t>
    </rPh>
    <phoneticPr fontId="1"/>
  </si>
  <si>
    <t>　　（その他のシートは測定に必要な係数が入力されています。）</t>
    <rPh sb="5" eb="6">
      <t>タ</t>
    </rPh>
    <rPh sb="11" eb="13">
      <t>ソクテイ</t>
    </rPh>
    <rPh sb="14" eb="16">
      <t>ヒツヨウ</t>
    </rPh>
    <rPh sb="17" eb="19">
      <t>ケイスウ</t>
    </rPh>
    <rPh sb="20" eb="22">
      <t>ニュウリョク</t>
    </rPh>
    <phoneticPr fontId="1"/>
  </si>
  <si>
    <t>【留意事項】</t>
    <rPh sb="1" eb="3">
      <t>リュウイ</t>
    </rPh>
    <rPh sb="3" eb="5">
      <t>ジコウ</t>
    </rPh>
    <phoneticPr fontId="1"/>
  </si>
  <si>
    <t>１　このツールによる分析結果を千葉県が保証するものではありません。分析する方の責任において利用してください。</t>
    <rPh sb="10" eb="12">
      <t>ブンセキ</t>
    </rPh>
    <rPh sb="12" eb="14">
      <t>ケッカ</t>
    </rPh>
    <rPh sb="15" eb="18">
      <t>チバケン</t>
    </rPh>
    <rPh sb="19" eb="21">
      <t>ホショウ</t>
    </rPh>
    <rPh sb="33" eb="35">
      <t>ブンセキ</t>
    </rPh>
    <rPh sb="37" eb="38">
      <t>ホウ</t>
    </rPh>
    <rPh sb="39" eb="41">
      <t>セキニン</t>
    </rPh>
    <rPh sb="45" eb="47">
      <t>リヨウ</t>
    </rPh>
    <phoneticPr fontId="1"/>
  </si>
  <si>
    <t>２　分析方法の見直しやデータの更新等により、利用者の皆様にあらかじめ通知することなく、内容を変更することがあります。</t>
    <rPh sb="2" eb="4">
      <t>ブンセキ</t>
    </rPh>
    <rPh sb="4" eb="6">
      <t>ホウホウ</t>
    </rPh>
    <rPh sb="7" eb="9">
      <t>ミナオ</t>
    </rPh>
    <rPh sb="15" eb="17">
      <t>コウシン</t>
    </rPh>
    <rPh sb="17" eb="18">
      <t>トウ</t>
    </rPh>
    <rPh sb="22" eb="25">
      <t>リヨウシャ</t>
    </rPh>
    <rPh sb="26" eb="28">
      <t>ミナサマ</t>
    </rPh>
    <rPh sb="34" eb="36">
      <t>ツウチ</t>
    </rPh>
    <rPh sb="43" eb="45">
      <t>ナイヨウ</t>
    </rPh>
    <rPh sb="46" eb="48">
      <t>ヘンコウ</t>
    </rPh>
    <phoneticPr fontId="1"/>
  </si>
  <si>
    <t>　　（変更した場合はバージョンナンバーを更新します。）</t>
    <rPh sb="3" eb="5">
      <t>ヘンコウ</t>
    </rPh>
    <rPh sb="7" eb="9">
      <t>バアイ</t>
    </rPh>
    <rPh sb="20" eb="22">
      <t>コウシン</t>
    </rPh>
    <phoneticPr fontId="1"/>
  </si>
  <si>
    <t>＜産業連関分析モデルの主な前提条件＞</t>
    <rPh sb="1" eb="3">
      <t>サンギョウ</t>
    </rPh>
    <rPh sb="3" eb="5">
      <t>レンカン</t>
    </rPh>
    <rPh sb="5" eb="7">
      <t>ブンセキ</t>
    </rPh>
    <rPh sb="11" eb="12">
      <t>オモ</t>
    </rPh>
    <rPh sb="13" eb="15">
      <t>ゼンテイ</t>
    </rPh>
    <rPh sb="15" eb="17">
      <t>ジョウケン</t>
    </rPh>
    <phoneticPr fontId="1"/>
  </si>
  <si>
    <t>全ての「生産」は、「最終需要」を満たすために行われる。</t>
    <rPh sb="0" eb="1">
      <t>スベ</t>
    </rPh>
    <rPh sb="4" eb="6">
      <t>セイサン</t>
    </rPh>
    <rPh sb="10" eb="12">
      <t>サイシュウ</t>
    </rPh>
    <rPh sb="12" eb="14">
      <t>ジュヨウ</t>
    </rPh>
    <rPh sb="16" eb="17">
      <t>ミ</t>
    </rPh>
    <rPh sb="22" eb="23">
      <t>オコナ</t>
    </rPh>
    <phoneticPr fontId="1"/>
  </si>
  <si>
    <t>生産を行う上での「制約条件（ボトルネック）」は、一切無いものと仮定する。（生産の限界はない）</t>
    <rPh sb="0" eb="2">
      <t>セイサン</t>
    </rPh>
    <rPh sb="3" eb="4">
      <t>オコナ</t>
    </rPh>
    <rPh sb="5" eb="6">
      <t>ウエ</t>
    </rPh>
    <rPh sb="9" eb="11">
      <t>セイヤク</t>
    </rPh>
    <rPh sb="11" eb="13">
      <t>ジョウケン</t>
    </rPh>
    <rPh sb="24" eb="26">
      <t>イッサイ</t>
    </rPh>
    <rPh sb="26" eb="27">
      <t>ナ</t>
    </rPh>
    <rPh sb="31" eb="33">
      <t>カテイ</t>
    </rPh>
    <rPh sb="37" eb="39">
      <t>セイサン</t>
    </rPh>
    <rPh sb="40" eb="42">
      <t>ゲンカイ</t>
    </rPh>
    <phoneticPr fontId="1"/>
  </si>
  <si>
    <t>商品の生産に必要な「投入構造」は、商品ごとに固有であり、かつ、短期的には変化せず「一定」であると仮定する。</t>
    <rPh sb="0" eb="2">
      <t>ショウヒン</t>
    </rPh>
    <rPh sb="3" eb="5">
      <t>セイサン</t>
    </rPh>
    <rPh sb="6" eb="8">
      <t>ヒツヨウ</t>
    </rPh>
    <rPh sb="10" eb="12">
      <t>トウニュウ</t>
    </rPh>
    <rPh sb="12" eb="14">
      <t>コウゾウ</t>
    </rPh>
    <rPh sb="17" eb="19">
      <t>ショウヒン</t>
    </rPh>
    <rPh sb="22" eb="24">
      <t>コユウ</t>
    </rPh>
    <rPh sb="31" eb="33">
      <t>タンキ</t>
    </rPh>
    <rPh sb="33" eb="34">
      <t>テキ</t>
    </rPh>
    <rPh sb="36" eb="38">
      <t>ヘンカ</t>
    </rPh>
    <rPh sb="41" eb="43">
      <t>イッテイ</t>
    </rPh>
    <rPh sb="48" eb="50">
      <t>カテイ</t>
    </rPh>
    <phoneticPr fontId="1"/>
  </si>
  <si>
    <t>④</t>
    <phoneticPr fontId="1"/>
  </si>
  <si>
    <t>各部門が使用する投入量は、その部門の生産水準に比例し、生産水準が２倍になれば、使用される原材料等の投入量も２倍になるという「線形的な比例関係」を仮定する（「規模の経済性はないものと仮定する」）。</t>
    <rPh sb="0" eb="1">
      <t>カク</t>
    </rPh>
    <rPh sb="1" eb="3">
      <t>ブモン</t>
    </rPh>
    <rPh sb="4" eb="6">
      <t>シヨウ</t>
    </rPh>
    <rPh sb="8" eb="10">
      <t>トウニュウ</t>
    </rPh>
    <rPh sb="10" eb="11">
      <t>リョウ</t>
    </rPh>
    <rPh sb="15" eb="17">
      <t>ブモン</t>
    </rPh>
    <rPh sb="18" eb="20">
      <t>セイサン</t>
    </rPh>
    <rPh sb="20" eb="22">
      <t>スイジュン</t>
    </rPh>
    <rPh sb="23" eb="25">
      <t>ヒレイ</t>
    </rPh>
    <rPh sb="27" eb="29">
      <t>セイサン</t>
    </rPh>
    <rPh sb="29" eb="31">
      <t>スイジュン</t>
    </rPh>
    <rPh sb="33" eb="34">
      <t>バイ</t>
    </rPh>
    <rPh sb="39" eb="41">
      <t>シヨウ</t>
    </rPh>
    <rPh sb="44" eb="47">
      <t>ゲンザイリョウ</t>
    </rPh>
    <rPh sb="47" eb="48">
      <t>トウ</t>
    </rPh>
    <rPh sb="49" eb="51">
      <t>トウニュウ</t>
    </rPh>
    <rPh sb="51" eb="52">
      <t>リョウ</t>
    </rPh>
    <rPh sb="54" eb="55">
      <t>バイ</t>
    </rPh>
    <rPh sb="62" eb="64">
      <t>センケイ</t>
    </rPh>
    <rPh sb="64" eb="65">
      <t>テキ</t>
    </rPh>
    <rPh sb="66" eb="68">
      <t>ヒレイ</t>
    </rPh>
    <rPh sb="68" eb="70">
      <t>カンケイ</t>
    </rPh>
    <rPh sb="72" eb="74">
      <t>カテイ</t>
    </rPh>
    <rPh sb="78" eb="80">
      <t>キボ</t>
    </rPh>
    <rPh sb="81" eb="84">
      <t>ケイザイセイ</t>
    </rPh>
    <rPh sb="90" eb="92">
      <t>カテイ</t>
    </rPh>
    <phoneticPr fontId="1"/>
  </si>
  <si>
    <t>⑤</t>
    <phoneticPr fontId="1"/>
  </si>
  <si>
    <t>生産波及は、途中段階で中断することなく、最後まで波及するものと仮定する（追加需要の増加には全て生産増で対応し、在庫取り崩し等による波及の中断はない）。よって波及効果が過大になりがちである。</t>
    <rPh sb="0" eb="2">
      <t>セイサン</t>
    </rPh>
    <rPh sb="2" eb="4">
      <t>ハキュウ</t>
    </rPh>
    <rPh sb="6" eb="8">
      <t>トチュウ</t>
    </rPh>
    <rPh sb="8" eb="10">
      <t>ダンカイ</t>
    </rPh>
    <rPh sb="11" eb="13">
      <t>チュウダン</t>
    </rPh>
    <rPh sb="20" eb="22">
      <t>サイゴ</t>
    </rPh>
    <rPh sb="24" eb="26">
      <t>ハキュウ</t>
    </rPh>
    <rPh sb="31" eb="33">
      <t>カテイ</t>
    </rPh>
    <rPh sb="36" eb="38">
      <t>ツイカ</t>
    </rPh>
    <rPh sb="38" eb="40">
      <t>ジュヨウ</t>
    </rPh>
    <rPh sb="41" eb="43">
      <t>ゾウカ</t>
    </rPh>
    <rPh sb="45" eb="46">
      <t>スベ</t>
    </rPh>
    <rPh sb="47" eb="49">
      <t>セイサン</t>
    </rPh>
    <rPh sb="49" eb="50">
      <t>ゾウ</t>
    </rPh>
    <rPh sb="51" eb="53">
      <t>タイオウ</t>
    </rPh>
    <rPh sb="55" eb="57">
      <t>ザイコ</t>
    </rPh>
    <rPh sb="57" eb="58">
      <t>ト</t>
    </rPh>
    <rPh sb="59" eb="60">
      <t>クズ</t>
    </rPh>
    <rPh sb="61" eb="62">
      <t>トウ</t>
    </rPh>
    <rPh sb="65" eb="67">
      <t>ハキュウ</t>
    </rPh>
    <rPh sb="68" eb="70">
      <t>チュウダン</t>
    </rPh>
    <rPh sb="78" eb="82">
      <t>ハキュウコウカ</t>
    </rPh>
    <rPh sb="83" eb="85">
      <t>カダイ</t>
    </rPh>
    <phoneticPr fontId="1"/>
  </si>
  <si>
    <t>各部門が生産活動を個別に行った効果の和は、それらの部門が同時に行ったときの総効果に等しい（例えばある産業活動によって発生した公害が他の産業にもたらすマイナスの影響は存在しないなど、各産業の相互干渉がない）。</t>
    <rPh sb="0" eb="1">
      <t>カク</t>
    </rPh>
    <rPh sb="1" eb="3">
      <t>ブモン</t>
    </rPh>
    <rPh sb="4" eb="6">
      <t>セイサン</t>
    </rPh>
    <rPh sb="6" eb="8">
      <t>カツドウ</t>
    </rPh>
    <rPh sb="9" eb="11">
      <t>コベツ</t>
    </rPh>
    <rPh sb="12" eb="13">
      <t>オコナ</t>
    </rPh>
    <rPh sb="15" eb="17">
      <t>コウカ</t>
    </rPh>
    <rPh sb="18" eb="19">
      <t>ワ</t>
    </rPh>
    <rPh sb="25" eb="27">
      <t>ブモン</t>
    </rPh>
    <rPh sb="28" eb="30">
      <t>ドウジ</t>
    </rPh>
    <rPh sb="31" eb="32">
      <t>オコナ</t>
    </rPh>
    <rPh sb="37" eb="38">
      <t>ソウ</t>
    </rPh>
    <rPh sb="38" eb="40">
      <t>コウカ</t>
    </rPh>
    <rPh sb="41" eb="42">
      <t>ヒト</t>
    </rPh>
    <rPh sb="45" eb="46">
      <t>タト</t>
    </rPh>
    <rPh sb="50" eb="52">
      <t>サンギョウ</t>
    </rPh>
    <rPh sb="52" eb="54">
      <t>カツドウ</t>
    </rPh>
    <rPh sb="58" eb="60">
      <t>ハッセイ</t>
    </rPh>
    <rPh sb="62" eb="64">
      <t>コウガイ</t>
    </rPh>
    <rPh sb="65" eb="66">
      <t>タ</t>
    </rPh>
    <rPh sb="67" eb="69">
      <t>サンギョウ</t>
    </rPh>
    <rPh sb="79" eb="81">
      <t>エイキョウ</t>
    </rPh>
    <rPh sb="82" eb="84">
      <t>ソンザイ</t>
    </rPh>
    <phoneticPr fontId="1"/>
  </si>
  <si>
    <t>⑦</t>
    <phoneticPr fontId="1"/>
  </si>
  <si>
    <t>⑧</t>
    <phoneticPr fontId="1"/>
  </si>
  <si>
    <t>産業連関分析には時間の概念がないため、波及効果がいつ現れるかは不明である。</t>
    <rPh sb="0" eb="2">
      <t>サンギョウ</t>
    </rPh>
    <rPh sb="2" eb="4">
      <t>レンカン</t>
    </rPh>
    <rPh sb="4" eb="6">
      <t>ブンセキ</t>
    </rPh>
    <rPh sb="8" eb="10">
      <t>ジカン</t>
    </rPh>
    <rPh sb="11" eb="13">
      <t>ガイネン</t>
    </rPh>
    <rPh sb="19" eb="21">
      <t>ハキュウ</t>
    </rPh>
    <rPh sb="21" eb="23">
      <t>コウカ</t>
    </rPh>
    <rPh sb="26" eb="27">
      <t>アラワ</t>
    </rPh>
    <rPh sb="31" eb="33">
      <t>フメイ</t>
    </rPh>
    <phoneticPr fontId="1"/>
  </si>
  <si>
    <t>雇用誘発者数は、生産誘発額を満たすために理論上必要となる労働力であり（新規雇用者数ではない）、雇用調整や就業者数に上限のある就業者（医師などの資格を有する職業）について考慮できないなど現実とは乖離がある。</t>
    <rPh sb="0" eb="2">
      <t>コヨウ</t>
    </rPh>
    <rPh sb="2" eb="4">
      <t>ユウハツ</t>
    </rPh>
    <rPh sb="4" eb="5">
      <t>シャ</t>
    </rPh>
    <rPh sb="5" eb="6">
      <t>スウ</t>
    </rPh>
    <rPh sb="8" eb="10">
      <t>セイサン</t>
    </rPh>
    <rPh sb="10" eb="12">
      <t>ユウハツ</t>
    </rPh>
    <rPh sb="12" eb="13">
      <t>ガク</t>
    </rPh>
    <rPh sb="14" eb="15">
      <t>ミ</t>
    </rPh>
    <rPh sb="20" eb="23">
      <t>リロンジョウ</t>
    </rPh>
    <rPh sb="23" eb="25">
      <t>ヒツヨウ</t>
    </rPh>
    <rPh sb="28" eb="31">
      <t>ロウドウリョク</t>
    </rPh>
    <rPh sb="35" eb="37">
      <t>シンキ</t>
    </rPh>
    <rPh sb="37" eb="40">
      <t>コヨウシャ</t>
    </rPh>
    <rPh sb="40" eb="41">
      <t>スウ</t>
    </rPh>
    <rPh sb="47" eb="49">
      <t>コヨウ</t>
    </rPh>
    <rPh sb="49" eb="51">
      <t>チョウセイ</t>
    </rPh>
    <rPh sb="52" eb="55">
      <t>シュウギョウシャ</t>
    </rPh>
    <rPh sb="55" eb="56">
      <t>スウ</t>
    </rPh>
    <rPh sb="57" eb="59">
      <t>ジョウゲン</t>
    </rPh>
    <rPh sb="62" eb="65">
      <t>シュウギョウシャ</t>
    </rPh>
    <rPh sb="66" eb="68">
      <t>イシ</t>
    </rPh>
    <rPh sb="71" eb="73">
      <t>シカク</t>
    </rPh>
    <rPh sb="74" eb="75">
      <t>ユウ</t>
    </rPh>
    <rPh sb="77" eb="79">
      <t>ショクギョウ</t>
    </rPh>
    <rPh sb="84" eb="86">
      <t>コウリョ</t>
    </rPh>
    <rPh sb="92" eb="94">
      <t>ゲンジツ</t>
    </rPh>
    <rPh sb="96" eb="98">
      <t>カイリ</t>
    </rPh>
    <phoneticPr fontId="1"/>
  </si>
  <si>
    <t>　最終需要増加額を該当部門に値入力するだけで、生産誘発効果を第２次波及効果まで測定できます。</t>
    <rPh sb="1" eb="3">
      <t>サイシュウ</t>
    </rPh>
    <rPh sb="3" eb="5">
      <t>ジュヨウ</t>
    </rPh>
    <rPh sb="5" eb="7">
      <t>ゾウカ</t>
    </rPh>
    <rPh sb="7" eb="8">
      <t>ガク</t>
    </rPh>
    <rPh sb="9" eb="11">
      <t>ガイトウ</t>
    </rPh>
    <rPh sb="11" eb="13">
      <t>ブモン</t>
    </rPh>
    <rPh sb="14" eb="15">
      <t>アタイ</t>
    </rPh>
    <rPh sb="15" eb="17">
      <t>ニュウリョク</t>
    </rPh>
    <rPh sb="23" eb="25">
      <t>セイサン</t>
    </rPh>
    <rPh sb="25" eb="27">
      <t>ユウハツ</t>
    </rPh>
    <rPh sb="27" eb="29">
      <t>コウカ</t>
    </rPh>
    <rPh sb="30" eb="31">
      <t>ダイ</t>
    </rPh>
    <rPh sb="32" eb="33">
      <t>ジ</t>
    </rPh>
    <rPh sb="33" eb="37">
      <t>ハキュウコウカ</t>
    </rPh>
    <rPh sb="39" eb="41">
      <t>ソクテイ</t>
    </rPh>
    <phoneticPr fontId="1"/>
  </si>
  <si>
    <t>１　あらかじめ、最終需要増加額とその金額の部門ごとの内訳を設定してください。</t>
    <rPh sb="8" eb="10">
      <t>サイシュウ</t>
    </rPh>
    <rPh sb="10" eb="12">
      <t>ジュヨウ</t>
    </rPh>
    <rPh sb="12" eb="14">
      <t>ゾウカ</t>
    </rPh>
    <rPh sb="14" eb="15">
      <t>ガク</t>
    </rPh>
    <rPh sb="18" eb="20">
      <t>キンガク</t>
    </rPh>
    <rPh sb="26" eb="28">
      <t>ウチワケ</t>
    </rPh>
    <rPh sb="29" eb="31">
      <t>セッテイ</t>
    </rPh>
    <phoneticPr fontId="1"/>
  </si>
  <si>
    <t>T 県内消費誘発額</t>
    <rPh sb="2" eb="4">
      <t>ケンナイ</t>
    </rPh>
    <rPh sb="4" eb="6">
      <t>ショウヒ</t>
    </rPh>
    <rPh sb="6" eb="8">
      <t>ユウハツ</t>
    </rPh>
    <rPh sb="8" eb="9">
      <t>ガク</t>
    </rPh>
    <phoneticPr fontId="1"/>
  </si>
  <si>
    <t>U 生産誘発額（2次）</t>
    <rPh sb="2" eb="4">
      <t>セイサン</t>
    </rPh>
    <rPh sb="4" eb="7">
      <t>ユウハツガク</t>
    </rPh>
    <phoneticPr fontId="1"/>
  </si>
  <si>
    <t>消費転換率の設定（オプション）</t>
    <rPh sb="0" eb="2">
      <t>ショウヒ</t>
    </rPh>
    <rPh sb="2" eb="5">
      <t>テンカンリツ</t>
    </rPh>
    <rPh sb="6" eb="8">
      <t>セッテイ</t>
    </rPh>
    <phoneticPr fontId="1"/>
  </si>
  <si>
    <t>採用する数値</t>
    <rPh sb="0" eb="2">
      <t>サイヨウ</t>
    </rPh>
    <rPh sb="4" eb="6">
      <t>スウチ</t>
    </rPh>
    <phoneticPr fontId="1"/>
  </si>
  <si>
    <t>↑上のセルをクリックし、ドロップダウンリストから数値を選択してください。</t>
    <rPh sb="1" eb="2">
      <t>ウエ</t>
    </rPh>
    <rPh sb="24" eb="26">
      <t>スウチ</t>
    </rPh>
    <rPh sb="27" eb="29">
      <t>センタク</t>
    </rPh>
    <phoneticPr fontId="1"/>
  </si>
  <si>
    <t>項目</t>
    <rPh sb="0" eb="2">
      <t>コウモク</t>
    </rPh>
    <phoneticPr fontId="1"/>
  </si>
  <si>
    <t>数値</t>
    <rPh sb="0" eb="2">
      <t>スウチ</t>
    </rPh>
    <phoneticPr fontId="1"/>
  </si>
  <si>
    <t>備考</t>
    <rPh sb="0" eb="2">
      <t>ビコウ</t>
    </rPh>
    <phoneticPr fontId="1"/>
  </si>
  <si>
    <t>ユーザー定義</t>
    <rPh sb="4" eb="6">
      <t>テイギ</t>
    </rPh>
    <phoneticPr fontId="1"/>
  </si>
  <si>
    <t>←設定したい数値がある場合はこちらへ入力し、上記二重線のセルから選択してください。</t>
    <rPh sb="1" eb="3">
      <t>セッテイ</t>
    </rPh>
    <rPh sb="6" eb="8">
      <t>スウチ</t>
    </rPh>
    <rPh sb="11" eb="13">
      <t>バアイ</t>
    </rPh>
    <rPh sb="18" eb="20">
      <t>ニュウリョク</t>
    </rPh>
    <rPh sb="22" eb="24">
      <t>ジョウキ</t>
    </rPh>
    <rPh sb="24" eb="26">
      <t>ニジュウ</t>
    </rPh>
    <rPh sb="26" eb="27">
      <t>セン</t>
    </rPh>
    <rPh sb="32" eb="34">
      <t>センタク</t>
    </rPh>
    <phoneticPr fontId="1"/>
  </si>
  <si>
    <t>消費支出</t>
    <rPh sb="0" eb="2">
      <t>ショウヒ</t>
    </rPh>
    <rPh sb="2" eb="4">
      <t>シシュツ</t>
    </rPh>
    <phoneticPr fontId="25"/>
  </si>
  <si>
    <t>第２表　都市階級・地方・都道府県庁所在市別</t>
    <rPh sb="0" eb="1">
      <t>ダイ</t>
    </rPh>
    <rPh sb="2" eb="3">
      <t>ヒョウ</t>
    </rPh>
    <rPh sb="4" eb="8">
      <t>トシカイキュウ</t>
    </rPh>
    <rPh sb="9" eb="11">
      <t>チホウ</t>
    </rPh>
    <rPh sb="12" eb="16">
      <t>トドウフケン</t>
    </rPh>
    <rPh sb="16" eb="17">
      <t>チョウ</t>
    </rPh>
    <rPh sb="17" eb="19">
      <t>ショザイ</t>
    </rPh>
    <rPh sb="19" eb="20">
      <t>シ</t>
    </rPh>
    <rPh sb="20" eb="21">
      <t>ベツ</t>
    </rPh>
    <phoneticPr fontId="20"/>
  </si>
  <si>
    <t>項      目</t>
    <rPh sb="0" eb="1">
      <t>コウ</t>
    </rPh>
    <rPh sb="7" eb="8">
      <t>モク</t>
    </rPh>
    <phoneticPr fontId="20"/>
  </si>
  <si>
    <t>関  東</t>
    <rPh sb="0" eb="4">
      <t>カントウ</t>
    </rPh>
    <phoneticPr fontId="20"/>
  </si>
  <si>
    <t>千 葉 市</t>
    <rPh sb="0" eb="5">
      <t>チバシ</t>
    </rPh>
    <phoneticPr fontId="22"/>
  </si>
  <si>
    <t>集計世帯数</t>
  </si>
  <si>
    <t>実収入</t>
  </si>
  <si>
    <t>経常収入</t>
  </si>
  <si>
    <t>勤め先収入</t>
  </si>
  <si>
    <t>世帯主収入</t>
  </si>
  <si>
    <t>うち男</t>
  </si>
  <si>
    <t>定期収入</t>
  </si>
  <si>
    <t>臨時収入</t>
  </si>
  <si>
    <t>賞与</t>
  </si>
  <si>
    <t>世帯主の配偶者の収入</t>
  </si>
  <si>
    <t>うち女</t>
  </si>
  <si>
    <t>他の世帯員収入</t>
  </si>
  <si>
    <t>事業・内職収入</t>
  </si>
  <si>
    <t>家賃収入</t>
  </si>
  <si>
    <t>他の事業収入</t>
  </si>
  <si>
    <t>内職収入</t>
  </si>
  <si>
    <t>農林漁業収入</t>
  </si>
  <si>
    <t>他の経常収入</t>
  </si>
  <si>
    <t>財産収入</t>
  </si>
  <si>
    <t>社会保障給付</t>
  </si>
  <si>
    <t>公的年金給付</t>
  </si>
  <si>
    <t>他の社会保障給付</t>
  </si>
  <si>
    <t>仕送り金</t>
  </si>
  <si>
    <t>特別収入</t>
  </si>
  <si>
    <t>受贈金</t>
  </si>
  <si>
    <t>他の特別収入</t>
    <rPh sb="0" eb="1">
      <t>タ</t>
    </rPh>
    <rPh sb="2" eb="4">
      <t>トクベツ</t>
    </rPh>
    <rPh sb="4" eb="6">
      <t>シュウニュウ</t>
    </rPh>
    <phoneticPr fontId="22"/>
  </si>
  <si>
    <t>預貯金引出</t>
  </si>
  <si>
    <t>個人・企業年金保険金</t>
  </si>
  <si>
    <t>他の保険金</t>
  </si>
  <si>
    <t>有価証券売却</t>
  </si>
  <si>
    <t>土地家屋借入金</t>
  </si>
  <si>
    <t>他の借入金</t>
  </si>
  <si>
    <t>分割払購入借入金</t>
  </si>
  <si>
    <t>一括払購入借入金</t>
  </si>
  <si>
    <t>財産売却</t>
  </si>
  <si>
    <t>実収入以外の受取のその他</t>
    <rPh sb="0" eb="1">
      <t>ジツ</t>
    </rPh>
    <rPh sb="1" eb="3">
      <t>シュウニュウ</t>
    </rPh>
    <rPh sb="3" eb="5">
      <t>イガイ</t>
    </rPh>
    <rPh sb="6" eb="8">
      <t>ウケトリ</t>
    </rPh>
    <rPh sb="11" eb="12">
      <t>タ</t>
    </rPh>
    <phoneticPr fontId="22"/>
  </si>
  <si>
    <t>繰入金</t>
  </si>
  <si>
    <t>実支出</t>
  </si>
  <si>
    <t>消費支出</t>
  </si>
  <si>
    <t>食料</t>
  </si>
  <si>
    <t>パン</t>
  </si>
  <si>
    <t>他の穀類</t>
  </si>
  <si>
    <t>魚介類</t>
  </si>
  <si>
    <t>生鮮魚介</t>
  </si>
  <si>
    <t>塩干魚介</t>
  </si>
  <si>
    <t>魚肉練製品</t>
  </si>
  <si>
    <t>他の魚介加工品</t>
  </si>
  <si>
    <t>肉類</t>
  </si>
  <si>
    <t>生鮮肉</t>
  </si>
  <si>
    <t>加工肉</t>
  </si>
  <si>
    <t>乳卵類</t>
  </si>
  <si>
    <t>牛乳</t>
  </si>
  <si>
    <t>卵</t>
  </si>
  <si>
    <t>野菜・海藻</t>
  </si>
  <si>
    <t>生鮮野菜</t>
  </si>
  <si>
    <t>乾物・海藻</t>
  </si>
  <si>
    <t>大豆加工品</t>
  </si>
  <si>
    <t>他の野菜・海藻加工品</t>
  </si>
  <si>
    <t>果物</t>
  </si>
  <si>
    <t>生鮮果物</t>
  </si>
  <si>
    <t>果物加工品</t>
  </si>
  <si>
    <t>油脂・調味料</t>
  </si>
  <si>
    <t>油脂</t>
  </si>
  <si>
    <t>調理食品</t>
  </si>
  <si>
    <t>主食的調理食品</t>
  </si>
  <si>
    <t>他の調理食品</t>
  </si>
  <si>
    <t>飲料</t>
  </si>
  <si>
    <t>茶類</t>
  </si>
  <si>
    <t>コーヒー・ココア</t>
  </si>
  <si>
    <t>他の飲料</t>
  </si>
  <si>
    <t>酒類</t>
  </si>
  <si>
    <t>外食</t>
  </si>
  <si>
    <t>一般外食</t>
  </si>
  <si>
    <t>学校給食</t>
  </si>
  <si>
    <t>住居</t>
  </si>
  <si>
    <t>家賃地代</t>
  </si>
  <si>
    <t>設備修繕・維持</t>
  </si>
  <si>
    <t>設備材料</t>
  </si>
  <si>
    <t>工事その他のサービス</t>
  </si>
  <si>
    <t>光熱・水道</t>
  </si>
  <si>
    <t>電気代</t>
  </si>
  <si>
    <t>ガス代</t>
  </si>
  <si>
    <t>他の光熱</t>
  </si>
  <si>
    <t>上下水道料</t>
  </si>
  <si>
    <t>家具・家事用品</t>
  </si>
  <si>
    <t>家庭用耐久財</t>
  </si>
  <si>
    <t>家事用耐久財</t>
  </si>
  <si>
    <t>冷暖房用器具</t>
  </si>
  <si>
    <t>一般家具</t>
  </si>
  <si>
    <t>室内装備・装飾品</t>
  </si>
  <si>
    <t>寝具類</t>
  </si>
  <si>
    <t>家事雑貨</t>
  </si>
  <si>
    <t>家事用消耗品</t>
  </si>
  <si>
    <t>家事サービス</t>
  </si>
  <si>
    <t>被服及び履物</t>
  </si>
  <si>
    <t>和服</t>
  </si>
  <si>
    <t>洋服</t>
  </si>
  <si>
    <t>シャツ・セーター類</t>
  </si>
  <si>
    <t>下着類</t>
  </si>
  <si>
    <t>生地・糸類</t>
  </si>
  <si>
    <t>他の被服</t>
  </si>
  <si>
    <t>履物類</t>
  </si>
  <si>
    <t>被服関連サービス</t>
  </si>
  <si>
    <t>保健医療</t>
  </si>
  <si>
    <t>健康保持用摂取品</t>
  </si>
  <si>
    <t>保健医療用品・器具</t>
  </si>
  <si>
    <t>保健医療サービス</t>
  </si>
  <si>
    <t>交通・通信</t>
  </si>
  <si>
    <t>交通</t>
  </si>
  <si>
    <t>自動車等関係費</t>
  </si>
  <si>
    <t>自動車等購入</t>
  </si>
  <si>
    <t>自転車購入</t>
  </si>
  <si>
    <t>自動車等維持</t>
  </si>
  <si>
    <t>通信</t>
  </si>
  <si>
    <t>教養娯楽</t>
  </si>
  <si>
    <t>教養娯楽用耐久財</t>
  </si>
  <si>
    <t>教養娯楽用品</t>
  </si>
  <si>
    <t>書籍・他の印刷物</t>
  </si>
  <si>
    <t>教養娯楽サービス</t>
  </si>
  <si>
    <t>宿泊料</t>
  </si>
  <si>
    <t>パック旅行費</t>
  </si>
  <si>
    <t>月謝類</t>
  </si>
  <si>
    <t>他の教養娯楽サービス</t>
  </si>
  <si>
    <t>その他の消費支出</t>
  </si>
  <si>
    <t>諸雑費</t>
  </si>
  <si>
    <t>理美容サービス</t>
  </si>
  <si>
    <t>理美容用品</t>
  </si>
  <si>
    <t>身の回り用品</t>
  </si>
  <si>
    <t>他の物品サービス</t>
  </si>
  <si>
    <t>贈与金</t>
  </si>
  <si>
    <t>他の交際費</t>
  </si>
  <si>
    <t>(再掲)</t>
    <rPh sb="1" eb="3">
      <t>サイケイ</t>
    </rPh>
    <phoneticPr fontId="20"/>
  </si>
  <si>
    <t>教育関係費</t>
    <rPh sb="0" eb="2">
      <t>キョウイク</t>
    </rPh>
    <rPh sb="2" eb="5">
      <t>カンケイヒ</t>
    </rPh>
    <phoneticPr fontId="20"/>
  </si>
  <si>
    <t>教養娯楽関係費</t>
    <rPh sb="0" eb="2">
      <t>キョウヨウ</t>
    </rPh>
    <rPh sb="2" eb="4">
      <t>ゴラク</t>
    </rPh>
    <rPh sb="4" eb="7">
      <t>カンケイヒ</t>
    </rPh>
    <phoneticPr fontId="20"/>
  </si>
  <si>
    <t>情報通信関係費</t>
    <rPh sb="0" eb="2">
      <t>ジョウホウ</t>
    </rPh>
    <rPh sb="2" eb="4">
      <t>ツウシン</t>
    </rPh>
    <rPh sb="4" eb="7">
      <t>カンケイヒ</t>
    </rPh>
    <phoneticPr fontId="20"/>
  </si>
  <si>
    <t>消費支出(除く住居等) 1)</t>
    <rPh sb="0" eb="2">
      <t>ショウヒ</t>
    </rPh>
    <rPh sb="2" eb="4">
      <t>シシュツ</t>
    </rPh>
    <rPh sb="5" eb="6">
      <t>ノゾ</t>
    </rPh>
    <rPh sb="7" eb="9">
      <t>ジュウキョ</t>
    </rPh>
    <rPh sb="9" eb="10">
      <t>トウ</t>
    </rPh>
    <phoneticPr fontId="22"/>
  </si>
  <si>
    <t>財・サービス支出計 2)</t>
    <rPh sb="0" eb="1">
      <t>ザイ</t>
    </rPh>
    <rPh sb="6" eb="8">
      <t>シシュツ</t>
    </rPh>
    <rPh sb="8" eb="9">
      <t>ケイ</t>
    </rPh>
    <phoneticPr fontId="22"/>
  </si>
  <si>
    <t>財(商品)</t>
  </si>
  <si>
    <t>非消費支出</t>
  </si>
  <si>
    <t>直接税</t>
  </si>
  <si>
    <t>勤労所得税</t>
  </si>
  <si>
    <t>個人住民税</t>
  </si>
  <si>
    <t>他の税</t>
  </si>
  <si>
    <t>社会保険料</t>
  </si>
  <si>
    <t>公的年金保険料</t>
  </si>
  <si>
    <t>健康保険料</t>
  </si>
  <si>
    <t>介護保険料</t>
    <rPh sb="0" eb="2">
      <t>カイゴ</t>
    </rPh>
    <phoneticPr fontId="22"/>
  </si>
  <si>
    <t>他の社会保険料</t>
  </si>
  <si>
    <t>他の非消費支出</t>
  </si>
  <si>
    <t>預貯金</t>
  </si>
  <si>
    <t>保険料</t>
  </si>
  <si>
    <t>個人・企業年金保険料</t>
  </si>
  <si>
    <t>他の保険料</t>
  </si>
  <si>
    <t>有価証券購入</t>
  </si>
  <si>
    <t>土地家屋借金返済</t>
  </si>
  <si>
    <t>他の借金返済</t>
  </si>
  <si>
    <t>分割払購入借入金返済</t>
  </si>
  <si>
    <t>一括払購入借入金返済</t>
  </si>
  <si>
    <t>財産購入</t>
  </si>
  <si>
    <t>実支出以外の支払のその他</t>
    <rPh sb="0" eb="3">
      <t>ジツシシュツ</t>
    </rPh>
    <rPh sb="3" eb="5">
      <t>イガイ</t>
    </rPh>
    <rPh sb="6" eb="8">
      <t>シハライ</t>
    </rPh>
    <rPh sb="11" eb="12">
      <t>タ</t>
    </rPh>
    <phoneticPr fontId="22"/>
  </si>
  <si>
    <t>繰越金</t>
  </si>
  <si>
    <t>現物総額</t>
  </si>
  <si>
    <t>自家産物</t>
  </si>
  <si>
    <t>その他</t>
  </si>
  <si>
    <t>可処分所得</t>
  </si>
  <si>
    <t>黒字</t>
  </si>
  <si>
    <t>金融資産純増</t>
  </si>
  <si>
    <t>貯蓄純増</t>
  </si>
  <si>
    <t>預貯金純増</t>
  </si>
  <si>
    <t>保険純増</t>
  </si>
  <si>
    <t>個人・企業年金保険純増</t>
  </si>
  <si>
    <t>他の保険純増</t>
  </si>
  <si>
    <t>有価証券純購入</t>
  </si>
  <si>
    <t>土地家屋借金純減</t>
  </si>
  <si>
    <t>他の借金純減</t>
  </si>
  <si>
    <t>分割払購入借入金純減</t>
  </si>
  <si>
    <t>一括払購入借入金純減</t>
  </si>
  <si>
    <t>財産純増</t>
  </si>
  <si>
    <t>その他の純増</t>
  </si>
  <si>
    <t>繰越純増</t>
  </si>
  <si>
    <t xml:space="preserve">(再掲)可処分所得に対する割合
平    均    消    費    性    向 (％) </t>
    <rPh sb="1" eb="3">
      <t>サイケイ</t>
    </rPh>
    <rPh sb="4" eb="5">
      <t>カ</t>
    </rPh>
    <rPh sb="5" eb="6">
      <t>トコロ</t>
    </rPh>
    <rPh sb="6" eb="7">
      <t>ブン</t>
    </rPh>
    <rPh sb="7" eb="8">
      <t>トコロ</t>
    </rPh>
    <rPh sb="8" eb="9">
      <t>エ</t>
    </rPh>
    <rPh sb="10" eb="11">
      <t>タイ</t>
    </rPh>
    <rPh sb="13" eb="14">
      <t>ワリ</t>
    </rPh>
    <rPh sb="14" eb="15">
      <t>ゴウ</t>
    </rPh>
    <phoneticPr fontId="24"/>
  </si>
  <si>
    <t>貯 蓄 純 増(平 均 貯 蓄 率)(％)</t>
    <rPh sb="8" eb="11">
      <t>ヘイキン</t>
    </rPh>
    <rPh sb="12" eb="17">
      <t>チョチクリツ</t>
    </rPh>
    <phoneticPr fontId="24"/>
  </si>
  <si>
    <t>年間収入(万円)</t>
    <rPh sb="0" eb="2">
      <t>ネンカン</t>
    </rPh>
    <rPh sb="2" eb="4">
      <t>シュウニュウ</t>
    </rPh>
    <rPh sb="5" eb="7">
      <t>マンエン</t>
    </rPh>
    <phoneticPr fontId="22"/>
  </si>
  <si>
    <t>...</t>
  </si>
  <si>
    <t>調整集計世帯数</t>
    <rPh sb="0" eb="2">
      <t>チョウセイ</t>
    </rPh>
    <rPh sb="2" eb="4">
      <t>シュウケイ</t>
    </rPh>
    <rPh sb="4" eb="7">
      <t>セタイスウ</t>
    </rPh>
    <phoneticPr fontId="22"/>
  </si>
  <si>
    <t>リスト</t>
    <phoneticPr fontId="1"/>
  </si>
  <si>
    <t>（参考）</t>
    <rPh sb="1" eb="3">
      <t>サンコウ</t>
    </rPh>
    <phoneticPr fontId="1"/>
  </si>
  <si>
    <t>※家計調査年報の千葉県値は、統計的に平均値とするには調査対象件数が少ないため、掲載していません。千葉市分は参考までに掲載しています。</t>
    <rPh sb="1" eb="3">
      <t>カケイ</t>
    </rPh>
    <rPh sb="3" eb="5">
      <t>チョウサ</t>
    </rPh>
    <rPh sb="5" eb="7">
      <t>ネンポウ</t>
    </rPh>
    <rPh sb="8" eb="11">
      <t>チバケン</t>
    </rPh>
    <rPh sb="11" eb="12">
      <t>チ</t>
    </rPh>
    <rPh sb="26" eb="28">
      <t>チョウサ</t>
    </rPh>
    <rPh sb="28" eb="30">
      <t>タイショウ</t>
    </rPh>
    <rPh sb="30" eb="32">
      <t>ケンスウ</t>
    </rPh>
    <rPh sb="33" eb="34">
      <t>スク</t>
    </rPh>
    <rPh sb="39" eb="41">
      <t>ケイサイ</t>
    </rPh>
    <rPh sb="48" eb="51">
      <t>チバシ</t>
    </rPh>
    <rPh sb="51" eb="52">
      <t>ブン</t>
    </rPh>
    <rPh sb="53" eb="55">
      <t>サンコウ</t>
    </rPh>
    <rPh sb="58" eb="60">
      <t>ケイサイ</t>
    </rPh>
    <phoneticPr fontId="1"/>
  </si>
  <si>
    <t>÷　　実収入</t>
    <rPh sb="3" eb="6">
      <t>ジツシュウニュウ</t>
    </rPh>
    <phoneticPr fontId="25"/>
  </si>
  <si>
    <t>都道府県庁所在市</t>
    <rPh sb="0" eb="4">
      <t>トドウフケン</t>
    </rPh>
    <rPh sb="4" eb="5">
      <t>チョウ</t>
    </rPh>
    <rPh sb="5" eb="7">
      <t>ショザイ</t>
    </rPh>
    <rPh sb="7" eb="8">
      <t>シ</t>
    </rPh>
    <phoneticPr fontId="1"/>
  </si>
  <si>
    <t>消費転換率</t>
    <rPh sb="0" eb="2">
      <t>ショウヒ</t>
    </rPh>
    <rPh sb="2" eb="4">
      <t>テンカン</t>
    </rPh>
    <rPh sb="4" eb="5">
      <t>リツ</t>
    </rPh>
    <phoneticPr fontId="1"/>
  </si>
  <si>
    <t xml:space="preserve">  ×雇用者所得率</t>
    <rPh sb="3" eb="6">
      <t>コヨウシャ</t>
    </rPh>
    <rPh sb="6" eb="9">
      <t>ショトクリツ</t>
    </rPh>
    <phoneticPr fontId="1"/>
  </si>
  <si>
    <t xml:space="preserve">   ×粗付加価値率</t>
    <rPh sb="4" eb="5">
      <t>ソ</t>
    </rPh>
    <rPh sb="5" eb="7">
      <t>フカ</t>
    </rPh>
    <rPh sb="7" eb="9">
      <t>カチ</t>
    </rPh>
    <rPh sb="9" eb="10">
      <t>リツ</t>
    </rPh>
    <phoneticPr fontId="1"/>
  </si>
  <si>
    <t>　【経済波及効果計算　フローチャート】</t>
    <rPh sb="2" eb="4">
      <t>ケイザイ</t>
    </rPh>
    <rPh sb="4" eb="6">
      <t>ハキュウ</t>
    </rPh>
    <rPh sb="6" eb="8">
      <t>コウカ</t>
    </rPh>
    <rPh sb="8" eb="10">
      <t>ケイサン</t>
    </rPh>
    <phoneticPr fontId="1"/>
  </si>
  <si>
    <t>Z 雇用誘発者数(直接)</t>
    <rPh sb="2" eb="4">
      <t>コヨウ</t>
    </rPh>
    <rPh sb="4" eb="6">
      <t>ユウハツ</t>
    </rPh>
    <rPh sb="6" eb="7">
      <t>シャ</t>
    </rPh>
    <rPh sb="7" eb="8">
      <t>スウ</t>
    </rPh>
    <phoneticPr fontId="1"/>
  </si>
  <si>
    <t>Z</t>
    <phoneticPr fontId="1"/>
  </si>
  <si>
    <t>単位　円</t>
    <phoneticPr fontId="20"/>
  </si>
  <si>
    <t>I</t>
    <phoneticPr fontId="1"/>
  </si>
  <si>
    <t>P(再掲）</t>
    <rPh sb="2" eb="4">
      <t>サイケイ</t>
    </rPh>
    <phoneticPr fontId="1"/>
  </si>
  <si>
    <t>I 県内需要増加額（直接効果）</t>
    <rPh sb="2" eb="4">
      <t>ケンナイ</t>
    </rPh>
    <rPh sb="4" eb="6">
      <t>ジュヨウ</t>
    </rPh>
    <rPh sb="6" eb="8">
      <t>ゾウカ</t>
    </rPh>
    <rPh sb="8" eb="9">
      <t>ガク</t>
    </rPh>
    <rPh sb="12" eb="14">
      <t>コウカ</t>
    </rPh>
    <phoneticPr fontId="1"/>
  </si>
  <si>
    <t>J 中間投入額</t>
    <rPh sb="2" eb="4">
      <t>チュウカン</t>
    </rPh>
    <rPh sb="4" eb="6">
      <t>トウニュウ</t>
    </rPh>
    <rPh sb="6" eb="7">
      <t>ガク</t>
    </rPh>
    <phoneticPr fontId="1"/>
  </si>
  <si>
    <t>K 県内自給額</t>
    <rPh sb="2" eb="4">
      <t>ケンナイ</t>
    </rPh>
    <rPh sb="4" eb="6">
      <t>ジキュウ</t>
    </rPh>
    <rPh sb="6" eb="7">
      <t>ガク</t>
    </rPh>
    <phoneticPr fontId="1"/>
  </si>
  <si>
    <t>L 生産誘発額（1次）</t>
    <phoneticPr fontId="1"/>
  </si>
  <si>
    <t>×P 消費転換率</t>
    <rPh sb="3" eb="5">
      <t>ショウヒ</t>
    </rPh>
    <rPh sb="5" eb="7">
      <t>テンカン</t>
    </rPh>
    <rPh sb="7" eb="8">
      <t>リツ</t>
    </rPh>
    <phoneticPr fontId="1"/>
  </si>
  <si>
    <t>Y 就業誘発者数(直接)</t>
    <rPh sb="2" eb="4">
      <t>シュウギョウ</t>
    </rPh>
    <rPh sb="4" eb="6">
      <t>ユウハツ</t>
    </rPh>
    <rPh sb="6" eb="7">
      <t>シャ</t>
    </rPh>
    <rPh sb="7" eb="8">
      <t>スウ</t>
    </rPh>
    <phoneticPr fontId="1"/>
  </si>
  <si>
    <t>Y 就業誘発者数(1次)</t>
    <rPh sb="2" eb="4">
      <t>シュウギョウ</t>
    </rPh>
    <rPh sb="4" eb="6">
      <t>ユウハツ</t>
    </rPh>
    <rPh sb="6" eb="7">
      <t>シャ</t>
    </rPh>
    <rPh sb="7" eb="8">
      <t>スウ</t>
    </rPh>
    <phoneticPr fontId="1"/>
  </si>
  <si>
    <t>Z 雇用誘発者数(1次)</t>
    <rPh sb="2" eb="4">
      <t>コヨウ</t>
    </rPh>
    <rPh sb="4" eb="6">
      <t>ユウハツ</t>
    </rPh>
    <rPh sb="6" eb="7">
      <t>シャ</t>
    </rPh>
    <rPh sb="7" eb="8">
      <t>スウ</t>
    </rPh>
    <phoneticPr fontId="1"/>
  </si>
  <si>
    <t>Y 就業誘発者数(2次)</t>
    <rPh sb="2" eb="4">
      <t>シュウギョウ</t>
    </rPh>
    <rPh sb="4" eb="6">
      <t>ユウハツ</t>
    </rPh>
    <rPh sb="6" eb="7">
      <t>シャ</t>
    </rPh>
    <rPh sb="7" eb="8">
      <t>スウ</t>
    </rPh>
    <phoneticPr fontId="1"/>
  </si>
  <si>
    <t>Z 雇用誘発者数(2次)</t>
    <rPh sb="2" eb="4">
      <t>コヨウ</t>
    </rPh>
    <rPh sb="4" eb="6">
      <t>ユウハツ</t>
    </rPh>
    <rPh sb="6" eb="7">
      <t>シャ</t>
    </rPh>
    <rPh sb="7" eb="8">
      <t>スウ</t>
    </rPh>
    <phoneticPr fontId="1"/>
  </si>
  <si>
    <t>O 雇用者所得誘発額計</t>
    <rPh sb="2" eb="5">
      <t>コヨウシャ</t>
    </rPh>
    <rPh sb="5" eb="7">
      <t>ショトク</t>
    </rPh>
    <rPh sb="7" eb="9">
      <t>ユウハツ</t>
    </rPh>
    <rPh sb="9" eb="10">
      <t>ガク</t>
    </rPh>
    <rPh sb="10" eb="11">
      <t>ケイ</t>
    </rPh>
    <phoneticPr fontId="1"/>
  </si>
  <si>
    <t>G 需要増加額（マージン処理後）</t>
    <rPh sb="2" eb="4">
      <t>ジュヨウ</t>
    </rPh>
    <rPh sb="4" eb="6">
      <t>ゾウカ</t>
    </rPh>
    <rPh sb="6" eb="7">
      <t>ガク</t>
    </rPh>
    <rPh sb="12" eb="14">
      <t>ショリ</t>
    </rPh>
    <rPh sb="14" eb="15">
      <t>ゴ</t>
    </rPh>
    <phoneticPr fontId="1"/>
  </si>
  <si>
    <t>×民間消費支出の構成比　×自給率</t>
    <rPh sb="1" eb="3">
      <t>ミンカン</t>
    </rPh>
    <rPh sb="3" eb="5">
      <t>ショウヒ</t>
    </rPh>
    <rPh sb="5" eb="7">
      <t>シシュツ</t>
    </rPh>
    <rPh sb="8" eb="11">
      <t>コウセイヒ</t>
    </rPh>
    <phoneticPr fontId="1"/>
  </si>
  <si>
    <t>Q 消費誘発額</t>
    <rPh sb="2" eb="4">
      <t>ショウヒ</t>
    </rPh>
    <rPh sb="4" eb="6">
      <t>ユウハツ</t>
    </rPh>
    <rPh sb="6" eb="7">
      <t>ガク</t>
    </rPh>
    <phoneticPr fontId="1"/>
  </si>
  <si>
    <t>経済波及効果測定結果(詳細）　―測定表の再掲－</t>
    <rPh sb="0" eb="2">
      <t>ケイザイ</t>
    </rPh>
    <rPh sb="2" eb="6">
      <t>ハキュウコウカ</t>
    </rPh>
    <rPh sb="6" eb="8">
      <t>ソクテイ</t>
    </rPh>
    <rPh sb="8" eb="10">
      <t>ケッカ</t>
    </rPh>
    <rPh sb="11" eb="13">
      <t>ショウサイ</t>
    </rPh>
    <rPh sb="16" eb="18">
      <t>ソクテイ</t>
    </rPh>
    <rPh sb="18" eb="19">
      <t>ヒョウ</t>
    </rPh>
    <rPh sb="20" eb="22">
      <t>サイケイ</t>
    </rPh>
    <phoneticPr fontId="1"/>
  </si>
  <si>
    <t>Ｍ×Ｎ</t>
    <phoneticPr fontId="1"/>
  </si>
  <si>
    <t>Ｓ×自給率</t>
    <rPh sb="2" eb="5">
      <t>ジキュウリツ</t>
    </rPh>
    <phoneticPr fontId="1"/>
  </si>
  <si>
    <t>Ｊ×自給率</t>
    <rPh sb="2" eb="5">
      <t>ジキュウリツ</t>
    </rPh>
    <phoneticPr fontId="1"/>
  </si>
  <si>
    <t>Ｍ＋Ｕ（又は
 Ｉ＋Ｌ＋Ｕ）</t>
    <rPh sb="4" eb="5">
      <t>マタ</t>
    </rPh>
    <phoneticPr fontId="1"/>
  </si>
  <si>
    <t>　　 　　　　雇用係数＝有給役員・雇用者数/県内生産額</t>
    <rPh sb="7" eb="9">
      <t>コヨウ</t>
    </rPh>
    <rPh sb="9" eb="11">
      <t>ケイスウ</t>
    </rPh>
    <rPh sb="12" eb="14">
      <t>ユウキュウ</t>
    </rPh>
    <rPh sb="14" eb="16">
      <t>ヤクイン</t>
    </rPh>
    <rPh sb="17" eb="20">
      <t>コヨウシャ</t>
    </rPh>
    <rPh sb="20" eb="21">
      <t>スウ</t>
    </rPh>
    <rPh sb="22" eb="24">
      <t>ケンナイ</t>
    </rPh>
    <rPh sb="24" eb="27">
      <t>セイサンガク</t>
    </rPh>
    <phoneticPr fontId="40"/>
  </si>
  <si>
    <t>(注）</t>
    <rPh sb="1" eb="2">
      <t>チュウ</t>
    </rPh>
    <phoneticPr fontId="1"/>
  </si>
  <si>
    <t>　　→民間消費支出増加（新規最終需要の発生）</t>
    <phoneticPr fontId="1"/>
  </si>
  <si>
    <t>　　生産増加（直接及び１次誘発）→雇用者所得増加→</t>
    <rPh sb="13" eb="15">
      <t>ユウハツ</t>
    </rPh>
    <phoneticPr fontId="1"/>
  </si>
  <si>
    <t>　　</t>
    <phoneticPr fontId="1"/>
  </si>
  <si>
    <t>　　　　　　　　　　　　　　　　　の　均衡産出高モデルにより算出している。</t>
    <phoneticPr fontId="1"/>
  </si>
  <si>
    <t>　　民間消費支出の構成比</t>
    <phoneticPr fontId="1"/>
  </si>
  <si>
    <t>　　分割し算出している。</t>
    <phoneticPr fontId="1"/>
  </si>
  <si>
    <t>各部門の民間消費支出／民間消費支出計</t>
    <rPh sb="0" eb="3">
      <t>カクブモン</t>
    </rPh>
    <rPh sb="4" eb="6">
      <t>ミンカン</t>
    </rPh>
    <rPh sb="6" eb="8">
      <t>ショウヒ</t>
    </rPh>
    <rPh sb="8" eb="10">
      <t>シシュツ</t>
    </rPh>
    <rPh sb="11" eb="13">
      <t>ミンカン</t>
    </rPh>
    <rPh sb="13" eb="15">
      <t>ショウヒ</t>
    </rPh>
    <rPh sb="15" eb="17">
      <t>シシュツ</t>
    </rPh>
    <rPh sb="17" eb="18">
      <t>ケイ</t>
    </rPh>
    <phoneticPr fontId="1"/>
  </si>
  <si>
    <t>有給役員・雇用者／生産額</t>
    <rPh sb="0" eb="2">
      <t>ユウキュウ</t>
    </rPh>
    <rPh sb="2" eb="4">
      <t>ヤクイン</t>
    </rPh>
    <rPh sb="5" eb="8">
      <t>コヨウシャ</t>
    </rPh>
    <rPh sb="9" eb="12">
      <t>セイサンガク</t>
    </rPh>
    <phoneticPr fontId="8"/>
  </si>
  <si>
    <t>従業者総数／生産額</t>
    <rPh sb="0" eb="3">
      <t>ジュウギョウシャ</t>
    </rPh>
    <rPh sb="3" eb="5">
      <t>ソウスウ</t>
    </rPh>
    <rPh sb="6" eb="9">
      <t>セイサンガク</t>
    </rPh>
    <phoneticPr fontId="8"/>
  </si>
  <si>
    <t>　１　直接効果、１次生産誘発額及び2次生産誘発額は、逆行列係数</t>
    <rPh sb="5" eb="7">
      <t>コウカ</t>
    </rPh>
    <rPh sb="10" eb="12">
      <t>セイサン</t>
    </rPh>
    <rPh sb="14" eb="15">
      <t>ガク</t>
    </rPh>
    <rPh sb="15" eb="16">
      <t>オヨ</t>
    </rPh>
    <rPh sb="18" eb="19">
      <t>ジ</t>
    </rPh>
    <rPh sb="19" eb="21">
      <t>セイサン</t>
    </rPh>
    <rPh sb="21" eb="23">
      <t>ユウハツ</t>
    </rPh>
    <rPh sb="23" eb="24">
      <t>ガク</t>
    </rPh>
    <rPh sb="26" eb="29">
      <t>ギャクギョウレツ</t>
    </rPh>
    <rPh sb="29" eb="31">
      <t>ケイスウ</t>
    </rPh>
    <phoneticPr fontId="40"/>
  </si>
  <si>
    <t>　２ 　２次生産誘発額は、次の経路による。</t>
    <rPh sb="6" eb="8">
      <t>セイサン</t>
    </rPh>
    <rPh sb="10" eb="11">
      <t>ガク</t>
    </rPh>
    <phoneticPr fontId="1"/>
  </si>
  <si>
    <t>　３  　２次生産誘発額に係る消費ベクトルは、</t>
    <rPh sb="6" eb="7">
      <t>ジ</t>
    </rPh>
    <rPh sb="7" eb="9">
      <t>セイサン</t>
    </rPh>
    <rPh sb="9" eb="11">
      <t>ユウハツ</t>
    </rPh>
    <rPh sb="11" eb="12">
      <t>ガク</t>
    </rPh>
    <rPh sb="13" eb="14">
      <t>カカ</t>
    </rPh>
    <phoneticPr fontId="40"/>
  </si>
  <si>
    <t>　　直接・１次生産誘発に対応する雇用者所得誘発額に</t>
    <rPh sb="7" eb="9">
      <t>セイサン</t>
    </rPh>
    <rPh sb="12" eb="14">
      <t>タイオウ</t>
    </rPh>
    <phoneticPr fontId="1"/>
  </si>
  <si>
    <t>生産誘発額×雇用係数</t>
    <rPh sb="0" eb="2">
      <t>セイサン</t>
    </rPh>
    <rPh sb="2" eb="4">
      <t>ユウハツ</t>
    </rPh>
    <rPh sb="4" eb="5">
      <t>ガク</t>
    </rPh>
    <rPh sb="6" eb="8">
      <t>コヨウ</t>
    </rPh>
    <rPh sb="8" eb="10">
      <t>ケイスウ</t>
    </rPh>
    <phoneticPr fontId="1"/>
  </si>
  <si>
    <t>生産誘発額×就業係数</t>
    <rPh sb="0" eb="2">
      <t>セイサン</t>
    </rPh>
    <rPh sb="2" eb="4">
      <t>ユウハツ</t>
    </rPh>
    <rPh sb="4" eb="5">
      <t>ガク</t>
    </rPh>
    <rPh sb="6" eb="8">
      <t>シュウギョウ</t>
    </rPh>
    <rPh sb="8" eb="10">
      <t>ケイスウ</t>
    </rPh>
    <phoneticPr fontId="1"/>
  </si>
  <si>
    <t>生産誘発額×雇用者所得率</t>
    <rPh sb="0" eb="2">
      <t>セイサン</t>
    </rPh>
    <rPh sb="2" eb="4">
      <t>ユウハツ</t>
    </rPh>
    <rPh sb="4" eb="5">
      <t>ガク</t>
    </rPh>
    <rPh sb="6" eb="9">
      <t>コヨウシャ</t>
    </rPh>
    <rPh sb="9" eb="11">
      <t>ショトク</t>
    </rPh>
    <rPh sb="11" eb="12">
      <t>リツ</t>
    </rPh>
    <phoneticPr fontId="1"/>
  </si>
  <si>
    <t>生産誘発額×粗付加価値率</t>
    <rPh sb="0" eb="2">
      <t>セイサン</t>
    </rPh>
    <rPh sb="2" eb="4">
      <t>ユウハツ</t>
    </rPh>
    <rPh sb="4" eb="5">
      <t>ガク</t>
    </rPh>
    <rPh sb="6" eb="11">
      <t>ソフカカチ</t>
    </rPh>
    <rPh sb="11" eb="12">
      <t>リツ</t>
    </rPh>
    <phoneticPr fontId="1"/>
  </si>
  <si>
    <t>消費転換率</t>
    <rPh sb="0" eb="2">
      <t>ショウヒ</t>
    </rPh>
    <rPh sb="2" eb="4">
      <t>テンカン</t>
    </rPh>
    <rPh sb="4" eb="5">
      <t>リツ</t>
    </rPh>
    <phoneticPr fontId="25"/>
  </si>
  <si>
    <t>　家計調査年報　より</t>
    <rPh sb="1" eb="3">
      <t>カケイ</t>
    </rPh>
    <rPh sb="3" eb="5">
      <t>チョウサ</t>
    </rPh>
    <rPh sb="5" eb="7">
      <t>ネンポウ</t>
    </rPh>
    <phoneticPr fontId="1"/>
  </si>
  <si>
    <t>　　(屑・副産物の発生でマイナスとなっている部門を除く）で</t>
    <phoneticPr fontId="1"/>
  </si>
  <si>
    <t>A'</t>
    <phoneticPr fontId="1"/>
  </si>
  <si>
    <t>G</t>
    <phoneticPr fontId="1"/>
  </si>
  <si>
    <t>A'+F</t>
    <phoneticPr fontId="1"/>
  </si>
  <si>
    <t>設定</t>
    <rPh sb="0" eb="2">
      <t>セッテイ</t>
    </rPh>
    <phoneticPr fontId="1"/>
  </si>
  <si>
    <t>千葉県産業連関表で計算した自給率</t>
    <rPh sb="0" eb="3">
      <t>チバケン</t>
    </rPh>
    <rPh sb="3" eb="5">
      <t>サンギョウ</t>
    </rPh>
    <rPh sb="5" eb="7">
      <t>レンカン</t>
    </rPh>
    <rPh sb="7" eb="8">
      <t>ヒョウ</t>
    </rPh>
    <rPh sb="9" eb="11">
      <t>ケイサン</t>
    </rPh>
    <rPh sb="13" eb="16">
      <t>ジキュウリツ</t>
    </rPh>
    <phoneticPr fontId="1"/>
  </si>
  <si>
    <t>直接効果</t>
    <rPh sb="0" eb="2">
      <t>チョクセツ</t>
    </rPh>
    <rPh sb="2" eb="4">
      <t>コウカ</t>
    </rPh>
    <phoneticPr fontId="1"/>
  </si>
  <si>
    <t>①</t>
    <phoneticPr fontId="1"/>
  </si>
  <si>
    <t>②</t>
    <phoneticPr fontId="1"/>
  </si>
  <si>
    <t>③</t>
    <phoneticPr fontId="1"/>
  </si>
  <si>
    <t>このツールでは２次波及効果（雇用者所得の消費需要による波及効果）まで分析を行っているが、その算出に当たっては、「必ず一定の割合を消費に回す」という前提にたっている。また、この雇用者所得には自営業者などの所得が含まれていないことから、その分、波及効果が過小となっている。</t>
    <rPh sb="9" eb="11">
      <t>ハキュウ</t>
    </rPh>
    <rPh sb="11" eb="13">
      <t>コウカ</t>
    </rPh>
    <rPh sb="14" eb="17">
      <t>コヨウシャ</t>
    </rPh>
    <rPh sb="17" eb="19">
      <t>ショトク</t>
    </rPh>
    <rPh sb="20" eb="22">
      <t>ショウヒ</t>
    </rPh>
    <rPh sb="22" eb="24">
      <t>ジュヨウ</t>
    </rPh>
    <rPh sb="27" eb="29">
      <t>ハキュウ</t>
    </rPh>
    <rPh sb="29" eb="31">
      <t>コウカ</t>
    </rPh>
    <rPh sb="34" eb="36">
      <t>ブンセキ</t>
    </rPh>
    <rPh sb="37" eb="38">
      <t>オコナ</t>
    </rPh>
    <rPh sb="46" eb="48">
      <t>サンシュツ</t>
    </rPh>
    <rPh sb="49" eb="50">
      <t>ア</t>
    </rPh>
    <rPh sb="56" eb="57">
      <t>カナラ</t>
    </rPh>
    <rPh sb="58" eb="60">
      <t>イッテイ</t>
    </rPh>
    <rPh sb="61" eb="63">
      <t>ワリアイ</t>
    </rPh>
    <rPh sb="64" eb="66">
      <t>ショウヒ</t>
    </rPh>
    <rPh sb="67" eb="68">
      <t>マワ</t>
    </rPh>
    <rPh sb="73" eb="75">
      <t>ゼンテイ</t>
    </rPh>
    <rPh sb="87" eb="90">
      <t>コヨウシャ</t>
    </rPh>
    <rPh sb="90" eb="92">
      <t>ショトク</t>
    </rPh>
    <rPh sb="94" eb="97">
      <t>ジエイギョウ</t>
    </rPh>
    <rPh sb="97" eb="98">
      <t>シャ</t>
    </rPh>
    <rPh sb="101" eb="103">
      <t>ショトク</t>
    </rPh>
    <rPh sb="104" eb="105">
      <t>フク</t>
    </rPh>
    <rPh sb="118" eb="119">
      <t>ブン</t>
    </rPh>
    <rPh sb="120" eb="124">
      <t>ハキュウコウカ</t>
    </rPh>
    <rPh sb="125" eb="127">
      <t>カショウ</t>
    </rPh>
    <phoneticPr fontId="1"/>
  </si>
  <si>
    <t>⑥</t>
    <phoneticPr fontId="1"/>
  </si>
  <si>
    <t>⑨</t>
    <phoneticPr fontId="1"/>
  </si>
  <si>
    <t>　　金額が購入者価格の場合はA欄（C列）、生産者価格の場合はF欄（Ｊ列）へ入力します。</t>
    <rPh sb="18" eb="19">
      <t>レツ</t>
    </rPh>
    <rPh sb="34" eb="35">
      <t>レツ</t>
    </rPh>
    <phoneticPr fontId="1"/>
  </si>
  <si>
    <t>購入者価格を生産者価格へ変換</t>
    <rPh sb="0" eb="3">
      <t>コウニュウシャ</t>
    </rPh>
    <rPh sb="3" eb="5">
      <t>カカク</t>
    </rPh>
    <rPh sb="6" eb="9">
      <t>セイサンシャ</t>
    </rPh>
    <rPh sb="9" eb="11">
      <t>カカク</t>
    </rPh>
    <rPh sb="12" eb="14">
      <t>ヘンカン</t>
    </rPh>
    <phoneticPr fontId="1"/>
  </si>
  <si>
    <t>※このツールを用いた分析結果を公表された場合は、お手数ですが、公表資料等を右記まで御提供くだされば幸いです。</t>
    <rPh sb="7" eb="8">
      <t>モチ</t>
    </rPh>
    <rPh sb="10" eb="12">
      <t>ブンセキ</t>
    </rPh>
    <rPh sb="12" eb="14">
      <t>ケッカ</t>
    </rPh>
    <rPh sb="15" eb="17">
      <t>コウヒョウ</t>
    </rPh>
    <rPh sb="20" eb="22">
      <t>バアイ</t>
    </rPh>
    <rPh sb="25" eb="27">
      <t>テスウ</t>
    </rPh>
    <rPh sb="31" eb="33">
      <t>コウヒョウ</t>
    </rPh>
    <rPh sb="33" eb="35">
      <t>シリョウ</t>
    </rPh>
    <rPh sb="35" eb="36">
      <t>トウ</t>
    </rPh>
    <rPh sb="36" eb="37">
      <t>クダモノ</t>
    </rPh>
    <rPh sb="37" eb="38">
      <t>ミギ</t>
    </rPh>
    <rPh sb="41" eb="44">
      <t>ゴテイキョウ</t>
    </rPh>
    <rPh sb="49" eb="50">
      <t>サイワ</t>
    </rPh>
    <phoneticPr fontId="1"/>
  </si>
  <si>
    <t>５　測定の結果は「結果」シートに、計算過程は「測定表」シート及び「フローチャート」シートに出力されます。</t>
    <rPh sb="2" eb="4">
      <t>ソクテイ</t>
    </rPh>
    <rPh sb="5" eb="7">
      <t>ケッカ</t>
    </rPh>
    <rPh sb="9" eb="11">
      <t>ケッカ</t>
    </rPh>
    <rPh sb="17" eb="19">
      <t>ケイサン</t>
    </rPh>
    <rPh sb="19" eb="21">
      <t>カテイ</t>
    </rPh>
    <rPh sb="23" eb="25">
      <t>ソクテイ</t>
    </rPh>
    <rPh sb="25" eb="26">
      <t>ヒョウ</t>
    </rPh>
    <rPh sb="30" eb="31">
      <t>オヨ</t>
    </rPh>
    <rPh sb="45" eb="47">
      <t>シュツリョク</t>
    </rPh>
    <phoneticPr fontId="1"/>
  </si>
  <si>
    <t>　&lt;消費転換率の設定&gt;</t>
    <rPh sb="2" eb="4">
      <t>ショウヒ</t>
    </rPh>
    <rPh sb="4" eb="6">
      <t>テンカン</t>
    </rPh>
    <rPh sb="6" eb="7">
      <t>リツ</t>
    </rPh>
    <rPh sb="8" eb="10">
      <t>セッテイ</t>
    </rPh>
    <phoneticPr fontId="1"/>
  </si>
  <si>
    <t>　&lt;自給率の設定&gt;</t>
    <rPh sb="2" eb="5">
      <t>ジキュウリツ</t>
    </rPh>
    <rPh sb="6" eb="8">
      <t>セッテイ</t>
    </rPh>
    <phoneticPr fontId="1"/>
  </si>
  <si>
    <t>011</t>
  </si>
  <si>
    <t>012</t>
  </si>
  <si>
    <t>013</t>
  </si>
  <si>
    <t>015</t>
  </si>
  <si>
    <t>017</t>
  </si>
  <si>
    <t>061</t>
  </si>
  <si>
    <t>062</t>
  </si>
  <si>
    <t>111</t>
  </si>
  <si>
    <t>112</t>
  </si>
  <si>
    <t>113</t>
  </si>
  <si>
    <t>114</t>
  </si>
  <si>
    <t>151</t>
  </si>
  <si>
    <t>152</t>
  </si>
  <si>
    <t>161</t>
  </si>
  <si>
    <t>162</t>
  </si>
  <si>
    <t>163</t>
  </si>
  <si>
    <t>164</t>
  </si>
  <si>
    <t>191</t>
  </si>
  <si>
    <t>201</t>
  </si>
  <si>
    <t>202</t>
  </si>
  <si>
    <t>203</t>
  </si>
  <si>
    <t>204</t>
  </si>
  <si>
    <t>205</t>
  </si>
  <si>
    <t>206</t>
  </si>
  <si>
    <t>207</t>
  </si>
  <si>
    <t>208</t>
  </si>
  <si>
    <t>211</t>
  </si>
  <si>
    <t>212</t>
  </si>
  <si>
    <t>221</t>
  </si>
  <si>
    <t>222</t>
  </si>
  <si>
    <t>231</t>
  </si>
  <si>
    <t>251</t>
  </si>
  <si>
    <t>252</t>
  </si>
  <si>
    <t>253</t>
  </si>
  <si>
    <t>259</t>
  </si>
  <si>
    <t>261</t>
  </si>
  <si>
    <t>262</t>
  </si>
  <si>
    <t>263</t>
  </si>
  <si>
    <t>269</t>
  </si>
  <si>
    <t>271</t>
  </si>
  <si>
    <t>272</t>
  </si>
  <si>
    <t>281</t>
  </si>
  <si>
    <t>289</t>
  </si>
  <si>
    <t>291</t>
  </si>
  <si>
    <t>301</t>
  </si>
  <si>
    <t>311</t>
  </si>
  <si>
    <t>321</t>
  </si>
  <si>
    <t>329</t>
  </si>
  <si>
    <t>331</t>
  </si>
  <si>
    <t>332</t>
  </si>
  <si>
    <t>333</t>
  </si>
  <si>
    <t>339</t>
  </si>
  <si>
    <t>341</t>
  </si>
  <si>
    <t>342</t>
  </si>
  <si>
    <t>351</t>
  </si>
  <si>
    <t>352</t>
  </si>
  <si>
    <t>353</t>
  </si>
  <si>
    <t>354</t>
  </si>
  <si>
    <t>359</t>
  </si>
  <si>
    <t>391</t>
  </si>
  <si>
    <t>392</t>
  </si>
  <si>
    <t>411</t>
  </si>
  <si>
    <t>412</t>
  </si>
  <si>
    <t>413</t>
  </si>
  <si>
    <t>419</t>
  </si>
  <si>
    <t>461</t>
  </si>
  <si>
    <t>462</t>
  </si>
  <si>
    <t>471</t>
  </si>
  <si>
    <t>481</t>
  </si>
  <si>
    <t>511</t>
  </si>
  <si>
    <t>531</t>
  </si>
  <si>
    <t>551</t>
  </si>
  <si>
    <t>552</t>
  </si>
  <si>
    <t>553</t>
  </si>
  <si>
    <t>571</t>
  </si>
  <si>
    <t>572</t>
  </si>
  <si>
    <t>573</t>
  </si>
  <si>
    <t>574</t>
  </si>
  <si>
    <t>575</t>
  </si>
  <si>
    <t>576</t>
  </si>
  <si>
    <t>577</t>
  </si>
  <si>
    <t>578</t>
  </si>
  <si>
    <t>579</t>
  </si>
  <si>
    <t>591</t>
  </si>
  <si>
    <t>592</t>
  </si>
  <si>
    <t>593</t>
  </si>
  <si>
    <t>594</t>
  </si>
  <si>
    <t>595</t>
  </si>
  <si>
    <t>611</t>
  </si>
  <si>
    <t>631</t>
  </si>
  <si>
    <t>632</t>
  </si>
  <si>
    <t>641</t>
  </si>
  <si>
    <t>642</t>
  </si>
  <si>
    <t>643</t>
  </si>
  <si>
    <t>644</t>
  </si>
  <si>
    <t>659</t>
  </si>
  <si>
    <t>661</t>
  </si>
  <si>
    <t>662</t>
  </si>
  <si>
    <t>663</t>
  </si>
  <si>
    <t>669</t>
  </si>
  <si>
    <t>671</t>
  </si>
  <si>
    <t>672</t>
  </si>
  <si>
    <t>673</t>
  </si>
  <si>
    <t>674</t>
  </si>
  <si>
    <t>679</t>
  </si>
  <si>
    <t>681</t>
  </si>
  <si>
    <t>691</t>
  </si>
  <si>
    <t>700</t>
  </si>
  <si>
    <t>711</t>
  </si>
  <si>
    <t>721</t>
  </si>
  <si>
    <t>731</t>
  </si>
  <si>
    <t>732</t>
  </si>
  <si>
    <t>741</t>
  </si>
  <si>
    <t>751</t>
  </si>
  <si>
    <t>761</t>
  </si>
  <si>
    <t>780</t>
  </si>
  <si>
    <t>790</t>
  </si>
  <si>
    <t>801</t>
  </si>
  <si>
    <t>820</t>
  </si>
  <si>
    <t>830</t>
  </si>
  <si>
    <t>841</t>
  </si>
  <si>
    <t>970</t>
  </si>
  <si>
    <t>耕種農業</t>
  </si>
  <si>
    <t>畜産</t>
  </si>
  <si>
    <t>農業サービス</t>
  </si>
  <si>
    <t>林業</t>
  </si>
  <si>
    <t>漁業</t>
  </si>
  <si>
    <t>石炭・原油・天然ガス</t>
  </si>
  <si>
    <t>食料品</t>
  </si>
  <si>
    <t>飼料・有機質肥料（別掲を除く。）</t>
  </si>
  <si>
    <t>繊維工業製品</t>
  </si>
  <si>
    <t>衣服・その他の繊維既製品</t>
  </si>
  <si>
    <t>木材・木製品</t>
  </si>
  <si>
    <t>家具・装備品</t>
  </si>
  <si>
    <t>パルプ・紙・板紙・加工紙</t>
  </si>
  <si>
    <t>紙加工品</t>
  </si>
  <si>
    <t>印刷・製版・製本</t>
  </si>
  <si>
    <t>化学肥料</t>
  </si>
  <si>
    <t>無機化学工業製品</t>
  </si>
  <si>
    <t>合成樹脂</t>
  </si>
  <si>
    <t>化学繊維</t>
  </si>
  <si>
    <t>化学最終製品（医薬品を除く。）</t>
  </si>
  <si>
    <t>石油製品</t>
  </si>
  <si>
    <t>石炭製品</t>
  </si>
  <si>
    <t>プラスチック製品</t>
  </si>
  <si>
    <t>ゴム製品</t>
  </si>
  <si>
    <t>ガラス・ガラス製品</t>
  </si>
  <si>
    <t>セメント・セメント製品</t>
  </si>
  <si>
    <t>陶磁器</t>
  </si>
  <si>
    <t>その他の窯業・土石製品</t>
  </si>
  <si>
    <t>銑鉄・粗鋼</t>
  </si>
  <si>
    <t>鋼材</t>
  </si>
  <si>
    <t>その他の鉄鋼製品</t>
  </si>
  <si>
    <t>非鉄金属製錬・精製</t>
  </si>
  <si>
    <t>非鉄金属加工製品</t>
  </si>
  <si>
    <t>その他の金属製品</t>
  </si>
  <si>
    <t>電子デバイス</t>
  </si>
  <si>
    <t>その他の電子部品</t>
  </si>
  <si>
    <t>産業用電気機器</t>
  </si>
  <si>
    <t>民生用電気機器</t>
  </si>
  <si>
    <t>電子応用装置・電気計測器</t>
  </si>
  <si>
    <t>その他の電気機械</t>
  </si>
  <si>
    <t>電子計算機・同附属装置</t>
  </si>
  <si>
    <t>乗用車</t>
  </si>
  <si>
    <t>その他の自動車</t>
  </si>
  <si>
    <t>自動車部品・同附属品</t>
  </si>
  <si>
    <t>船舶・同修理</t>
  </si>
  <si>
    <t>その他の輸送機械・同修理</t>
  </si>
  <si>
    <t>再生資源回収・加工処理</t>
  </si>
  <si>
    <t>建築</t>
  </si>
  <si>
    <t>建設補修</t>
  </si>
  <si>
    <t>公共事業</t>
  </si>
  <si>
    <t>その他の土木建設</t>
  </si>
  <si>
    <t>電力</t>
  </si>
  <si>
    <t>ガス・熱供給</t>
  </si>
  <si>
    <t>不動産仲介及び賃貸</t>
  </si>
  <si>
    <t>住宅賃貸料</t>
  </si>
  <si>
    <t>住宅賃貸料（帰属家賃）</t>
  </si>
  <si>
    <t>鉄道輸送</t>
  </si>
  <si>
    <t>道路輸送（自家輸送を除く。）</t>
  </si>
  <si>
    <t>自家輸送</t>
  </si>
  <si>
    <t>水運</t>
  </si>
  <si>
    <t>航空輸送</t>
  </si>
  <si>
    <t>貨物利用運送</t>
  </si>
  <si>
    <t>倉庫</t>
  </si>
  <si>
    <t>運輸附帯サービス</t>
  </si>
  <si>
    <t>郵便・信書便</t>
  </si>
  <si>
    <t>放送</t>
  </si>
  <si>
    <t>情報サービス</t>
  </si>
  <si>
    <t>インターネット附随サービス</t>
  </si>
  <si>
    <t>映像・音声・文字情報制作</t>
  </si>
  <si>
    <t>研究</t>
  </si>
  <si>
    <t>医療</t>
  </si>
  <si>
    <t>保健衛生</t>
  </si>
  <si>
    <t>社会保険・社会福祉</t>
  </si>
  <si>
    <t>介護</t>
  </si>
  <si>
    <t>物品賃貸サービス</t>
  </si>
  <si>
    <t>広告</t>
  </si>
  <si>
    <t>自動車整備・機械修理</t>
  </si>
  <si>
    <t>その他の対事業所サービス</t>
  </si>
  <si>
    <t>宿泊業</t>
  </si>
  <si>
    <t>飲食サービス</t>
  </si>
  <si>
    <t>洗濯・理容・美容・浴場業</t>
  </si>
  <si>
    <t>娯楽サービス</t>
  </si>
  <si>
    <t>その他の対個人サービス</t>
  </si>
  <si>
    <t>一般政府消費支出（社会資本等減耗分）</t>
  </si>
  <si>
    <t>輸出</t>
  </si>
  <si>
    <t>（控除）移入</t>
    <rPh sb="4" eb="5">
      <t>イ</t>
    </rPh>
    <phoneticPr fontId="8"/>
  </si>
  <si>
    <t>（控除）移輸入計</t>
    <rPh sb="4" eb="5">
      <t>イ</t>
    </rPh>
    <rPh sb="5" eb="6">
      <t>ユ</t>
    </rPh>
    <rPh sb="7" eb="8">
      <t>ケイ</t>
    </rPh>
    <phoneticPr fontId="8"/>
  </si>
  <si>
    <t>911</t>
  </si>
  <si>
    <t>921</t>
  </si>
  <si>
    <t>931</t>
  </si>
  <si>
    <t>932</t>
  </si>
  <si>
    <t>資本減耗引当（社会資本等減耗分）</t>
  </si>
  <si>
    <t>941</t>
  </si>
  <si>
    <t>951</t>
  </si>
  <si>
    <t>960</t>
  </si>
  <si>
    <t>投入係数表　　統合中分類</t>
    <rPh sb="0" eb="2">
      <t>トウニュウ</t>
    </rPh>
    <rPh sb="2" eb="4">
      <t>ケイスウ</t>
    </rPh>
    <rPh sb="4" eb="5">
      <t>ヒョウ</t>
    </rPh>
    <rPh sb="7" eb="9">
      <t>トウゴウ</t>
    </rPh>
    <rPh sb="9" eb="10">
      <t>チュウ</t>
    </rPh>
    <rPh sb="10" eb="12">
      <t>ブンルイ</t>
    </rPh>
    <phoneticPr fontId="8"/>
  </si>
  <si>
    <t>平均</t>
    <rPh sb="0" eb="2">
      <t>ヘイキン</t>
    </rPh>
    <phoneticPr fontId="8"/>
  </si>
  <si>
    <t>逆行列係数表　　統合中分類　</t>
    <rPh sb="0" eb="3">
      <t>ギャクギョウレツ</t>
    </rPh>
    <rPh sb="3" eb="5">
      <t>ケイスウ</t>
    </rPh>
    <rPh sb="5" eb="6">
      <t>ヒョウ</t>
    </rPh>
    <rPh sb="8" eb="11">
      <t>トウゴウチュウ</t>
    </rPh>
    <rPh sb="11" eb="13">
      <t>ブンルイ</t>
    </rPh>
    <phoneticPr fontId="8"/>
  </si>
  <si>
    <t>民間消費支出構成比</t>
    <rPh sb="0" eb="2">
      <t>ミンカン</t>
    </rPh>
    <rPh sb="2" eb="4">
      <t>ショウヒ</t>
    </rPh>
    <rPh sb="4" eb="6">
      <t>シシュツ</t>
    </rPh>
    <rPh sb="6" eb="9">
      <t>コウセイヒ</t>
    </rPh>
    <phoneticPr fontId="1"/>
  </si>
  <si>
    <t>粗付加価値率</t>
    <rPh sb="0" eb="1">
      <t>ソ</t>
    </rPh>
    <rPh sb="1" eb="3">
      <t>フカ</t>
    </rPh>
    <rPh sb="3" eb="5">
      <t>カチ</t>
    </rPh>
    <rPh sb="5" eb="6">
      <t>リツ</t>
    </rPh>
    <phoneticPr fontId="1"/>
  </si>
  <si>
    <t>県内自給額
（１次）</t>
    <rPh sb="0" eb="2">
      <t>ケンナイ</t>
    </rPh>
    <rPh sb="2" eb="4">
      <t>ジキュウ</t>
    </rPh>
    <rPh sb="4" eb="5">
      <t>ガク</t>
    </rPh>
    <rPh sb="8" eb="9">
      <t>ジ</t>
    </rPh>
    <phoneticPr fontId="1"/>
  </si>
  <si>
    <t>1次
生産誘発額</t>
    <rPh sb="1" eb="2">
      <t>ジ</t>
    </rPh>
    <rPh sb="3" eb="5">
      <t>セイサン</t>
    </rPh>
    <rPh sb="5" eb="8">
      <t>ユウハツガク</t>
    </rPh>
    <phoneticPr fontId="1"/>
  </si>
  <si>
    <t>直接・１次
生産誘発額</t>
    <rPh sb="0" eb="2">
      <t>チョクセツ</t>
    </rPh>
    <rPh sb="4" eb="5">
      <t>ジ</t>
    </rPh>
    <rPh sb="6" eb="8">
      <t>セイサン</t>
    </rPh>
    <rPh sb="8" eb="10">
      <t>ユウハツ</t>
    </rPh>
    <rPh sb="10" eb="11">
      <t>ガク</t>
    </rPh>
    <phoneticPr fontId="1"/>
  </si>
  <si>
    <t>２次
生産誘発額</t>
    <rPh sb="1" eb="2">
      <t>ジ</t>
    </rPh>
    <rPh sb="3" eb="5">
      <t>セイサン</t>
    </rPh>
    <rPh sb="5" eb="8">
      <t>ユウハツガク</t>
    </rPh>
    <phoneticPr fontId="1"/>
  </si>
  <si>
    <t>総合
生産誘発額</t>
    <rPh sb="0" eb="2">
      <t>ソウゴウ</t>
    </rPh>
    <rPh sb="3" eb="5">
      <t>セイサン</t>
    </rPh>
    <rPh sb="5" eb="7">
      <t>ユウハツ</t>
    </rPh>
    <rPh sb="7" eb="8">
      <t>ガク</t>
    </rPh>
    <phoneticPr fontId="1"/>
  </si>
  <si>
    <t>県内需要
増加額</t>
    <rPh sb="0" eb="2">
      <t>ケンナイ</t>
    </rPh>
    <rPh sb="2" eb="4">
      <t>ジュヨウ</t>
    </rPh>
    <rPh sb="5" eb="7">
      <t>ゾウカ</t>
    </rPh>
    <rPh sb="7" eb="8">
      <t>ガク</t>
    </rPh>
    <phoneticPr fontId="1"/>
  </si>
  <si>
    <t>逆行列係数×T</t>
    <rPh sb="0" eb="3">
      <t>ギャクギョウレツ</t>
    </rPh>
    <rPh sb="3" eb="5">
      <t>ケイスウ</t>
    </rPh>
    <phoneticPr fontId="1"/>
  </si>
  <si>
    <t>逆行列係数
×K</t>
    <rPh sb="0" eb="3">
      <t>ギャクギョウレツ</t>
    </rPh>
    <rPh sb="3" eb="5">
      <t>ケイスウ</t>
    </rPh>
    <phoneticPr fontId="1"/>
  </si>
  <si>
    <t>Ｑの合計
×Ｒ</t>
    <rPh sb="2" eb="4">
      <t>ゴウケイ</t>
    </rPh>
    <phoneticPr fontId="1"/>
  </si>
  <si>
    <t>〈その他の係数〉</t>
    <rPh sb="3" eb="4">
      <t>タ</t>
    </rPh>
    <rPh sb="5" eb="7">
      <t>ケイスウ</t>
    </rPh>
    <phoneticPr fontId="1"/>
  </si>
  <si>
    <t>（控除）輸入</t>
    <phoneticPr fontId="8"/>
  </si>
  <si>
    <t>Chiba-shi</t>
    <phoneticPr fontId="22"/>
  </si>
  <si>
    <t>世    帯    主    の    年    齢(歳)</t>
    <phoneticPr fontId="24"/>
  </si>
  <si>
    <t>受取</t>
    <phoneticPr fontId="22"/>
  </si>
  <si>
    <t>実収入以外の受取(繰入金を除く)</t>
    <phoneticPr fontId="22"/>
  </si>
  <si>
    <t>支払</t>
    <phoneticPr fontId="22"/>
  </si>
  <si>
    <t>米</t>
    <phoneticPr fontId="24"/>
  </si>
  <si>
    <t>他の諸雑費</t>
    <phoneticPr fontId="22"/>
  </si>
  <si>
    <t>こ   づ   か   い (使途不明)</t>
    <phoneticPr fontId="24"/>
  </si>
  <si>
    <t>耐久財</t>
    <phoneticPr fontId="20"/>
  </si>
  <si>
    <t>半耐久財</t>
    <phoneticPr fontId="20"/>
  </si>
  <si>
    <t>黒             字             率(％)</t>
    <phoneticPr fontId="24"/>
  </si>
  <si>
    <t>エ    ン    ゲ    ル    係    数(％)</t>
    <phoneticPr fontId="24"/>
  </si>
  <si>
    <t>　なお、産業連関分析にはいくつかの前提条件（「前提」シート参照）がありますので、得られる結果は実際の波及効果とは異なります。産業連関表を使った分析事例として活用してください。</t>
    <rPh sb="4" eb="6">
      <t>サンギョウ</t>
    </rPh>
    <rPh sb="6" eb="8">
      <t>レンカン</t>
    </rPh>
    <rPh sb="8" eb="10">
      <t>ブンセキ</t>
    </rPh>
    <rPh sb="17" eb="19">
      <t>ゼンテイ</t>
    </rPh>
    <rPh sb="19" eb="21">
      <t>ジョウケン</t>
    </rPh>
    <rPh sb="40" eb="41">
      <t>エ</t>
    </rPh>
    <rPh sb="44" eb="46">
      <t>ケッカ</t>
    </rPh>
    <rPh sb="47" eb="49">
      <t>ジッサイ</t>
    </rPh>
    <rPh sb="50" eb="54">
      <t>ハキュウコウカ</t>
    </rPh>
    <rPh sb="56" eb="57">
      <t>コト</t>
    </rPh>
    <rPh sb="62" eb="64">
      <t>サンギョウ</t>
    </rPh>
    <rPh sb="64" eb="66">
      <t>レンカン</t>
    </rPh>
    <rPh sb="66" eb="67">
      <t>ヒョウ</t>
    </rPh>
    <rPh sb="68" eb="69">
      <t>ツカ</t>
    </rPh>
    <rPh sb="71" eb="73">
      <t>ブンセキ</t>
    </rPh>
    <rPh sb="73" eb="75">
      <t>ジレイ</t>
    </rPh>
    <rPh sb="78" eb="80">
      <t>カツヨウ</t>
    </rPh>
    <phoneticPr fontId="1"/>
  </si>
  <si>
    <r>
      <t>２　最終需要増加額を「</t>
    </r>
    <r>
      <rPr>
        <sz val="10"/>
        <color indexed="10"/>
        <rFont val="HG丸ｺﾞｼｯｸM-PRO"/>
        <family val="3"/>
        <charset val="128"/>
      </rPr>
      <t>測定表</t>
    </r>
    <r>
      <rPr>
        <sz val="10"/>
        <rFont val="HG丸ｺﾞｼｯｸM-PRO"/>
        <family val="3"/>
        <charset val="128"/>
      </rPr>
      <t>」シートに入力します。（単位：百万円）</t>
    </r>
    <rPh sb="2" eb="4">
      <t>サイシュウ</t>
    </rPh>
    <rPh sb="4" eb="6">
      <t>ジュヨウ</t>
    </rPh>
    <rPh sb="6" eb="8">
      <t>ゾウカ</t>
    </rPh>
    <rPh sb="8" eb="9">
      <t>ガク</t>
    </rPh>
    <rPh sb="11" eb="13">
      <t>ソクテイ</t>
    </rPh>
    <rPh sb="13" eb="14">
      <t>ヒョウ</t>
    </rPh>
    <rPh sb="19" eb="21">
      <t>ニュウリョク</t>
    </rPh>
    <rPh sb="26" eb="28">
      <t>タンイ</t>
    </rPh>
    <rPh sb="29" eb="30">
      <t>ヒャク</t>
    </rPh>
    <rPh sb="30" eb="32">
      <t>マンエン</t>
    </rPh>
    <phoneticPr fontId="1"/>
  </si>
  <si>
    <t>　　（購入者価格欄に入力した値は自動的に生産者価格に変換されます。）</t>
    <rPh sb="3" eb="6">
      <t>コウニュウシャ</t>
    </rPh>
    <rPh sb="6" eb="8">
      <t>カカク</t>
    </rPh>
    <rPh sb="8" eb="9">
      <t>ラン</t>
    </rPh>
    <rPh sb="10" eb="12">
      <t>ニュウリョク</t>
    </rPh>
    <rPh sb="14" eb="15">
      <t>アタイ</t>
    </rPh>
    <rPh sb="16" eb="19">
      <t>ジドウテキ</t>
    </rPh>
    <rPh sb="20" eb="23">
      <t>セイサンシャ</t>
    </rPh>
    <rPh sb="23" eb="25">
      <t>カカク</t>
    </rPh>
    <rPh sb="26" eb="28">
      <t>ヘンカン</t>
    </rPh>
    <phoneticPr fontId="1"/>
  </si>
  <si>
    <r>
      <t>　　することもできます。（「</t>
    </r>
    <r>
      <rPr>
        <sz val="10"/>
        <color indexed="10"/>
        <rFont val="HG丸ｺﾞｼｯｸM-PRO"/>
        <family val="3"/>
        <charset val="128"/>
      </rPr>
      <t>消費転換率</t>
    </r>
    <r>
      <rPr>
        <sz val="10"/>
        <rFont val="HG丸ｺﾞｼｯｸM-PRO"/>
        <family val="3"/>
        <charset val="128"/>
      </rPr>
      <t>」シートを参照）</t>
    </r>
    <rPh sb="14" eb="16">
      <t>ショウヒ</t>
    </rPh>
    <rPh sb="16" eb="18">
      <t>テンカン</t>
    </rPh>
    <rPh sb="18" eb="19">
      <t>リツ</t>
    </rPh>
    <rPh sb="24" eb="26">
      <t>サンショウ</t>
    </rPh>
    <phoneticPr fontId="1"/>
  </si>
  <si>
    <r>
      <t>３　上記の最終需要のうち、県内で調達する県産品等の部門については、「</t>
    </r>
    <r>
      <rPr>
        <sz val="10"/>
        <color indexed="10"/>
        <rFont val="HG丸ｺﾞｼｯｸM-PRO"/>
        <family val="3"/>
        <charset val="128"/>
      </rPr>
      <t>自給率</t>
    </r>
    <r>
      <rPr>
        <sz val="10"/>
        <color indexed="8"/>
        <rFont val="HG丸ｺﾞｼｯｸM-PRO"/>
        <family val="3"/>
        <charset val="128"/>
      </rPr>
      <t>」シートの設定欄に「1」と入力してください。</t>
    </r>
    <rPh sb="2" eb="4">
      <t>ジョウキ</t>
    </rPh>
    <rPh sb="5" eb="7">
      <t>サイシュウ</t>
    </rPh>
    <rPh sb="7" eb="9">
      <t>ジュヨウ</t>
    </rPh>
    <rPh sb="13" eb="15">
      <t>ケンナイ</t>
    </rPh>
    <rPh sb="16" eb="18">
      <t>チョウタツ</t>
    </rPh>
    <rPh sb="20" eb="23">
      <t>ケンサンヒン</t>
    </rPh>
    <rPh sb="23" eb="24">
      <t>トウ</t>
    </rPh>
    <rPh sb="25" eb="27">
      <t>ブモン</t>
    </rPh>
    <rPh sb="34" eb="37">
      <t>ジキュウリツ</t>
    </rPh>
    <rPh sb="42" eb="44">
      <t>セッテイ</t>
    </rPh>
    <rPh sb="44" eb="45">
      <t>ラン</t>
    </rPh>
    <rPh sb="50" eb="52">
      <t>ニュウリョク</t>
    </rPh>
    <phoneticPr fontId="1"/>
  </si>
  <si>
    <t>G×H</t>
    <phoneticPr fontId="1"/>
  </si>
  <si>
    <t>投入係数×I (県内需要増加額）</t>
    <rPh sb="0" eb="2">
      <t>トウニュウ</t>
    </rPh>
    <rPh sb="2" eb="4">
      <t>ケイスウ</t>
    </rPh>
    <rPh sb="8" eb="10">
      <t>ケンナイ</t>
    </rPh>
    <rPh sb="10" eb="12">
      <t>ジュヨウ</t>
    </rPh>
    <rPh sb="12" eb="14">
      <t>ゾウカ</t>
    </rPh>
    <rPh sb="14" eb="15">
      <t>ガク</t>
    </rPh>
    <phoneticPr fontId="1"/>
  </si>
  <si>
    <t>逆行列係数
×I (県内需要増加額）</t>
    <rPh sb="0" eb="3">
      <t>ギャクギョウレツ</t>
    </rPh>
    <rPh sb="3" eb="5">
      <t>ケイスウ</t>
    </rPh>
    <rPh sb="16" eb="17">
      <t>ガク</t>
    </rPh>
    <phoneticPr fontId="1"/>
  </si>
  <si>
    <t>粗付加価値計／県内生産額</t>
    <rPh sb="0" eb="5">
      <t>ソフカカチ</t>
    </rPh>
    <rPh sb="5" eb="6">
      <t>ケイ</t>
    </rPh>
    <rPh sb="7" eb="8">
      <t>ケン</t>
    </rPh>
    <rPh sb="8" eb="9">
      <t>ナイ</t>
    </rPh>
    <rPh sb="9" eb="12">
      <t>セイサンガク</t>
    </rPh>
    <phoneticPr fontId="1"/>
  </si>
  <si>
    <t>雇用者所得／県内生産額</t>
    <rPh sb="0" eb="3">
      <t>コヨウシャ</t>
    </rPh>
    <rPh sb="3" eb="5">
      <t>ショトク</t>
    </rPh>
    <rPh sb="6" eb="7">
      <t>ケン</t>
    </rPh>
    <rPh sb="7" eb="8">
      <t>ナイ</t>
    </rPh>
    <rPh sb="8" eb="11">
      <t>セイサンガク</t>
    </rPh>
    <phoneticPr fontId="1"/>
  </si>
  <si>
    <t>1.　四捨五入の関係で、「合計」が、直接効果、第1次間接効果、第2次間接効果の総額と一致しない場合があります。</t>
    <phoneticPr fontId="1"/>
  </si>
  <si>
    <t>2.　産業連関分析には、波及の中断がないなどの前提条件がありますので御留意ください。</t>
    <rPh sb="3" eb="5">
      <t>サンギョウ</t>
    </rPh>
    <rPh sb="5" eb="7">
      <t>レンカン</t>
    </rPh>
    <rPh sb="7" eb="9">
      <t>ブンセキ</t>
    </rPh>
    <rPh sb="12" eb="14">
      <t>ハキュウ</t>
    </rPh>
    <rPh sb="15" eb="17">
      <t>チュウダン</t>
    </rPh>
    <rPh sb="23" eb="25">
      <t>ゼンテイ</t>
    </rPh>
    <rPh sb="25" eb="27">
      <t>ジョウケン</t>
    </rPh>
    <rPh sb="34" eb="37">
      <t>ゴリュウイ</t>
    </rPh>
    <phoneticPr fontId="1"/>
  </si>
  <si>
    <t>3.　粗付加価値誘発額については、家計外消費支出（行）を含んでいます。</t>
    <phoneticPr fontId="1"/>
  </si>
  <si>
    <t>4.　雇用誘発者数は、上記生産誘発額を満たすために理論上必要となる労働力であり、新たに雇用者を雇わずに時間外労働で対応する場合や機械の稼働率を上げて対応するなどということは考慮されていないので注意してください。</t>
    <rPh sb="64" eb="66">
      <t>キカイ</t>
    </rPh>
    <rPh sb="67" eb="69">
      <t>カドウ</t>
    </rPh>
    <rPh sb="69" eb="70">
      <t>リツ</t>
    </rPh>
    <rPh sb="71" eb="72">
      <t>ア</t>
    </rPh>
    <rPh sb="74" eb="76">
      <t>タイオウ</t>
    </rPh>
    <phoneticPr fontId="1"/>
  </si>
  <si>
    <t>４　２次波及効果を算出する際の消費転換率は、平成27年「家計調査」から計算した値があらかじめ設定されていますが、必要に応じて変更</t>
    <rPh sb="3" eb="4">
      <t>ジ</t>
    </rPh>
    <rPh sb="4" eb="8">
      <t>ハキュウコウカ</t>
    </rPh>
    <rPh sb="9" eb="11">
      <t>サンシュツ</t>
    </rPh>
    <rPh sb="13" eb="14">
      <t>サイ</t>
    </rPh>
    <rPh sb="15" eb="17">
      <t>ショウヒ</t>
    </rPh>
    <rPh sb="17" eb="20">
      <t>テンカンリツ</t>
    </rPh>
    <rPh sb="22" eb="24">
      <t>ヘイセイ</t>
    </rPh>
    <rPh sb="26" eb="27">
      <t>ネン</t>
    </rPh>
    <rPh sb="28" eb="30">
      <t>カケイ</t>
    </rPh>
    <rPh sb="30" eb="32">
      <t>チョウサ</t>
    </rPh>
    <rPh sb="35" eb="37">
      <t>ケイサン</t>
    </rPh>
    <rPh sb="39" eb="40">
      <t>チ</t>
    </rPh>
    <rPh sb="46" eb="48">
      <t>セッテイ</t>
    </rPh>
    <rPh sb="56" eb="58">
      <t>ヒツヨウ</t>
    </rPh>
    <rPh sb="59" eb="60">
      <t>オウ</t>
    </rPh>
    <rPh sb="62" eb="64">
      <t>ヘンコウ</t>
    </rPh>
    <phoneticPr fontId="1"/>
  </si>
  <si>
    <t>３　このツールは、産業連関表対象年（平成27年）の価格によるものであり、分析対象時点の価格を考慮していません。</t>
    <rPh sb="9" eb="11">
      <t>サンギョウ</t>
    </rPh>
    <rPh sb="11" eb="14">
      <t>レンカンヒョウ</t>
    </rPh>
    <rPh sb="14" eb="16">
      <t>タイショウ</t>
    </rPh>
    <rPh sb="16" eb="17">
      <t>ネン</t>
    </rPh>
    <rPh sb="18" eb="20">
      <t>ヘイセイ</t>
    </rPh>
    <rPh sb="22" eb="23">
      <t>ネン</t>
    </rPh>
    <rPh sb="25" eb="27">
      <t>カカク</t>
    </rPh>
    <rPh sb="36" eb="38">
      <t>ブンセキ</t>
    </rPh>
    <rPh sb="38" eb="40">
      <t>タイショウ</t>
    </rPh>
    <rPh sb="40" eb="42">
      <t>ジテン</t>
    </rPh>
    <rPh sb="43" eb="45">
      <t>カカク</t>
    </rPh>
    <rPh sb="46" eb="48">
      <t>コウリョ</t>
    </rPh>
    <phoneticPr fontId="1"/>
  </si>
  <si>
    <t>　このツールは、「平成27年千葉県産業連関表」を使って、経済波及効果を測定するために作成したものです。</t>
    <rPh sb="9" eb="11">
      <t>ヘイセイ</t>
    </rPh>
    <rPh sb="13" eb="14">
      <t>ネン</t>
    </rPh>
    <rPh sb="14" eb="17">
      <t>チバケン</t>
    </rPh>
    <rPh sb="17" eb="19">
      <t>サンギョウ</t>
    </rPh>
    <rPh sb="19" eb="22">
      <t>レンカンヒョウ</t>
    </rPh>
    <rPh sb="24" eb="25">
      <t>ツカ</t>
    </rPh>
    <rPh sb="28" eb="30">
      <t>ケイザイ</t>
    </rPh>
    <rPh sb="30" eb="34">
      <t>ハキュウコウカ</t>
    </rPh>
    <rPh sb="35" eb="37">
      <t>ソクテイ</t>
    </rPh>
    <rPh sb="42" eb="44">
      <t>サクセイ</t>
    </rPh>
    <phoneticPr fontId="1"/>
  </si>
  <si>
    <r>
      <t xml:space="preserve">【経 済 波 及 効 果 測 定 表】
 </t>
    </r>
    <r>
      <rPr>
        <sz val="10"/>
        <rFont val="ＭＳ Ｐゴシック"/>
        <family val="3"/>
        <charset val="128"/>
      </rPr>
      <t>‐平成27年千葉県産業連関表‐</t>
    </r>
    <rPh sb="1" eb="2">
      <t>ヘ</t>
    </rPh>
    <rPh sb="3" eb="4">
      <t>スミ</t>
    </rPh>
    <rPh sb="5" eb="6">
      <t>ナミ</t>
    </rPh>
    <rPh sb="7" eb="8">
      <t>イタル</t>
    </rPh>
    <rPh sb="9" eb="10">
      <t>コウ</t>
    </rPh>
    <rPh sb="11" eb="12">
      <t>ハテ</t>
    </rPh>
    <rPh sb="13" eb="14">
      <t>ハカリ</t>
    </rPh>
    <rPh sb="15" eb="16">
      <t>サダム</t>
    </rPh>
    <rPh sb="17" eb="18">
      <t>ヒョウ</t>
    </rPh>
    <rPh sb="22" eb="24">
      <t>ヘイセイ</t>
    </rPh>
    <rPh sb="26" eb="27">
      <t>ネン</t>
    </rPh>
    <rPh sb="27" eb="30">
      <t>チバケン</t>
    </rPh>
    <rPh sb="30" eb="32">
      <t>サンギョウ</t>
    </rPh>
    <rPh sb="32" eb="34">
      <t>レンカン</t>
    </rPh>
    <rPh sb="34" eb="35">
      <t>ヒョウ</t>
    </rPh>
    <phoneticPr fontId="1"/>
  </si>
  <si>
    <t>　４　 雇用係数は、平成27年千葉県産業連関表付帯表雇用表による。</t>
    <rPh sb="4" eb="6">
      <t>コヨウ</t>
    </rPh>
    <rPh sb="6" eb="8">
      <t>ケイスウ</t>
    </rPh>
    <rPh sb="10" eb="12">
      <t>ヘイセイ</t>
    </rPh>
    <rPh sb="14" eb="15">
      <t>ネン</t>
    </rPh>
    <rPh sb="15" eb="17">
      <t>チバ</t>
    </rPh>
    <rPh sb="17" eb="18">
      <t>ケン</t>
    </rPh>
    <rPh sb="18" eb="20">
      <t>サンギョウ</t>
    </rPh>
    <rPh sb="20" eb="23">
      <t>レンカンヒョウ</t>
    </rPh>
    <rPh sb="23" eb="25">
      <t>フタイ</t>
    </rPh>
    <rPh sb="25" eb="26">
      <t>ヒョウ</t>
    </rPh>
    <rPh sb="26" eb="28">
      <t>コヨウ</t>
    </rPh>
    <rPh sb="28" eb="29">
      <t>ヒョウ</t>
    </rPh>
    <phoneticPr fontId="40"/>
  </si>
  <si>
    <t>その他の鉱業</t>
  </si>
  <si>
    <t>石油化学系基礎製品</t>
  </si>
  <si>
    <t>なめし革・革製品・毛皮</t>
  </si>
  <si>
    <t>鋳鍛造品（鉄）</t>
  </si>
  <si>
    <t>建設用・建築用金属製品</t>
  </si>
  <si>
    <t>通信・映像・音響機器</t>
  </si>
  <si>
    <t>他に分類されない会員制団体</t>
  </si>
  <si>
    <t>有機化学工業製品（石油化学系基礎製品・合成樹脂を除く。）</t>
    <phoneticPr fontId="1"/>
  </si>
  <si>
    <t/>
  </si>
  <si>
    <t>https://www.e-stat.go.jp/stat-search/files?page=1&amp;layout=datalist&amp;toukei=00200561&amp;kikan=00200&amp;tstat=000000330001&amp;cycle=7&amp;year=20150&amp;month=0&amp;tclass1=000000330001&amp;tclass2=000000330019&amp;tclass3=000000330020&amp;result_back=1</t>
    <phoneticPr fontId="1"/>
  </si>
  <si>
    <t>2015</t>
    <phoneticPr fontId="22"/>
  </si>
  <si>
    <t>Kanto</t>
    <phoneticPr fontId="20"/>
  </si>
  <si>
    <t>世   帯   数   分   布(抽出率調整)</t>
    <phoneticPr fontId="1"/>
  </si>
  <si>
    <t>世         帯         人       員(人)</t>
    <phoneticPr fontId="24"/>
  </si>
  <si>
    <t>有         業         人       員(人)</t>
    <phoneticPr fontId="24"/>
  </si>
  <si>
    <t>麺類</t>
    <rPh sb="0" eb="1">
      <t>メン</t>
    </rPh>
    <phoneticPr fontId="22"/>
  </si>
  <si>
    <t>注：1) 「住居」のほか，「自動車等購入」，「贈与金」，「仕送り金」を除いている。</t>
    <phoneticPr fontId="1"/>
  </si>
  <si>
    <t>　　2)   財・サービス区分別消費支出は，品目分類の結果から集計しており，財・サービス支出計には，「こづかい」，</t>
    <rPh sb="13" eb="15">
      <t>クブン</t>
    </rPh>
    <rPh sb="15" eb="16">
      <t>ベツ</t>
    </rPh>
    <rPh sb="16" eb="18">
      <t>ショウヒ</t>
    </rPh>
    <rPh sb="18" eb="20">
      <t>シシュツ</t>
    </rPh>
    <rPh sb="27" eb="29">
      <t>ケッカ</t>
    </rPh>
    <rPh sb="38" eb="39">
      <t>ザイ</t>
    </rPh>
    <rPh sb="44" eb="46">
      <t>シシュツ</t>
    </rPh>
    <rPh sb="46" eb="47">
      <t>ケイ</t>
    </rPh>
    <phoneticPr fontId="22"/>
  </si>
  <si>
    <t>　　　 「贈与金」，「他の交際費」及び「仕送り金」は含まれていない。</t>
  </si>
  <si>
    <t>Note: 1)   Sum of Goods &amp; Services is obtained according to commodity classification,</t>
    <phoneticPr fontId="1"/>
  </si>
  <si>
    <t xml:space="preserve">               and does not include “Pocket money (of which, detailed uses unknown)”, “Money gifts”,</t>
    <phoneticPr fontId="1"/>
  </si>
  <si>
    <t xml:space="preserve">               “Other social expenses” and “Remittance”.</t>
    <phoneticPr fontId="1"/>
  </si>
  <si>
    <t xml:space="preserve">平成27年 </t>
    <phoneticPr fontId="22"/>
  </si>
  <si>
    <t xml:space="preserve">地   方  </t>
    <phoneticPr fontId="20"/>
  </si>
  <si>
    <t>持             家              率(％)</t>
    <phoneticPr fontId="24"/>
  </si>
  <si>
    <t>家賃・地代を支払っている世帯の割合(％)</t>
    <phoneticPr fontId="24"/>
  </si>
  <si>
    <t>保険金</t>
    <phoneticPr fontId="22"/>
  </si>
  <si>
    <t>賄い費</t>
    <phoneticPr fontId="1"/>
  </si>
  <si>
    <t>交際費</t>
    <phoneticPr fontId="24"/>
  </si>
  <si>
    <t>非耐久財</t>
    <phoneticPr fontId="20"/>
  </si>
  <si>
    <t>サービス　</t>
    <phoneticPr fontId="20"/>
  </si>
  <si>
    <t>実支出以外の支払(繰越金を除く)</t>
    <phoneticPr fontId="22"/>
  </si>
  <si>
    <t>金   融  資   産   純  増  率(％)</t>
    <phoneticPr fontId="24"/>
  </si>
  <si>
    <t>平成27年千葉県産業連関表 生産者価格評価表　　統合中分類</t>
    <rPh sb="5" eb="8">
      <t>チバケン</t>
    </rPh>
    <rPh sb="14" eb="17">
      <t>セイサンシャ</t>
    </rPh>
    <rPh sb="17" eb="19">
      <t>カカク</t>
    </rPh>
    <rPh sb="19" eb="21">
      <t>ヒョウカ</t>
    </rPh>
    <rPh sb="21" eb="22">
      <t>ヒョウ</t>
    </rPh>
    <phoneticPr fontId="8"/>
  </si>
  <si>
    <t>有機化学工業製品（石油化学系基礎製品・合成樹脂を除く。）</t>
  </si>
  <si>
    <t>自給率は、
必要に応じ設定
↓</t>
    <rPh sb="6" eb="8">
      <t>ヒツヨウ</t>
    </rPh>
    <rPh sb="9" eb="10">
      <t>オウ</t>
    </rPh>
    <phoneticPr fontId="1"/>
  </si>
  <si>
    <t>消費転換率は、
必要に応じ設定
       ↓</t>
    <rPh sb="0" eb="2">
      <t>ショウヒ</t>
    </rPh>
    <rPh sb="2" eb="4">
      <t>テンカン</t>
    </rPh>
    <rPh sb="4" eb="5">
      <t>リツ</t>
    </rPh>
    <rPh sb="8" eb="10">
      <t>ヒツヨウ</t>
    </rPh>
    <rPh sb="11" eb="12">
      <t>オウ</t>
    </rPh>
    <rPh sb="13" eb="15">
      <t>セッテイ</t>
    </rPh>
    <phoneticPr fontId="1"/>
  </si>
  <si>
    <t>分類
コード</t>
    <rPh sb="0" eb="2">
      <t>ブンルイ</t>
    </rPh>
    <phoneticPr fontId="1"/>
  </si>
  <si>
    <t>統合中分類（107部門）</t>
    <rPh sb="0" eb="2">
      <t>トウゴウ</t>
    </rPh>
    <rPh sb="2" eb="5">
      <t>チュウブンルイ</t>
    </rPh>
    <rPh sb="9" eb="11">
      <t>ブモン</t>
    </rPh>
    <phoneticPr fontId="1"/>
  </si>
  <si>
    <t>合　　　計</t>
    <rPh sb="0" eb="1">
      <t>ゴウ</t>
    </rPh>
    <rPh sb="4" eb="5">
      <t>ケイ</t>
    </rPh>
    <phoneticPr fontId="1"/>
  </si>
  <si>
    <t>（H27年・関東）</t>
    <rPh sb="4" eb="5">
      <t>ネン</t>
    </rPh>
    <rPh sb="6" eb="8">
      <t>カントウ</t>
    </rPh>
    <phoneticPr fontId="1"/>
  </si>
  <si>
    <t>購入者価格の入力
（単位：百万円）
↓</t>
    <rPh sb="0" eb="3">
      <t>コウニュウシャ</t>
    </rPh>
    <rPh sb="3" eb="5">
      <t>カカク</t>
    </rPh>
    <rPh sb="6" eb="8">
      <t>ニュウリョク</t>
    </rPh>
    <phoneticPr fontId="1"/>
  </si>
  <si>
    <t>生産者価格の入力
（単位：百万円）
↓</t>
    <rPh sb="0" eb="3">
      <t>セイサンシャ</t>
    </rPh>
    <rPh sb="3" eb="5">
      <t>カカク</t>
    </rPh>
    <rPh sb="6" eb="8">
      <t>ニュウリョク</t>
    </rPh>
    <phoneticPr fontId="1"/>
  </si>
  <si>
    <t>合　　計</t>
    <rPh sb="0" eb="1">
      <t>ゴウ</t>
    </rPh>
    <rPh sb="3" eb="4">
      <t>ケイ</t>
    </rPh>
    <phoneticPr fontId="1"/>
  </si>
  <si>
    <t>型</t>
    <phoneticPr fontId="8"/>
  </si>
  <si>
    <r>
      <t>【経済波及効果測定結果】</t>
    </r>
    <r>
      <rPr>
        <sz val="11"/>
        <rFont val="ＭＳ Ｐゴシック"/>
        <family val="3"/>
        <charset val="128"/>
      </rPr>
      <t>～平成27年千葉県産業連関表（統合中分類）～</t>
    </r>
    <rPh sb="1" eb="3">
      <t>ケイザイ</t>
    </rPh>
    <rPh sb="3" eb="7">
      <t>ハキュウコウカ</t>
    </rPh>
    <rPh sb="7" eb="9">
      <t>ソクテイ</t>
    </rPh>
    <rPh sb="9" eb="11">
      <t>ケッカ</t>
    </rPh>
    <rPh sb="13" eb="15">
      <t>ヘイセイ</t>
    </rPh>
    <rPh sb="17" eb="18">
      <t>ネン</t>
    </rPh>
    <rPh sb="18" eb="21">
      <t>チバケン</t>
    </rPh>
    <rPh sb="21" eb="23">
      <t>サンギョウ</t>
    </rPh>
    <rPh sb="23" eb="26">
      <t>レンカンヒョウ</t>
    </rPh>
    <rPh sb="27" eb="29">
      <t>トウゴウ</t>
    </rPh>
    <rPh sb="29" eb="30">
      <t>チュウ</t>
    </rPh>
    <rPh sb="30" eb="32">
      <t>ブンルイ</t>
    </rPh>
    <phoneticPr fontId="1"/>
  </si>
  <si>
    <t>国内貨物運賃</t>
    <rPh sb="0" eb="2">
      <t>コクナイ</t>
    </rPh>
    <rPh sb="2" eb="4">
      <t>カモツ</t>
    </rPh>
    <rPh sb="4" eb="6">
      <t>ウンチン</t>
    </rPh>
    <phoneticPr fontId="1"/>
  </si>
  <si>
    <t>鉄道輸送</t>
    <phoneticPr fontId="1"/>
  </si>
  <si>
    <t>運輸附帯サービス</t>
    <phoneticPr fontId="1"/>
  </si>
  <si>
    <t>W  粗付加価値誘発額（直接）</t>
    <rPh sb="3" eb="6">
      <t>ソフカ</t>
    </rPh>
    <rPh sb="6" eb="8">
      <t>カチ</t>
    </rPh>
    <rPh sb="8" eb="10">
      <t>ユウハツ</t>
    </rPh>
    <rPh sb="10" eb="11">
      <t>ガク</t>
    </rPh>
    <rPh sb="12" eb="14">
      <t>チョクセツ</t>
    </rPh>
    <phoneticPr fontId="1"/>
  </si>
  <si>
    <t>X 雇用者所得誘発額（直接）</t>
    <rPh sb="2" eb="5">
      <t>コヨウシャ</t>
    </rPh>
    <rPh sb="5" eb="7">
      <t>ショトク</t>
    </rPh>
    <rPh sb="7" eb="9">
      <t>ユウハツ</t>
    </rPh>
    <rPh sb="9" eb="10">
      <t>ガク</t>
    </rPh>
    <rPh sb="11" eb="13">
      <t>チョクセツ</t>
    </rPh>
    <phoneticPr fontId="1"/>
  </si>
  <si>
    <t>W  粗付加価値誘発額（1次）</t>
    <rPh sb="3" eb="6">
      <t>ソフカ</t>
    </rPh>
    <rPh sb="6" eb="8">
      <t>カチ</t>
    </rPh>
    <rPh sb="8" eb="10">
      <t>ユウハツ</t>
    </rPh>
    <rPh sb="10" eb="11">
      <t>ガク</t>
    </rPh>
    <rPh sb="13" eb="14">
      <t>ジ</t>
    </rPh>
    <phoneticPr fontId="1"/>
  </si>
  <si>
    <t>X 雇用者所得誘発額（1次）</t>
    <rPh sb="2" eb="5">
      <t>コヨウシャ</t>
    </rPh>
    <rPh sb="5" eb="7">
      <t>ショトク</t>
    </rPh>
    <rPh sb="7" eb="9">
      <t>ユウハツ</t>
    </rPh>
    <rPh sb="9" eb="10">
      <t>ガク</t>
    </rPh>
    <rPh sb="12" eb="13">
      <t>ジ</t>
    </rPh>
    <phoneticPr fontId="1"/>
  </si>
  <si>
    <t>W 粗付加価値誘発額（2次）</t>
    <rPh sb="2" eb="5">
      <t>ソフカ</t>
    </rPh>
    <rPh sb="5" eb="7">
      <t>カチ</t>
    </rPh>
    <rPh sb="7" eb="9">
      <t>ユウハツ</t>
    </rPh>
    <rPh sb="9" eb="10">
      <t>ガク</t>
    </rPh>
    <rPh sb="12" eb="13">
      <t>ジ</t>
    </rPh>
    <phoneticPr fontId="1"/>
  </si>
  <si>
    <t>X 雇用者所得誘発額（2次）</t>
    <rPh sb="2" eb="5">
      <t>コヨウシャ</t>
    </rPh>
    <rPh sb="5" eb="7">
      <t>ショトク</t>
    </rPh>
    <rPh sb="7" eb="9">
      <t>ユウハツ</t>
    </rPh>
    <rPh sb="9" eb="10">
      <t>ガク</t>
    </rPh>
    <rPh sb="12" eb="13">
      <t>ジ</t>
    </rPh>
    <phoneticPr fontId="1"/>
  </si>
  <si>
    <t>　　　→生産増加（２次生産誘発額）</t>
    <rPh sb="11" eb="13">
      <t>セイサン</t>
    </rPh>
    <rPh sb="13" eb="15">
      <t>ユウハツ</t>
    </rPh>
    <rPh sb="15" eb="16">
      <t>ガク</t>
    </rPh>
    <phoneticPr fontId="1"/>
  </si>
  <si>
    <t>　　消費転換率を乗じて得た額を、平成27年千葉県産業連関表の</t>
    <phoneticPr fontId="1"/>
  </si>
  <si>
    <t>　５　マージン率は平成27年全国産業連関表から算出している。</t>
    <rPh sb="16" eb="18">
      <t>サンギョウ</t>
    </rPh>
    <rPh sb="18" eb="20">
      <t>レンカン</t>
    </rPh>
    <rPh sb="23" eb="25">
      <t>サンシュツ</t>
    </rPh>
    <phoneticPr fontId="1"/>
  </si>
  <si>
    <t>家計調査詳細結果表の年次　より</t>
    <phoneticPr fontId="1"/>
  </si>
  <si>
    <t>　６　A'欄では、「商業」、「運輸」部門について、
　　　他部門からのマージン額が加算される。</t>
    <rPh sb="5" eb="6">
      <t>ラン</t>
    </rPh>
    <rPh sb="10" eb="12">
      <t>ショウギョウ</t>
    </rPh>
    <rPh sb="15" eb="17">
      <t>ウンユ</t>
    </rPh>
    <rPh sb="18" eb="20">
      <t>ブモン</t>
    </rPh>
    <rPh sb="29" eb="32">
      <t>タブモン</t>
    </rPh>
    <rPh sb="39" eb="40">
      <t>ガク</t>
    </rPh>
    <rPh sb="41" eb="43">
      <t>カサン</t>
    </rPh>
    <phoneticPr fontId="3"/>
  </si>
  <si>
    <t>(単位 : 百万円)</t>
    <rPh sb="6" eb="7">
      <t>ヒャク</t>
    </rPh>
    <phoneticPr fontId="1"/>
  </si>
  <si>
    <t>【平成27年千葉県産業連関表による経済波及効果簡易分析ツールver.1.1 ☆統合中分類☆ 】</t>
    <rPh sb="23" eb="25">
      <t>カンイ</t>
    </rPh>
    <rPh sb="39" eb="41">
      <t>トウゴウ</t>
    </rPh>
    <rPh sb="41" eb="42">
      <t>チュウ</t>
    </rPh>
    <rPh sb="42" eb="44">
      <t>ブンルイ</t>
    </rPh>
    <phoneticPr fontId="1"/>
  </si>
  <si>
    <t>消費支出÷実収入（家計調査詳細結果表の年次H27年版・関東地方・総世帯のうち勤労者世帯）</t>
    <rPh sb="0" eb="2">
      <t>ショウヒ</t>
    </rPh>
    <rPh sb="2" eb="4">
      <t>シシュツ</t>
    </rPh>
    <rPh sb="5" eb="6">
      <t>ジツ</t>
    </rPh>
    <rPh sb="6" eb="8">
      <t>シュウニュウ</t>
    </rPh>
    <rPh sb="9" eb="11">
      <t>カケイ</t>
    </rPh>
    <rPh sb="11" eb="13">
      <t>チョウサ</t>
    </rPh>
    <rPh sb="13" eb="15">
      <t>ショウサイ</t>
    </rPh>
    <rPh sb="15" eb="17">
      <t>ケッカ</t>
    </rPh>
    <rPh sb="17" eb="18">
      <t>ヒョウ</t>
    </rPh>
    <rPh sb="19" eb="21">
      <t>ネンジ</t>
    </rPh>
    <rPh sb="24" eb="25">
      <t>ネン</t>
    </rPh>
    <rPh sb="25" eb="26">
      <t>ハン</t>
    </rPh>
    <rPh sb="27" eb="29">
      <t>カントウ</t>
    </rPh>
    <rPh sb="29" eb="31">
      <t>チホウ</t>
    </rPh>
    <rPh sb="32" eb="33">
      <t>ソウ</t>
    </rPh>
    <rPh sb="33" eb="35">
      <t>セタイ</t>
    </rPh>
    <rPh sb="38" eb="40">
      <t>キンロウ</t>
    </rPh>
    <rPh sb="40" eb="41">
      <t>シャ</t>
    </rPh>
    <rPh sb="41" eb="43">
      <t>セタイ</t>
    </rPh>
    <phoneticPr fontId="1"/>
  </si>
  <si>
    <t>（2020年・関東）</t>
    <rPh sb="5" eb="6">
      <t>ネン</t>
    </rPh>
    <rPh sb="7" eb="9">
      <t>カントウ</t>
    </rPh>
    <phoneticPr fontId="1"/>
  </si>
  <si>
    <t>消費支出÷実収入（家計調査詳細結果表の年次2020年版・関東地方・総世帯のうち勤労者世帯）</t>
    <rPh sb="0" eb="2">
      <t>ショウヒ</t>
    </rPh>
    <rPh sb="2" eb="4">
      <t>シシュツ</t>
    </rPh>
    <rPh sb="5" eb="8">
      <t>ジツシュウニュウ</t>
    </rPh>
    <rPh sb="9" eb="11">
      <t>カケイ</t>
    </rPh>
    <rPh sb="11" eb="13">
      <t>チョウサ</t>
    </rPh>
    <rPh sb="13" eb="15">
      <t>ショウサイ</t>
    </rPh>
    <rPh sb="15" eb="17">
      <t>ケッカ</t>
    </rPh>
    <rPh sb="17" eb="18">
      <t>ヒョウ</t>
    </rPh>
    <rPh sb="19" eb="21">
      <t>ネンジ</t>
    </rPh>
    <rPh sb="25" eb="27">
      <t>ネンバン</t>
    </rPh>
    <rPh sb="28" eb="30">
      <t>カントウ</t>
    </rPh>
    <rPh sb="30" eb="32">
      <t>チホウ</t>
    </rPh>
    <rPh sb="33" eb="34">
      <t>ソウ</t>
    </rPh>
    <rPh sb="34" eb="36">
      <t>セタイ</t>
    </rPh>
    <rPh sb="39" eb="42">
      <t>キンロウシャ</t>
    </rPh>
    <rPh sb="42" eb="44">
      <t>セタイ</t>
    </rPh>
    <phoneticPr fontId="1"/>
  </si>
  <si>
    <t>（2019年・千葉県）</t>
    <rPh sb="5" eb="6">
      <t>ネン</t>
    </rPh>
    <rPh sb="6" eb="7">
      <t>ヘイネン</t>
    </rPh>
    <rPh sb="7" eb="10">
      <t>チバケン</t>
    </rPh>
    <phoneticPr fontId="1"/>
  </si>
  <si>
    <t>消費支出÷実収入（2019年全国家計構造調査家計収支に関する結果第1-1表・総世帯のうち勤労者世帯・千葉県）</t>
    <rPh sb="0" eb="2">
      <t>ショウヒ</t>
    </rPh>
    <rPh sb="2" eb="4">
      <t>シシュツ</t>
    </rPh>
    <rPh sb="5" eb="6">
      <t>ジツ</t>
    </rPh>
    <rPh sb="6" eb="8">
      <t>シュウニュウ</t>
    </rPh>
    <rPh sb="13" eb="14">
      <t>ネン</t>
    </rPh>
    <rPh sb="14" eb="16">
      <t>ゼンコク</t>
    </rPh>
    <rPh sb="16" eb="18">
      <t>カケイ</t>
    </rPh>
    <rPh sb="18" eb="20">
      <t>コウゾウ</t>
    </rPh>
    <rPh sb="20" eb="22">
      <t>チョウサ</t>
    </rPh>
    <rPh sb="22" eb="24">
      <t>カケイ</t>
    </rPh>
    <rPh sb="24" eb="26">
      <t>シュウシ</t>
    </rPh>
    <rPh sb="27" eb="28">
      <t>カン</t>
    </rPh>
    <rPh sb="30" eb="32">
      <t>ケッカ</t>
    </rPh>
    <rPh sb="32" eb="33">
      <t>ダイ</t>
    </rPh>
    <rPh sb="36" eb="37">
      <t>ヒョウ</t>
    </rPh>
    <rPh sb="38" eb="39">
      <t>ソウ</t>
    </rPh>
    <rPh sb="39" eb="41">
      <t>セタイ</t>
    </rPh>
    <rPh sb="44" eb="47">
      <t>キンロウシャ</t>
    </rPh>
    <rPh sb="47" eb="49">
      <t>セタイ</t>
    </rPh>
    <rPh sb="50" eb="53">
      <t>チバケン</t>
    </rPh>
    <phoneticPr fontId="1"/>
  </si>
  <si>
    <t>（2019年・関東）</t>
    <rPh sb="5" eb="6">
      <t>ネン</t>
    </rPh>
    <rPh sb="6" eb="7">
      <t>ヘイネン</t>
    </rPh>
    <rPh sb="7" eb="9">
      <t>カントウ</t>
    </rPh>
    <phoneticPr fontId="1"/>
  </si>
  <si>
    <t>消費支出÷実収入（2019年全国家計構造調査家計収支に関する結果第1-1表・総世帯のうち勤労者世帯・関東地方）</t>
    <rPh sb="0" eb="2">
      <t>ショウヒ</t>
    </rPh>
    <rPh sb="2" eb="4">
      <t>シシュツ</t>
    </rPh>
    <rPh sb="5" eb="6">
      <t>ジツ</t>
    </rPh>
    <rPh sb="6" eb="8">
      <t>シュウニュウ</t>
    </rPh>
    <rPh sb="13" eb="14">
      <t>ネン</t>
    </rPh>
    <rPh sb="14" eb="16">
      <t>ゼンコク</t>
    </rPh>
    <rPh sb="16" eb="18">
      <t>カケイ</t>
    </rPh>
    <rPh sb="18" eb="20">
      <t>コウゾウ</t>
    </rPh>
    <rPh sb="20" eb="22">
      <t>チョウサ</t>
    </rPh>
    <rPh sb="22" eb="24">
      <t>カケイ</t>
    </rPh>
    <rPh sb="24" eb="26">
      <t>シュウシ</t>
    </rPh>
    <rPh sb="27" eb="28">
      <t>カン</t>
    </rPh>
    <rPh sb="30" eb="32">
      <t>ケッカ</t>
    </rPh>
    <rPh sb="32" eb="33">
      <t>ダイ</t>
    </rPh>
    <rPh sb="36" eb="37">
      <t>ヒョウ</t>
    </rPh>
    <rPh sb="50" eb="52">
      <t>カントウ</t>
    </rPh>
    <rPh sb="52" eb="54">
      <t>チホウ</t>
    </rPh>
    <phoneticPr fontId="1"/>
  </si>
  <si>
    <t>消費支出÷実収入（家計調査詳細結果表の年次H27年版・千葉市・総世帯のうち勤労者世帯）</t>
    <rPh sb="0" eb="2">
      <t>ショウヒ</t>
    </rPh>
    <rPh sb="2" eb="4">
      <t>シシュツ</t>
    </rPh>
    <rPh sb="5" eb="6">
      <t>ジツ</t>
    </rPh>
    <rPh sb="6" eb="8">
      <t>シュウニュウ</t>
    </rPh>
    <rPh sb="9" eb="11">
      <t>カケイ</t>
    </rPh>
    <rPh sb="11" eb="13">
      <t>チョウサ</t>
    </rPh>
    <rPh sb="13" eb="15">
      <t>ショウサイ</t>
    </rPh>
    <rPh sb="15" eb="17">
      <t>ケッカ</t>
    </rPh>
    <rPh sb="17" eb="18">
      <t>ヒョウ</t>
    </rPh>
    <rPh sb="19" eb="21">
      <t>ネンジ</t>
    </rPh>
    <rPh sb="24" eb="25">
      <t>ネン</t>
    </rPh>
    <rPh sb="25" eb="26">
      <t>ハン</t>
    </rPh>
    <rPh sb="27" eb="30">
      <t>チバシ</t>
    </rPh>
    <rPh sb="31" eb="32">
      <t>ソウ</t>
    </rPh>
    <rPh sb="32" eb="34">
      <t>セタイ</t>
    </rPh>
    <rPh sb="37" eb="40">
      <t>キンロウシャ</t>
    </rPh>
    <rPh sb="40" eb="42">
      <t>セタイ</t>
    </rPh>
    <phoneticPr fontId="1"/>
  </si>
  <si>
    <t>消費支出÷実収入（家計調査詳細結果表の年次2020年版・千葉市・総世帯のうち勤労者世帯）</t>
    <rPh sb="0" eb="2">
      <t>ショウヒ</t>
    </rPh>
    <rPh sb="2" eb="4">
      <t>シシュツ</t>
    </rPh>
    <rPh sb="5" eb="6">
      <t>ジツ</t>
    </rPh>
    <rPh sb="6" eb="8">
      <t>シュウニュウ</t>
    </rPh>
    <rPh sb="9" eb="11">
      <t>カケイ</t>
    </rPh>
    <rPh sb="11" eb="13">
      <t>チョウサ</t>
    </rPh>
    <rPh sb="13" eb="15">
      <t>ショウサイ</t>
    </rPh>
    <rPh sb="15" eb="17">
      <t>ケッカ</t>
    </rPh>
    <rPh sb="17" eb="18">
      <t>ヒョウ</t>
    </rPh>
    <rPh sb="19" eb="21">
      <t>ネンジ</t>
    </rPh>
    <rPh sb="25" eb="26">
      <t>ネン</t>
    </rPh>
    <rPh sb="26" eb="27">
      <t>ハン</t>
    </rPh>
    <rPh sb="28" eb="31">
      <t>チバシ</t>
    </rPh>
    <rPh sb="32" eb="33">
      <t>ソウ</t>
    </rPh>
    <rPh sb="33" eb="35">
      <t>セタイ</t>
    </rPh>
    <rPh sb="38" eb="41">
      <t>キンロウシャ</t>
    </rPh>
    <rPh sb="41" eb="43">
      <t>セタイ</t>
    </rPh>
    <phoneticPr fontId="1"/>
  </si>
  <si>
    <t>消費支出÷実収入（平成26年全国消費実態調査報告書（第13表）・総世帯のうち勤労者世帯・千葉県）</t>
    <rPh sb="0" eb="2">
      <t>ショウヒ</t>
    </rPh>
    <rPh sb="2" eb="4">
      <t>シシュツ</t>
    </rPh>
    <rPh sb="5" eb="6">
      <t>ジツ</t>
    </rPh>
    <rPh sb="6" eb="8">
      <t>シュウニュウ</t>
    </rPh>
    <rPh sb="9" eb="11">
      <t>ヘイセイ</t>
    </rPh>
    <rPh sb="13" eb="14">
      <t>ネン</t>
    </rPh>
    <rPh sb="14" eb="16">
      <t>ゼンコク</t>
    </rPh>
    <rPh sb="16" eb="18">
      <t>ショウヒ</t>
    </rPh>
    <rPh sb="18" eb="20">
      <t>ジッタイ</t>
    </rPh>
    <rPh sb="20" eb="22">
      <t>チョウサ</t>
    </rPh>
    <rPh sb="22" eb="25">
      <t>ホウコクショ</t>
    </rPh>
    <rPh sb="26" eb="27">
      <t>ダイ</t>
    </rPh>
    <rPh sb="29" eb="30">
      <t>ヒョウ</t>
    </rPh>
    <rPh sb="32" eb="33">
      <t>ソウ</t>
    </rPh>
    <rPh sb="33" eb="35">
      <t>セタイ</t>
    </rPh>
    <rPh sb="38" eb="40">
      <t>キンロウ</t>
    </rPh>
    <rPh sb="40" eb="41">
      <t>シャ</t>
    </rPh>
    <rPh sb="41" eb="43">
      <t>セタイ</t>
    </rPh>
    <rPh sb="44" eb="47">
      <t>チバケン</t>
    </rPh>
    <phoneticPr fontId="1"/>
  </si>
  <si>
    <t>消費支出÷実収入（平成26年全国消費実態調査報告書（第13表）・総世帯のうち勤労者世帯・関東地方）</t>
    <rPh sb="0" eb="2">
      <t>ショウヒ</t>
    </rPh>
    <rPh sb="2" eb="4">
      <t>シシュツ</t>
    </rPh>
    <rPh sb="5" eb="6">
      <t>ジツ</t>
    </rPh>
    <rPh sb="6" eb="8">
      <t>シュウニュウ</t>
    </rPh>
    <rPh sb="9" eb="11">
      <t>ヘイセイ</t>
    </rPh>
    <rPh sb="13" eb="14">
      <t>ネン</t>
    </rPh>
    <rPh sb="14" eb="16">
      <t>ゼンコク</t>
    </rPh>
    <rPh sb="16" eb="18">
      <t>ショウヒ</t>
    </rPh>
    <rPh sb="18" eb="20">
      <t>ジッタイ</t>
    </rPh>
    <rPh sb="20" eb="22">
      <t>チョウサ</t>
    </rPh>
    <rPh sb="22" eb="25">
      <t>ホウコクショ</t>
    </rPh>
    <rPh sb="32" eb="33">
      <t>ソウ</t>
    </rPh>
    <rPh sb="33" eb="35">
      <t>セタイ</t>
    </rPh>
    <rPh sb="38" eb="40">
      <t>キンロウ</t>
    </rPh>
    <rPh sb="40" eb="41">
      <t>シャ</t>
    </rPh>
    <rPh sb="41" eb="43">
      <t>セタイ</t>
    </rPh>
    <rPh sb="44" eb="46">
      <t>カントウ</t>
    </rPh>
    <rPh sb="46" eb="48">
      <t>チホウ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</si>
</sst>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2">
    <numFmt numFmtId="176" formatCode="#,##0_ "/>
    <numFmt numFmtId="177" formatCode="0.00_ "/>
    <numFmt numFmtId="178" formatCode="#,##0.00_ ;[Red]\-#,##0.00\ "/>
    <numFmt numFmtId="179" formatCode="#,##0.00_ "/>
    <numFmt numFmtId="180" formatCode="0.0000_ "/>
    <numFmt numFmtId="181" formatCode="0.0_ "/>
    <numFmt numFmtId="182" formatCode="0.0000"/>
    <numFmt numFmtId="183" formatCode="#,##0.0;[Red]\-#,##0.0"/>
    <numFmt numFmtId="184" formatCode="0.00000_ "/>
    <numFmt numFmtId="185" formatCode="###,###,##0;&quot;-&quot;##,###,##0"/>
    <numFmt numFmtId="186" formatCode="#,###,###,##0;&quot; -&quot;###,###,##0"/>
    <numFmt numFmtId="187" formatCode="##,###,##0.00;&quot;-&quot;#,###,##0.00"/>
    <numFmt numFmtId="188" formatCode="###,###,##0.0;&quot;-&quot;##,###,##0.0"/>
    <numFmt numFmtId="189" formatCode="#,##0.00000000000_ ;[Red]\-#,##0.00000000000\ "/>
    <numFmt numFmtId="190" formatCode="#,##0.0000"/>
    <numFmt numFmtId="191" formatCode="0.0000_);[Red]\(0.0000\)"/>
    <numFmt numFmtId="192" formatCode="0.000000_ "/>
    <numFmt numFmtId="193" formatCode="###,###,##0.000000;&quot;-&quot;##,###,##0.000000"/>
    <numFmt numFmtId="194" formatCode="#,##0.000000_ "/>
    <numFmt numFmtId="195" formatCode="#,##0.00_);[Red]\(#,##0.00\)"/>
    <numFmt numFmtId="196" formatCode="#"/>
    <numFmt numFmtId="197" formatCode="0.000000;\-0.000000_-"/>
  </numFmts>
  <fonts count="64">
    <font>
      <sz val="11"/>
      <name val="ＭＳ Ｐゴシック"/>
      <family val="3"/>
      <charset val="128"/>
    </font>
    <font>
      <sz val="6"/>
      <name val="ＭＳ Ｐゴシック"/>
      <family val="3"/>
      <charset val="128"/>
    </font>
    <font>
      <sz val="11"/>
      <name val="ＭＳ 明朝"/>
      <family val="1"/>
      <charset val="128"/>
    </font>
    <font>
      <sz val="11"/>
      <name val="ＭＳ Ｐゴシック"/>
      <family val="3"/>
      <charset val="128"/>
    </font>
    <font>
      <sz val="14"/>
      <name val="ＭＳ Ｐゴシック"/>
      <family val="3"/>
      <charset val="128"/>
    </font>
    <font>
      <sz val="9"/>
      <name val="ＭＳ Ｐゴシック"/>
      <family val="3"/>
      <charset val="128"/>
    </font>
    <font>
      <sz val="10"/>
      <name val="ＭＳ Ｐゴシック"/>
      <family val="3"/>
      <charset val="128"/>
    </font>
    <font>
      <sz val="10"/>
      <name val="HG創英角ｺﾞｼｯｸUB"/>
      <family val="3"/>
      <charset val="128"/>
    </font>
    <font>
      <sz val="6"/>
      <name val="游ゴシック"/>
      <family val="3"/>
      <charset val="128"/>
    </font>
    <font>
      <b/>
      <sz val="9"/>
      <color indexed="81"/>
      <name val="ＭＳ Ｐゴシック"/>
      <family val="3"/>
      <charset val="128"/>
    </font>
    <font>
      <sz val="12"/>
      <name val="ＭＳ Ｐゴシック"/>
      <family val="3"/>
      <charset val="128"/>
    </font>
    <font>
      <b/>
      <sz val="14"/>
      <name val="ＭＳ Ｐゴシック"/>
      <family val="3"/>
      <charset val="128"/>
    </font>
    <font>
      <b/>
      <sz val="10"/>
      <color indexed="10"/>
      <name val="ＭＳ Ｐゴシック"/>
      <family val="3"/>
      <charset val="128"/>
    </font>
    <font>
      <sz val="10"/>
      <color indexed="10"/>
      <name val="ＭＳ Ｐゴシック"/>
      <family val="3"/>
      <charset val="128"/>
    </font>
    <font>
      <sz val="10"/>
      <color indexed="48"/>
      <name val="ＭＳ Ｐゴシック"/>
      <family val="3"/>
      <charset val="128"/>
    </font>
    <font>
      <sz val="10"/>
      <color indexed="12"/>
      <name val="ＭＳ Ｐゴシック"/>
      <family val="3"/>
      <charset val="128"/>
    </font>
    <font>
      <sz val="10"/>
      <color indexed="53"/>
      <name val="ＭＳ Ｐゴシック"/>
      <family val="3"/>
      <charset val="128"/>
    </font>
    <font>
      <sz val="10"/>
      <color indexed="17"/>
      <name val="ＭＳ Ｐゴシック"/>
      <family val="3"/>
      <charset val="128"/>
    </font>
    <font>
      <sz val="10"/>
      <color indexed="20"/>
      <name val="ＭＳ Ｐゴシック"/>
      <family val="3"/>
      <charset val="128"/>
    </font>
    <font>
      <sz val="20"/>
      <name val="ＭＳ 明朝"/>
      <family val="1"/>
      <charset val="128"/>
    </font>
    <font>
      <sz val="6"/>
      <name val="ＭＳ Ｐ明朝"/>
      <family val="1"/>
      <charset val="128"/>
    </font>
    <font>
      <sz val="13"/>
      <name val="Century"/>
      <family val="1"/>
    </font>
    <font>
      <sz val="16"/>
      <name val="ＭＳ 明朝"/>
      <family val="1"/>
      <charset val="128"/>
    </font>
    <font>
      <sz val="15"/>
      <name val="ＭＳ 明朝"/>
      <family val="1"/>
      <charset val="128"/>
    </font>
    <font>
      <sz val="14"/>
      <name val="ＭＳ 明朝"/>
      <family val="1"/>
      <charset val="128"/>
    </font>
    <font>
      <sz val="6"/>
      <name val="ＭＳ 明朝"/>
      <family val="1"/>
      <charset val="128"/>
    </font>
    <font>
      <sz val="12"/>
      <name val="ＭＳ 明朝"/>
      <family val="1"/>
      <charset val="128"/>
    </font>
    <font>
      <sz val="12"/>
      <name val="Century"/>
      <family val="1"/>
    </font>
    <font>
      <sz val="10"/>
      <name val="Century"/>
      <family val="1"/>
    </font>
    <font>
      <sz val="9"/>
      <name val="ＭＳ 明朝"/>
      <family val="1"/>
      <charset val="128"/>
    </font>
    <font>
      <sz val="10"/>
      <name val="ＭＳ 明朝"/>
      <family val="1"/>
      <charset val="128"/>
    </font>
    <font>
      <sz val="10"/>
      <color indexed="8"/>
      <name val="Century"/>
      <family val="1"/>
    </font>
    <font>
      <u/>
      <sz val="11"/>
      <color indexed="12"/>
      <name val="ＭＳ 明朝"/>
      <family val="1"/>
      <charset val="128"/>
    </font>
    <font>
      <sz val="10"/>
      <name val="ＭＳ ゴシック"/>
      <family val="3"/>
      <charset val="128"/>
    </font>
    <font>
      <sz val="10"/>
      <color indexed="8"/>
      <name val="ＭＳ Ｐゴシック"/>
      <family val="3"/>
      <charset val="128"/>
    </font>
    <font>
      <sz val="11"/>
      <color indexed="8"/>
      <name val="ＭＳ Ｐゴシック"/>
      <family val="3"/>
      <charset val="128"/>
    </font>
    <font>
      <sz val="8"/>
      <name val="ＭＳ Ｐゴシック"/>
      <family val="3"/>
      <charset val="128"/>
    </font>
    <font>
      <b/>
      <sz val="12"/>
      <name val="ＭＳ Ｐゴシック"/>
      <family val="3"/>
      <charset val="128"/>
    </font>
    <font>
      <sz val="9"/>
      <name val="ＭＳ ゴシック"/>
      <family val="3"/>
      <charset val="128"/>
    </font>
    <font>
      <sz val="9.5"/>
      <name val="ＭＳ Ｐゴシック"/>
      <family val="3"/>
      <charset val="128"/>
    </font>
    <font>
      <u/>
      <sz val="11"/>
      <color indexed="12"/>
      <name val="ＭＳ Ｐゴシック"/>
      <family val="3"/>
      <charset val="128"/>
    </font>
    <font>
      <sz val="8.5"/>
      <name val="ＭＳ Ｐゴシック"/>
      <family val="3"/>
      <charset val="128"/>
    </font>
    <font>
      <sz val="10"/>
      <name val="HG丸ｺﾞｼｯｸM-PRO"/>
      <family val="3"/>
      <charset val="128"/>
    </font>
    <font>
      <b/>
      <sz val="9"/>
      <name val="ＭＳ Ｐゴシック"/>
      <family val="3"/>
      <charset val="128"/>
    </font>
    <font>
      <sz val="10"/>
      <color indexed="10"/>
      <name val="HG丸ｺﾞｼｯｸM-PRO"/>
      <family val="3"/>
      <charset val="128"/>
    </font>
    <font>
      <sz val="10"/>
      <color indexed="8"/>
      <name val="HG丸ｺﾞｼｯｸM-PRO"/>
      <family val="3"/>
      <charset val="128"/>
    </font>
    <font>
      <u/>
      <sz val="8"/>
      <color indexed="12"/>
      <name val="ＭＳ 明朝"/>
      <family val="1"/>
      <charset val="128"/>
    </font>
    <font>
      <sz val="12"/>
      <name val="ＭＳ ゴシック"/>
      <family val="3"/>
      <charset val="128"/>
    </font>
    <font>
      <sz val="11"/>
      <name val="明朝"/>
      <family val="1"/>
      <charset val="128"/>
    </font>
    <font>
      <sz val="11"/>
      <color indexed="8"/>
      <name val="ＭＳ 明朝"/>
      <family val="1"/>
      <charset val="128"/>
    </font>
    <font>
      <sz val="10.5"/>
      <name val="ＭＳ 明朝"/>
      <family val="1"/>
      <charset val="128"/>
    </font>
    <font>
      <sz val="10.5"/>
      <name val="Century"/>
      <family val="1"/>
    </font>
    <font>
      <sz val="9"/>
      <color theme="1"/>
      <name val="ＭＳ Ｐゴシック"/>
      <family val="3"/>
      <charset val="128"/>
    </font>
    <font>
      <sz val="9"/>
      <color rgb="FFFF0000"/>
      <name val="ＭＳ Ｐゴシック"/>
      <family val="3"/>
      <charset val="128"/>
    </font>
    <font>
      <sz val="11"/>
      <color theme="1"/>
      <name val="游ゴシック"/>
      <family val="3"/>
      <charset val="128"/>
      <scheme val="minor"/>
    </font>
    <font>
      <sz val="9"/>
      <name val="游ゴシック Light"/>
      <family val="3"/>
      <charset val="128"/>
      <scheme val="major"/>
    </font>
    <font>
      <sz val="14"/>
      <color theme="1"/>
      <name val="游ゴシック"/>
      <family val="3"/>
      <charset val="128"/>
      <scheme val="minor"/>
    </font>
    <font>
      <sz val="11"/>
      <name val="游ゴシック"/>
      <family val="3"/>
      <charset val="128"/>
      <scheme val="minor"/>
    </font>
    <font>
      <sz val="8.5"/>
      <color rgb="FFFF0000"/>
      <name val="ＭＳ Ｐゴシック"/>
      <family val="3"/>
      <charset val="128"/>
    </font>
    <font>
      <sz val="14"/>
      <color theme="1"/>
      <name val="ＭＳ Ｐゴシック"/>
      <family val="3"/>
      <charset val="128"/>
    </font>
    <font>
      <sz val="10"/>
      <color theme="1"/>
      <name val="HG丸ｺﾞｼｯｸM-PRO"/>
      <family val="3"/>
      <charset val="128"/>
    </font>
    <font>
      <sz val="8.5"/>
      <color theme="1"/>
      <name val="ＭＳ Ｐゴシック"/>
      <family val="3"/>
      <charset val="128"/>
    </font>
    <font>
      <sz val="10"/>
      <color theme="1"/>
      <name val="ＭＳ Ｐゴシック"/>
      <family val="3"/>
      <charset val="128"/>
    </font>
    <font>
      <sz val="9"/>
      <name val="游ゴシック"/>
      <family val="3"/>
      <charset val="128"/>
      <scheme val="minor"/>
    </font>
  </fonts>
  <fills count="22">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41"/>
        <bgColor indexed="64"/>
      </patternFill>
    </fill>
    <fill>
      <patternFill patternType="solid">
        <fgColor indexed="43"/>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rgb="FFFFFF00"/>
        <bgColor indexed="64"/>
      </patternFill>
    </fill>
    <fill>
      <patternFill patternType="solid">
        <fgColor rgb="FFCCFF99"/>
        <bgColor indexed="64"/>
      </patternFill>
    </fill>
    <fill>
      <patternFill patternType="solid">
        <fgColor rgb="FFFFFF99"/>
        <bgColor indexed="64"/>
      </patternFill>
    </fill>
    <fill>
      <patternFill patternType="solid">
        <fgColor rgb="FFCCFFFF"/>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CCFFCC"/>
        <bgColor indexed="64"/>
      </patternFill>
    </fill>
    <fill>
      <patternFill patternType="solid">
        <fgColor rgb="FFFFFFCC"/>
        <bgColor indexed="64"/>
      </patternFill>
    </fill>
    <fill>
      <patternFill patternType="solid">
        <fgColor rgb="FFEFFFFF"/>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0.14999847407452621"/>
        <bgColor indexed="64"/>
      </patternFill>
    </fill>
  </fills>
  <borders count="59">
    <border>
      <left/>
      <right/>
      <top/>
      <bottom/>
      <diagonal/>
    </border>
    <border>
      <left style="medium">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style="double">
        <color indexed="64"/>
      </right>
      <top/>
      <bottom/>
      <diagonal/>
    </border>
    <border>
      <left/>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dotted">
        <color indexed="64"/>
      </left>
      <right style="dotted">
        <color indexed="64"/>
      </right>
      <top style="dotted">
        <color indexed="64"/>
      </top>
      <bottom style="dotted">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dotted">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s>
  <cellStyleXfs count="26">
    <xf numFmtId="0" fontId="0" fillId="0" borderId="0"/>
    <xf numFmtId="9" fontId="3" fillId="0" borderId="0" applyFont="0" applyFill="0" applyBorder="0" applyAlignment="0" applyProtection="0">
      <alignment vertical="center"/>
    </xf>
    <xf numFmtId="0" fontId="32" fillId="0" borderId="0" applyNumberFormat="0" applyFill="0" applyBorder="0" applyAlignment="0" applyProtection="0">
      <alignment vertical="top"/>
      <protection locked="0"/>
    </xf>
    <xf numFmtId="38" fontId="3" fillId="0" borderId="0" applyFont="0" applyFill="0" applyBorder="0" applyAlignment="0" applyProtection="0">
      <alignment vertical="center"/>
    </xf>
    <xf numFmtId="38" fontId="54" fillId="0" borderId="0" applyFont="0" applyFill="0" applyBorder="0" applyAlignment="0" applyProtection="0">
      <alignment vertical="center"/>
    </xf>
    <xf numFmtId="38" fontId="3" fillId="0" borderId="0" applyFont="0" applyFill="0" applyBorder="0" applyAlignment="0" applyProtection="0"/>
    <xf numFmtId="38" fontId="54"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6" fillId="0" borderId="0"/>
    <xf numFmtId="0" fontId="54" fillId="0" borderId="0">
      <alignment vertical="center"/>
    </xf>
    <xf numFmtId="0" fontId="3" fillId="0" borderId="0"/>
    <xf numFmtId="0" fontId="54" fillId="0" borderId="0">
      <alignment vertical="center"/>
    </xf>
    <xf numFmtId="0" fontId="29" fillId="0" borderId="0"/>
    <xf numFmtId="0" fontId="3" fillId="0" borderId="0"/>
    <xf numFmtId="0" fontId="6" fillId="0" borderId="0"/>
    <xf numFmtId="0" fontId="54" fillId="0" borderId="0">
      <alignment vertical="center"/>
    </xf>
    <xf numFmtId="0" fontId="3" fillId="0" borderId="0">
      <alignment vertical="center"/>
    </xf>
    <xf numFmtId="0" fontId="2" fillId="0" borderId="0"/>
    <xf numFmtId="0" fontId="29" fillId="0" borderId="0"/>
    <xf numFmtId="0" fontId="2" fillId="0" borderId="0"/>
    <xf numFmtId="0" fontId="3" fillId="0" borderId="0"/>
    <xf numFmtId="0" fontId="3" fillId="0" borderId="0"/>
    <xf numFmtId="0" fontId="2" fillId="0" borderId="0"/>
  </cellStyleXfs>
  <cellXfs count="791">
    <xf numFmtId="0" fontId="0" fillId="0" borderId="0" xfId="0"/>
    <xf numFmtId="0" fontId="2" fillId="0" borderId="0" xfId="0" applyNumberFormat="1" applyFont="1" applyAlignment="1" applyProtection="1">
      <alignment horizontal="center"/>
    </xf>
    <xf numFmtId="176" fontId="2" fillId="0" borderId="0" xfId="0" applyNumberFormat="1" applyFont="1" applyProtection="1"/>
    <xf numFmtId="176" fontId="2" fillId="0" borderId="0" xfId="0" applyNumberFormat="1" applyFont="1" applyAlignment="1" applyProtection="1">
      <alignment horizontal="left"/>
    </xf>
    <xf numFmtId="0" fontId="2" fillId="0" borderId="0" xfId="0" applyFont="1"/>
    <xf numFmtId="0" fontId="0" fillId="0" borderId="0" xfId="0" applyFill="1"/>
    <xf numFmtId="0" fontId="4" fillId="2" borderId="0" xfId="0" applyFont="1" applyFill="1" applyAlignment="1">
      <alignment vertical="center"/>
    </xf>
    <xf numFmtId="0" fontId="0" fillId="2" borderId="0" xfId="0" applyFill="1" applyAlignment="1">
      <alignment vertical="center"/>
    </xf>
    <xf numFmtId="0" fontId="5" fillId="2" borderId="0" xfId="0" applyFont="1" applyFill="1" applyAlignment="1">
      <alignment horizontal="right" vertical="center"/>
    </xf>
    <xf numFmtId="0" fontId="6" fillId="0" borderId="0" xfId="0" applyFont="1"/>
    <xf numFmtId="0" fontId="5" fillId="2" borderId="0" xfId="0" applyFont="1" applyFill="1" applyAlignment="1"/>
    <xf numFmtId="0" fontId="6" fillId="2" borderId="0" xfId="0" applyFont="1" applyFill="1" applyAlignment="1">
      <alignment vertical="center"/>
    </xf>
    <xf numFmtId="0" fontId="6" fillId="2" borderId="0" xfId="0" applyFont="1" applyFill="1" applyAlignment="1">
      <alignment horizontal="left" vertical="center"/>
    </xf>
    <xf numFmtId="0" fontId="6" fillId="2" borderId="1" xfId="0" applyFont="1" applyFill="1" applyBorder="1" applyAlignment="1">
      <alignment vertical="center"/>
    </xf>
    <xf numFmtId="38" fontId="6" fillId="3" borderId="2" xfId="3" applyFont="1" applyFill="1" applyBorder="1" applyAlignment="1">
      <alignment vertical="center"/>
    </xf>
    <xf numFmtId="38" fontId="6" fillId="3" borderId="3" xfId="3" applyFont="1" applyFill="1" applyBorder="1" applyAlignment="1">
      <alignment vertical="center"/>
    </xf>
    <xf numFmtId="38" fontId="6" fillId="2" borderId="1" xfId="3" applyFont="1" applyFill="1" applyBorder="1" applyAlignment="1">
      <alignment vertical="center"/>
    </xf>
    <xf numFmtId="0" fontId="6" fillId="2" borderId="0" xfId="0" applyFont="1" applyFill="1" applyBorder="1" applyAlignment="1">
      <alignment vertical="center"/>
    </xf>
    <xf numFmtId="0" fontId="6" fillId="2" borderId="0" xfId="0" applyFont="1" applyFill="1" applyAlignment="1">
      <alignment horizontal="right" vertical="center"/>
    </xf>
    <xf numFmtId="0" fontId="6" fillId="2" borderId="4" xfId="0" applyFont="1" applyFill="1" applyBorder="1" applyAlignment="1">
      <alignment horizontal="center" vertical="center" shrinkToFit="1"/>
    </xf>
    <xf numFmtId="0" fontId="6" fillId="2" borderId="5" xfId="0" applyFont="1" applyFill="1" applyBorder="1" applyAlignment="1">
      <alignment horizontal="center" vertical="center" shrinkToFit="1"/>
    </xf>
    <xf numFmtId="0" fontId="6" fillId="2" borderId="6" xfId="0" applyFont="1" applyFill="1" applyBorder="1" applyAlignment="1">
      <alignment horizontal="center" vertical="center" shrinkToFit="1"/>
    </xf>
    <xf numFmtId="0" fontId="6" fillId="2" borderId="7" xfId="0" applyFont="1" applyFill="1" applyBorder="1" applyAlignment="1">
      <alignment horizontal="center" vertical="center" shrinkToFit="1"/>
    </xf>
    <xf numFmtId="38" fontId="6" fillId="4" borderId="8" xfId="0" applyNumberFormat="1" applyFont="1" applyFill="1" applyBorder="1" applyAlignment="1">
      <alignment vertical="center" shrinkToFit="1"/>
    </xf>
    <xf numFmtId="0" fontId="6" fillId="2" borderId="0" xfId="0" applyFont="1" applyFill="1" applyBorder="1" applyAlignment="1">
      <alignment horizontal="right" vertical="center"/>
    </xf>
    <xf numFmtId="0" fontId="6" fillId="0" borderId="0" xfId="0" applyFont="1" applyFill="1" applyAlignment="1">
      <alignment vertical="center"/>
    </xf>
    <xf numFmtId="38" fontId="6" fillId="0" borderId="9" xfId="0" applyNumberFormat="1" applyFont="1" applyFill="1" applyBorder="1" applyAlignment="1">
      <alignment horizontal="center" vertical="center" shrinkToFit="1"/>
    </xf>
    <xf numFmtId="0" fontId="6" fillId="0" borderId="0" xfId="0" applyFont="1" applyFill="1" applyBorder="1" applyAlignment="1">
      <alignment horizontal="center" vertical="center"/>
    </xf>
    <xf numFmtId="0" fontId="5" fillId="0" borderId="0" xfId="0" applyFont="1"/>
    <xf numFmtId="0" fontId="5" fillId="2" borderId="0" xfId="0" applyFont="1" applyFill="1" applyBorder="1" applyAlignment="1">
      <alignment horizontal="left" vertical="top"/>
    </xf>
    <xf numFmtId="0" fontId="53" fillId="0" borderId="0" xfId="0" applyFont="1"/>
    <xf numFmtId="177" fontId="6" fillId="6" borderId="7" xfId="0" applyNumberFormat="1" applyFont="1" applyFill="1" applyBorder="1" applyAlignment="1">
      <alignment vertical="center" shrinkToFit="1"/>
    </xf>
    <xf numFmtId="0" fontId="6" fillId="6" borderId="1" xfId="0" applyFont="1" applyFill="1" applyBorder="1" applyAlignment="1">
      <alignment horizontal="center" vertical="center"/>
    </xf>
    <xf numFmtId="38" fontId="6" fillId="6" borderId="10" xfId="0" applyNumberFormat="1" applyFont="1" applyFill="1" applyBorder="1" applyAlignment="1">
      <alignment vertical="center"/>
    </xf>
    <xf numFmtId="38" fontId="7" fillId="3" borderId="2" xfId="3" applyFont="1" applyFill="1" applyBorder="1" applyAlignment="1">
      <alignment vertical="center"/>
    </xf>
    <xf numFmtId="179" fontId="7" fillId="6" borderId="11" xfId="0" applyNumberFormat="1" applyFont="1" applyFill="1" applyBorder="1" applyAlignment="1">
      <alignment vertical="center"/>
    </xf>
    <xf numFmtId="0" fontId="0" fillId="0" borderId="0" xfId="10" applyFont="1" applyAlignment="1">
      <alignment vertical="center"/>
    </xf>
    <xf numFmtId="176" fontId="6" fillId="0" borderId="0" xfId="0" applyNumberFormat="1" applyFont="1" applyProtection="1"/>
    <xf numFmtId="176" fontId="6" fillId="0" borderId="0" xfId="0" applyNumberFormat="1" applyFont="1" applyBorder="1" applyProtection="1"/>
    <xf numFmtId="176" fontId="6" fillId="0" borderId="14" xfId="0" applyNumberFormat="1" applyFont="1" applyBorder="1" applyAlignment="1" applyProtection="1">
      <alignment horizontal="center" vertical="center" wrapText="1"/>
    </xf>
    <xf numFmtId="0" fontId="0" fillId="0" borderId="0" xfId="0" applyBorder="1"/>
    <xf numFmtId="0" fontId="5" fillId="0" borderId="0" xfId="0" applyFont="1" applyAlignment="1">
      <alignment horizontal="center" vertical="center"/>
    </xf>
    <xf numFmtId="0" fontId="5" fillId="0" borderId="0" xfId="0" applyFont="1" applyFill="1" applyAlignment="1">
      <alignment horizontal="center" vertical="center"/>
    </xf>
    <xf numFmtId="0" fontId="5" fillId="0" borderId="0" xfId="0" applyFont="1" applyAlignment="1">
      <alignment horizontal="center"/>
    </xf>
    <xf numFmtId="0" fontId="5" fillId="0" borderId="0" xfId="0" applyFont="1" applyFill="1"/>
    <xf numFmtId="176" fontId="5" fillId="0" borderId="0" xfId="0" applyNumberFormat="1" applyFont="1" applyAlignment="1" applyProtection="1">
      <alignment horizontal="center" vertical="center"/>
    </xf>
    <xf numFmtId="0" fontId="5" fillId="0" borderId="0" xfId="0" applyNumberFormat="1" applyFont="1" applyAlignment="1" applyProtection="1">
      <alignment horizontal="center"/>
    </xf>
    <xf numFmtId="176" fontId="5" fillId="0" borderId="0" xfId="0" applyNumberFormat="1" applyFont="1" applyProtection="1"/>
    <xf numFmtId="0" fontId="5" fillId="0" borderId="0" xfId="0" applyFont="1" applyBorder="1" applyAlignment="1">
      <alignment horizontal="center" vertical="center"/>
    </xf>
    <xf numFmtId="0" fontId="5" fillId="0" borderId="0" xfId="0" applyFont="1" applyAlignment="1">
      <alignment vertical="center"/>
    </xf>
    <xf numFmtId="0" fontId="5" fillId="0" borderId="0" xfId="0" applyFont="1" applyBorder="1"/>
    <xf numFmtId="178" fontId="5" fillId="0" borderId="0" xfId="3" applyNumberFormat="1" applyFont="1" applyBorder="1" applyAlignment="1">
      <alignment vertical="center"/>
    </xf>
    <xf numFmtId="0" fontId="10" fillId="0" borderId="0" xfId="19" applyFont="1" applyAlignment="1">
      <alignment vertical="center"/>
    </xf>
    <xf numFmtId="0" fontId="10" fillId="2" borderId="0" xfId="10" applyFont="1" applyFill="1">
      <alignment vertical="center"/>
    </xf>
    <xf numFmtId="0" fontId="0" fillId="2" borderId="0" xfId="10" applyFont="1" applyFill="1" applyAlignment="1">
      <alignment vertical="center"/>
    </xf>
    <xf numFmtId="0" fontId="11" fillId="7" borderId="15" xfId="10" applyFont="1" applyFill="1" applyBorder="1" applyAlignment="1">
      <alignment vertical="center"/>
    </xf>
    <xf numFmtId="0" fontId="3" fillId="7" borderId="16" xfId="10" applyFont="1" applyFill="1" applyBorder="1" applyAlignment="1">
      <alignment vertical="center"/>
    </xf>
    <xf numFmtId="0" fontId="11" fillId="7" borderId="1" xfId="10" applyFont="1" applyFill="1" applyBorder="1" applyAlignment="1">
      <alignment vertical="center"/>
    </xf>
    <xf numFmtId="0" fontId="3" fillId="7" borderId="17" xfId="10" applyFont="1" applyFill="1" applyBorder="1" applyAlignment="1">
      <alignment vertical="center"/>
    </xf>
    <xf numFmtId="0" fontId="3" fillId="7" borderId="1" xfId="10" applyFont="1" applyFill="1" applyBorder="1" applyAlignment="1">
      <alignment vertical="center"/>
    </xf>
    <xf numFmtId="0" fontId="5" fillId="0" borderId="18" xfId="0" applyFont="1" applyBorder="1" applyAlignment="1">
      <alignment vertical="center"/>
    </xf>
    <xf numFmtId="0" fontId="6" fillId="0" borderId="0" xfId="19" applyFont="1" applyAlignment="1">
      <alignment vertical="center"/>
    </xf>
    <xf numFmtId="0" fontId="12" fillId="0" borderId="0" xfId="19" applyFont="1" applyAlignment="1">
      <alignment vertical="top"/>
    </xf>
    <xf numFmtId="0" fontId="14" fillId="0" borderId="0" xfId="19" applyFont="1" applyAlignment="1">
      <alignment horizontal="center" vertical="center"/>
    </xf>
    <xf numFmtId="183" fontId="6" fillId="0" borderId="0" xfId="3" applyNumberFormat="1" applyFont="1" applyFill="1" applyBorder="1" applyAlignment="1">
      <alignment vertical="center"/>
    </xf>
    <xf numFmtId="38" fontId="6" fillId="0" borderId="0" xfId="3" applyFont="1" applyFill="1" applyBorder="1" applyAlignment="1">
      <alignment horizontal="left" vertical="center"/>
    </xf>
    <xf numFmtId="0" fontId="13" fillId="0" borderId="0" xfId="19" applyFont="1" applyAlignment="1">
      <alignment vertical="top"/>
    </xf>
    <xf numFmtId="38" fontId="6" fillId="0" borderId="0" xfId="19" applyNumberFormat="1" applyFont="1" applyBorder="1" applyAlignment="1">
      <alignment vertical="center"/>
    </xf>
    <xf numFmtId="0" fontId="6" fillId="0" borderId="0" xfId="19" applyFont="1" applyBorder="1" applyAlignment="1">
      <alignment horizontal="center" vertical="center"/>
    </xf>
    <xf numFmtId="0" fontId="12" fillId="0" borderId="0" xfId="19" applyFont="1" applyAlignment="1">
      <alignment vertical="center" shrinkToFit="1"/>
    </xf>
    <xf numFmtId="0" fontId="17" fillId="0" borderId="0" xfId="19" applyFont="1" applyAlignment="1">
      <alignment vertical="center"/>
    </xf>
    <xf numFmtId="0" fontId="16" fillId="0" borderId="0" xfId="19" applyFont="1" applyAlignment="1">
      <alignment vertical="center"/>
    </xf>
    <xf numFmtId="49" fontId="0" fillId="0" borderId="0" xfId="0" applyNumberFormat="1" applyFill="1" applyAlignment="1">
      <alignment horizontal="center" vertical="center"/>
    </xf>
    <xf numFmtId="0" fontId="0" fillId="0" borderId="0" xfId="0" applyAlignment="1">
      <alignment vertical="center"/>
    </xf>
    <xf numFmtId="0" fontId="6" fillId="0" borderId="0" xfId="0" applyFont="1" applyBorder="1"/>
    <xf numFmtId="0" fontId="2" fillId="0" borderId="0" xfId="20" applyFill="1"/>
    <xf numFmtId="185" fontId="2" fillId="0" borderId="0" xfId="20" applyNumberFormat="1" applyFill="1" applyAlignment="1">
      <alignment horizontal="right"/>
    </xf>
    <xf numFmtId="0" fontId="2" fillId="0" borderId="0" xfId="20" applyFill="1" applyBorder="1"/>
    <xf numFmtId="0" fontId="2" fillId="0" borderId="0" xfId="20"/>
    <xf numFmtId="0" fontId="19" fillId="0" borderId="0" xfId="20" applyFont="1" applyFill="1" applyAlignment="1">
      <alignment vertical="center"/>
    </xf>
    <xf numFmtId="185" fontId="19" fillId="0" borderId="0" xfId="20" applyNumberFormat="1" applyFont="1" applyFill="1" applyAlignment="1">
      <alignment horizontal="right" vertical="center"/>
    </xf>
    <xf numFmtId="0" fontId="23" fillId="0" borderId="0" xfId="20" applyFont="1" applyAlignment="1">
      <alignment vertical="center"/>
    </xf>
    <xf numFmtId="0" fontId="23" fillId="0" borderId="0" xfId="20" applyFont="1" applyFill="1" applyBorder="1" applyAlignment="1">
      <alignment vertical="center"/>
    </xf>
    <xf numFmtId="185" fontId="21" fillId="0" borderId="0" xfId="20" applyNumberFormat="1" applyFont="1" applyFill="1" applyAlignment="1">
      <alignment horizontal="right" vertical="center"/>
    </xf>
    <xf numFmtId="0" fontId="21" fillId="0" borderId="0" xfId="20" applyFont="1" applyAlignment="1">
      <alignment vertical="center"/>
    </xf>
    <xf numFmtId="0" fontId="21" fillId="0" borderId="0" xfId="20" applyFont="1" applyFill="1" applyBorder="1" applyAlignment="1">
      <alignment vertical="center"/>
    </xf>
    <xf numFmtId="185" fontId="26" fillId="0" borderId="0" xfId="20" applyNumberFormat="1" applyFont="1" applyFill="1" applyAlignment="1">
      <alignment horizontal="center" vertical="center"/>
    </xf>
    <xf numFmtId="0" fontId="26" fillId="0" borderId="0" xfId="20" applyFont="1" applyFill="1" applyBorder="1" applyAlignment="1">
      <alignment horizontal="left" vertical="center"/>
    </xf>
    <xf numFmtId="0" fontId="26" fillId="0" borderId="0" xfId="20" applyFont="1" applyAlignment="1">
      <alignment horizontal="left" vertical="center"/>
    </xf>
    <xf numFmtId="185" fontId="27" fillId="0" borderId="0" xfId="20" applyNumberFormat="1" applyFont="1" applyFill="1" applyAlignment="1">
      <alignment horizontal="center" vertical="center"/>
    </xf>
    <xf numFmtId="0" fontId="2" fillId="0" borderId="0" xfId="20" applyFont="1" applyFill="1" applyBorder="1" applyAlignment="1">
      <alignment horizontal="center" vertical="center"/>
    </xf>
    <xf numFmtId="0" fontId="2" fillId="0" borderId="0" xfId="20" applyAlignment="1">
      <alignment vertical="center"/>
    </xf>
    <xf numFmtId="49" fontId="31" fillId="0" borderId="0" xfId="20" applyNumberFormat="1" applyFont="1" applyFill="1" applyBorder="1" applyAlignment="1"/>
    <xf numFmtId="0" fontId="30" fillId="0" borderId="0" xfId="20" applyFont="1" applyBorder="1" applyAlignment="1"/>
    <xf numFmtId="49" fontId="31" fillId="0" borderId="0" xfId="20" applyNumberFormat="1" applyFont="1" applyFill="1" applyBorder="1" applyAlignment="1">
      <alignment vertical="center"/>
    </xf>
    <xf numFmtId="0" fontId="30" fillId="0" borderId="0" xfId="20" applyFont="1" applyBorder="1" applyAlignment="1">
      <alignment vertical="center"/>
    </xf>
    <xf numFmtId="0" fontId="2" fillId="0" borderId="0" xfId="20" applyFont="1" applyFill="1" applyBorder="1" applyAlignment="1">
      <alignment vertical="center"/>
    </xf>
    <xf numFmtId="0" fontId="27" fillId="0" borderId="0" xfId="20" applyFont="1" applyFill="1" applyBorder="1" applyAlignment="1">
      <alignment vertical="center"/>
    </xf>
    <xf numFmtId="0" fontId="26" fillId="0" borderId="0" xfId="20" applyFont="1" applyFill="1" applyBorder="1" applyAlignment="1">
      <alignment horizontal="center" vertical="center"/>
    </xf>
    <xf numFmtId="0" fontId="27" fillId="0" borderId="0" xfId="20" applyFont="1" applyFill="1" applyBorder="1" applyAlignment="1">
      <alignment horizontal="center" vertical="center"/>
    </xf>
    <xf numFmtId="0" fontId="28" fillId="0" borderId="0" xfId="20" applyFont="1" applyFill="1" applyBorder="1" applyAlignment="1">
      <alignment vertical="center"/>
    </xf>
    <xf numFmtId="0" fontId="30" fillId="0" borderId="0" xfId="20" applyFont="1" applyFill="1" applyBorder="1" applyAlignment="1">
      <alignment vertical="center"/>
    </xf>
    <xf numFmtId="0" fontId="2" fillId="0" borderId="0" xfId="20" applyFill="1" applyBorder="1" applyAlignment="1">
      <alignment vertical="center"/>
    </xf>
    <xf numFmtId="0" fontId="2" fillId="0" borderId="0" xfId="20" applyFill="1" applyBorder="1" applyAlignment="1"/>
    <xf numFmtId="185" fontId="2" fillId="0" borderId="0" xfId="20" applyNumberFormat="1" applyAlignment="1">
      <alignment horizontal="right"/>
    </xf>
    <xf numFmtId="0" fontId="2" fillId="0" borderId="0" xfId="20" applyBorder="1"/>
    <xf numFmtId="0" fontId="5" fillId="0" borderId="19" xfId="0" applyFont="1" applyBorder="1" applyAlignment="1">
      <alignment horizontal="right" vertical="center"/>
    </xf>
    <xf numFmtId="0" fontId="5" fillId="0" borderId="18" xfId="0" applyFont="1" applyFill="1" applyBorder="1" applyAlignment="1">
      <alignment vertical="center"/>
    </xf>
    <xf numFmtId="0" fontId="55" fillId="0" borderId="0" xfId="0" applyFont="1" applyBorder="1" applyAlignment="1">
      <alignment vertical="center"/>
    </xf>
    <xf numFmtId="0" fontId="5" fillId="0" borderId="18" xfId="0" applyFont="1" applyBorder="1" applyAlignment="1">
      <alignment vertical="center" wrapText="1" shrinkToFit="1"/>
    </xf>
    <xf numFmtId="0" fontId="5" fillId="0" borderId="0" xfId="0" applyFont="1" applyBorder="1" applyAlignment="1">
      <alignment vertical="center"/>
    </xf>
    <xf numFmtId="0" fontId="10" fillId="0" borderId="0" xfId="20" applyFont="1" applyFill="1" applyAlignment="1">
      <alignment horizontal="right" vertical="center"/>
    </xf>
    <xf numFmtId="0" fontId="6" fillId="0" borderId="13" xfId="20" applyFont="1" applyFill="1" applyBorder="1" applyAlignment="1">
      <alignment horizontal="right"/>
    </xf>
    <xf numFmtId="49" fontId="34" fillId="0" borderId="0" xfId="20" applyNumberFormat="1" applyFont="1" applyFill="1" applyBorder="1" applyAlignment="1"/>
    <xf numFmtId="0" fontId="6" fillId="0" borderId="13" xfId="20" applyFont="1" applyFill="1" applyBorder="1" applyAlignment="1">
      <alignment horizontal="right" vertical="center"/>
    </xf>
    <xf numFmtId="49" fontId="34" fillId="0" borderId="0" xfId="20" applyNumberFormat="1" applyFont="1" applyFill="1" applyBorder="1" applyAlignment="1">
      <alignment vertical="center"/>
    </xf>
    <xf numFmtId="49" fontId="6" fillId="0" borderId="0" xfId="20" applyNumberFormat="1" applyFont="1" applyFill="1" applyBorder="1" applyAlignment="1"/>
    <xf numFmtId="49" fontId="34" fillId="0" borderId="0" xfId="25" applyNumberFormat="1" applyFont="1" applyFill="1" applyBorder="1" applyAlignment="1">
      <alignment vertical="center"/>
    </xf>
    <xf numFmtId="49" fontId="34" fillId="0" borderId="0" xfId="23" applyNumberFormat="1" applyFont="1" applyFill="1" applyBorder="1" applyAlignment="1"/>
    <xf numFmtId="0" fontId="6" fillId="0" borderId="0" xfId="20" applyFont="1" applyFill="1" applyBorder="1" applyAlignment="1">
      <alignment vertical="center"/>
    </xf>
    <xf numFmtId="49" fontId="6" fillId="0" borderId="0" xfId="20" applyNumberFormat="1" applyFont="1" applyFill="1" applyBorder="1" applyAlignment="1">
      <alignment vertical="center"/>
    </xf>
    <xf numFmtId="0" fontId="3" fillId="0" borderId="0" xfId="20" applyFont="1" applyFill="1" applyAlignment="1">
      <alignment vertical="center"/>
    </xf>
    <xf numFmtId="0" fontId="3" fillId="0" borderId="0" xfId="20" applyFont="1" applyFill="1" applyBorder="1" applyAlignment="1">
      <alignment vertical="center"/>
    </xf>
    <xf numFmtId="0" fontId="3" fillId="0" borderId="0" xfId="20" applyFont="1" applyBorder="1" applyAlignment="1">
      <alignment vertical="center"/>
    </xf>
    <xf numFmtId="0" fontId="3" fillId="0" borderId="0" xfId="20" applyFont="1" applyFill="1" applyBorder="1" applyAlignment="1">
      <alignment horizontal="right" vertical="center"/>
    </xf>
    <xf numFmtId="185" fontId="3" fillId="0" borderId="0" xfId="20" applyNumberFormat="1" applyFont="1" applyFill="1" applyBorder="1" applyAlignment="1">
      <alignment horizontal="right" vertical="center"/>
    </xf>
    <xf numFmtId="185" fontId="6" fillId="0" borderId="0" xfId="20" applyNumberFormat="1" applyFont="1" applyFill="1" applyBorder="1" applyAlignment="1">
      <alignment horizontal="left" vertical="center"/>
    </xf>
    <xf numFmtId="49" fontId="35" fillId="0" borderId="0" xfId="20" applyNumberFormat="1" applyFont="1" applyFill="1" applyBorder="1" applyAlignment="1">
      <alignment vertical="center"/>
    </xf>
    <xf numFmtId="0" fontId="6" fillId="0" borderId="0" xfId="20" applyFont="1" applyBorder="1" applyAlignment="1">
      <alignment vertical="center"/>
    </xf>
    <xf numFmtId="0" fontId="6" fillId="0" borderId="0" xfId="20" applyFont="1" applyFill="1" applyBorder="1" applyAlignment="1">
      <alignment horizontal="right" vertical="center"/>
    </xf>
    <xf numFmtId="185" fontId="6" fillId="0" borderId="0" xfId="20" applyNumberFormat="1" applyFont="1" applyFill="1" applyBorder="1" applyAlignment="1">
      <alignment horizontal="right" vertical="center"/>
    </xf>
    <xf numFmtId="185" fontId="2" fillId="0" borderId="0" xfId="20" applyNumberFormat="1" applyAlignment="1">
      <alignment horizontal="right" vertical="center"/>
    </xf>
    <xf numFmtId="0" fontId="2" fillId="0" borderId="0" xfId="20" applyBorder="1" applyAlignment="1">
      <alignment vertical="center"/>
    </xf>
    <xf numFmtId="0" fontId="5" fillId="8" borderId="18" xfId="0" applyFont="1" applyFill="1" applyBorder="1" applyAlignment="1">
      <alignment vertical="center" wrapText="1" shrinkToFit="1"/>
    </xf>
    <xf numFmtId="0" fontId="5" fillId="0" borderId="18" xfId="0" applyFont="1" applyFill="1" applyBorder="1" applyAlignment="1">
      <alignment vertical="center" wrapText="1" shrinkToFit="1"/>
    </xf>
    <xf numFmtId="189" fontId="6" fillId="0" borderId="0" xfId="19" applyNumberFormat="1" applyFont="1" applyAlignment="1">
      <alignment vertical="center"/>
    </xf>
    <xf numFmtId="0" fontId="13" fillId="0" borderId="9" xfId="19" applyFont="1" applyBorder="1" applyAlignment="1">
      <alignment vertical="center"/>
    </xf>
    <xf numFmtId="0" fontId="6" fillId="9" borderId="9" xfId="19" applyFont="1" applyFill="1" applyBorder="1" applyAlignment="1">
      <alignment vertical="center"/>
    </xf>
    <xf numFmtId="0" fontId="6" fillId="9" borderId="16" xfId="19" applyFont="1" applyFill="1" applyBorder="1" applyAlignment="1">
      <alignment vertical="center"/>
    </xf>
    <xf numFmtId="0" fontId="6" fillId="9" borderId="21" xfId="19" applyFont="1" applyFill="1" applyBorder="1" applyAlignment="1">
      <alignment vertical="center"/>
    </xf>
    <xf numFmtId="0" fontId="6" fillId="9" borderId="22" xfId="19" applyFont="1" applyFill="1" applyBorder="1" applyAlignment="1">
      <alignment vertical="center"/>
    </xf>
    <xf numFmtId="0" fontId="6" fillId="0" borderId="0" xfId="19" applyFont="1" applyFill="1" applyAlignment="1">
      <alignment vertical="center"/>
    </xf>
    <xf numFmtId="0" fontId="12" fillId="0" borderId="0" xfId="19" applyFont="1" applyFill="1" applyAlignment="1">
      <alignment vertical="center" shrinkToFit="1"/>
    </xf>
    <xf numFmtId="0" fontId="10" fillId="0" borderId="0" xfId="19" applyFont="1" applyFill="1" applyAlignment="1">
      <alignment vertical="center"/>
    </xf>
    <xf numFmtId="0" fontId="16" fillId="0" borderId="0" xfId="19" applyFont="1" applyFill="1" applyBorder="1" applyAlignment="1">
      <alignment horizontal="center" vertical="center" shrinkToFit="1"/>
    </xf>
    <xf numFmtId="0" fontId="14" fillId="0" borderId="0" xfId="19" applyFont="1" applyFill="1" applyAlignment="1">
      <alignment horizontal="center" vertical="center"/>
    </xf>
    <xf numFmtId="0" fontId="16" fillId="0" borderId="0" xfId="19" applyFont="1" applyFill="1" applyAlignment="1"/>
    <xf numFmtId="0" fontId="17" fillId="0" borderId="0" xfId="19" applyFont="1" applyFill="1" applyAlignment="1">
      <alignment vertical="center"/>
    </xf>
    <xf numFmtId="40" fontId="6" fillId="0" borderId="0" xfId="19" applyNumberFormat="1" applyFont="1" applyFill="1" applyBorder="1" applyAlignment="1">
      <alignment vertical="center"/>
    </xf>
    <xf numFmtId="38" fontId="6" fillId="0" borderId="0" xfId="19" applyNumberFormat="1" applyFont="1" applyFill="1" applyBorder="1" applyAlignment="1">
      <alignment horizontal="center" vertical="center"/>
    </xf>
    <xf numFmtId="38" fontId="6" fillId="10" borderId="23" xfId="0" applyNumberFormat="1" applyFont="1" applyFill="1" applyBorder="1" applyAlignment="1">
      <alignment vertical="center"/>
    </xf>
    <xf numFmtId="38" fontId="6" fillId="10" borderId="16" xfId="19" applyNumberFormat="1" applyFont="1" applyFill="1" applyBorder="1" applyAlignment="1">
      <alignment horizontal="left" vertical="center"/>
    </xf>
    <xf numFmtId="0" fontId="6" fillId="10" borderId="10" xfId="19" applyFont="1" applyFill="1" applyBorder="1" applyAlignment="1">
      <alignment vertical="center"/>
    </xf>
    <xf numFmtId="0" fontId="5" fillId="10" borderId="18" xfId="0" applyFont="1" applyFill="1" applyBorder="1" applyAlignment="1">
      <alignment horizontal="center" vertical="center" wrapText="1"/>
    </xf>
    <xf numFmtId="0" fontId="5" fillId="11" borderId="18" xfId="0" applyFont="1" applyFill="1" applyBorder="1" applyAlignment="1">
      <alignment horizontal="center" vertical="center" wrapText="1"/>
    </xf>
    <xf numFmtId="0" fontId="5" fillId="12" borderId="18" xfId="0" applyFont="1" applyFill="1" applyBorder="1" applyAlignment="1">
      <alignment horizontal="center" vertical="center" wrapText="1"/>
    </xf>
    <xf numFmtId="0" fontId="6" fillId="13" borderId="24" xfId="19" applyFont="1" applyFill="1" applyBorder="1" applyAlignment="1">
      <alignment horizontal="center" vertical="center"/>
    </xf>
    <xf numFmtId="176" fontId="36" fillId="0" borderId="0" xfId="0" applyNumberFormat="1" applyFont="1" applyAlignment="1" applyProtection="1">
      <alignment horizontal="center" vertical="center"/>
    </xf>
    <xf numFmtId="176" fontId="36" fillId="0" borderId="0" xfId="0" applyNumberFormat="1" applyFont="1" applyProtection="1"/>
    <xf numFmtId="0" fontId="36" fillId="0" borderId="0" xfId="0" applyFont="1"/>
    <xf numFmtId="0" fontId="36" fillId="0" borderId="0" xfId="0" applyFont="1" applyFill="1"/>
    <xf numFmtId="0" fontId="36" fillId="10" borderId="18" xfId="0" applyFont="1" applyFill="1" applyBorder="1" applyAlignment="1">
      <alignment horizontal="center" vertical="center" wrapText="1"/>
    </xf>
    <xf numFmtId="0" fontId="36" fillId="11" borderId="18" xfId="0" applyFont="1" applyFill="1" applyBorder="1" applyAlignment="1">
      <alignment horizontal="center" vertical="center" wrapText="1"/>
    </xf>
    <xf numFmtId="0" fontId="36" fillId="12" borderId="18" xfId="0" applyFont="1" applyFill="1" applyBorder="1" applyAlignment="1">
      <alignment horizontal="center" vertical="center" wrapText="1"/>
    </xf>
    <xf numFmtId="38" fontId="6" fillId="11" borderId="24" xfId="19" applyNumberFormat="1" applyFont="1" applyFill="1" applyBorder="1" applyAlignment="1">
      <alignment horizontal="left" vertical="center"/>
    </xf>
    <xf numFmtId="0" fontId="10" fillId="11" borderId="15" xfId="10" applyFont="1" applyFill="1" applyBorder="1">
      <alignment vertical="center"/>
    </xf>
    <xf numFmtId="0" fontId="10" fillId="11" borderId="9" xfId="10" applyFont="1" applyFill="1" applyBorder="1">
      <alignment vertical="center"/>
    </xf>
    <xf numFmtId="0" fontId="10" fillId="11" borderId="16" xfId="10" applyFont="1" applyFill="1" applyBorder="1">
      <alignment vertical="center"/>
    </xf>
    <xf numFmtId="0" fontId="10" fillId="11" borderId="1" xfId="10" applyFont="1" applyFill="1" applyBorder="1">
      <alignment vertical="center"/>
    </xf>
    <xf numFmtId="0" fontId="10" fillId="11" borderId="0" xfId="10" applyFont="1" applyFill="1" applyBorder="1">
      <alignment vertical="center"/>
    </xf>
    <xf numFmtId="0" fontId="10" fillId="11" borderId="17" xfId="10" applyFont="1" applyFill="1" applyBorder="1">
      <alignment vertical="center"/>
    </xf>
    <xf numFmtId="0" fontId="6" fillId="0" borderId="0" xfId="19" applyFont="1" applyFill="1" applyBorder="1" applyAlignment="1">
      <alignment vertical="center"/>
    </xf>
    <xf numFmtId="0" fontId="6" fillId="0" borderId="0" xfId="19" applyFont="1" applyBorder="1" applyAlignment="1">
      <alignment vertical="center"/>
    </xf>
    <xf numFmtId="0" fontId="6" fillId="0" borderId="0" xfId="19" applyFont="1" applyFill="1" applyBorder="1" applyAlignment="1">
      <alignment horizontal="center" vertical="center" wrapText="1"/>
    </xf>
    <xf numFmtId="38" fontId="6" fillId="0" borderId="0" xfId="19" applyNumberFormat="1" applyFont="1" applyFill="1" applyBorder="1" applyAlignment="1">
      <alignment horizontal="left" vertical="top" shrinkToFit="1"/>
    </xf>
    <xf numFmtId="0" fontId="6" fillId="0" borderId="0" xfId="19" applyFont="1" applyFill="1" applyBorder="1" applyAlignment="1">
      <alignment horizontal="center" vertical="center" shrinkToFit="1"/>
    </xf>
    <xf numFmtId="38" fontId="36" fillId="10" borderId="16" xfId="19" applyNumberFormat="1" applyFont="1" applyFill="1" applyBorder="1" applyAlignment="1">
      <alignment horizontal="left" vertical="center"/>
    </xf>
    <xf numFmtId="38" fontId="36" fillId="11" borderId="24" xfId="19" applyNumberFormat="1" applyFont="1" applyFill="1" applyBorder="1" applyAlignment="1">
      <alignment horizontal="left" vertical="center"/>
    </xf>
    <xf numFmtId="0" fontId="6" fillId="10" borderId="9" xfId="19" applyFont="1" applyFill="1" applyBorder="1" applyAlignment="1">
      <alignment vertical="center"/>
    </xf>
    <xf numFmtId="0" fontId="16" fillId="0" borderId="0" xfId="19" applyFont="1" applyAlignment="1"/>
    <xf numFmtId="0" fontId="6" fillId="0" borderId="0" xfId="19" applyFont="1" applyFill="1" applyBorder="1" applyAlignment="1">
      <alignment horizontal="left"/>
    </xf>
    <xf numFmtId="38" fontId="6" fillId="6" borderId="25" xfId="3" applyNumberFormat="1" applyFont="1" applyFill="1" applyBorder="1" applyAlignment="1">
      <alignment vertical="center" shrinkToFit="1"/>
    </xf>
    <xf numFmtId="38" fontId="6" fillId="6" borderId="26" xfId="3" applyNumberFormat="1" applyFont="1" applyFill="1" applyBorder="1" applyAlignment="1">
      <alignment vertical="center" shrinkToFit="1"/>
    </xf>
    <xf numFmtId="38" fontId="6" fillId="6" borderId="27" xfId="3" applyNumberFormat="1" applyFont="1" applyFill="1" applyBorder="1" applyAlignment="1">
      <alignment vertical="center" shrinkToFit="1"/>
    </xf>
    <xf numFmtId="38" fontId="6" fillId="5" borderId="28" xfId="3" applyNumberFormat="1" applyFont="1" applyFill="1" applyBorder="1" applyAlignment="1">
      <alignment vertical="center" shrinkToFit="1"/>
    </xf>
    <xf numFmtId="38" fontId="6" fillId="5" borderId="29" xfId="3" applyNumberFormat="1" applyFont="1" applyFill="1" applyBorder="1" applyAlignment="1">
      <alignment vertical="center" shrinkToFit="1"/>
    </xf>
    <xf numFmtId="38" fontId="6" fillId="5" borderId="30" xfId="3" applyNumberFormat="1" applyFont="1" applyFill="1" applyBorder="1" applyAlignment="1">
      <alignment vertical="center" shrinkToFit="1"/>
    </xf>
    <xf numFmtId="38" fontId="6" fillId="4" borderId="31" xfId="3" applyNumberFormat="1" applyFont="1" applyFill="1" applyBorder="1" applyAlignment="1">
      <alignment vertical="center" shrinkToFit="1"/>
    </xf>
    <xf numFmtId="38" fontId="6" fillId="4" borderId="8" xfId="3" applyNumberFormat="1" applyFont="1" applyFill="1" applyBorder="1" applyAlignment="1">
      <alignment vertical="center" shrinkToFit="1"/>
    </xf>
    <xf numFmtId="38" fontId="6" fillId="4" borderId="11" xfId="3" applyNumberFormat="1" applyFont="1" applyFill="1" applyBorder="1" applyAlignment="1">
      <alignment vertical="center" shrinkToFit="1"/>
    </xf>
    <xf numFmtId="185" fontId="33" fillId="0" borderId="0" xfId="20" applyNumberFormat="1" applyFont="1" applyFill="1" applyAlignment="1">
      <alignment horizontal="left" vertical="center"/>
    </xf>
    <xf numFmtId="0" fontId="24" fillId="0" borderId="0" xfId="20" applyFont="1"/>
    <xf numFmtId="0" fontId="6" fillId="0" borderId="0" xfId="20" applyFont="1" applyFill="1" applyBorder="1" applyAlignment="1"/>
    <xf numFmtId="0" fontId="38" fillId="0" borderId="0" xfId="20" applyFont="1" applyFill="1" applyAlignment="1">
      <alignment horizontal="right" vertical="center"/>
    </xf>
    <xf numFmtId="185" fontId="29" fillId="0" borderId="0" xfId="20" applyNumberFormat="1" applyFont="1" applyAlignment="1">
      <alignment horizontal="right"/>
    </xf>
    <xf numFmtId="0" fontId="10" fillId="0" borderId="0" xfId="0" applyNumberFormat="1" applyFont="1" applyAlignment="1" applyProtection="1">
      <alignment horizontal="left" vertical="top"/>
    </xf>
    <xf numFmtId="3" fontId="5" fillId="0" borderId="0" xfId="3" applyNumberFormat="1" applyFont="1" applyBorder="1" applyAlignment="1">
      <alignment vertical="center"/>
    </xf>
    <xf numFmtId="0" fontId="3" fillId="0" borderId="0" xfId="19" applyFont="1" applyAlignment="1">
      <alignment vertical="center"/>
    </xf>
    <xf numFmtId="38" fontId="3" fillId="10" borderId="9" xfId="19" applyNumberFormat="1" applyFont="1" applyFill="1" applyBorder="1" applyAlignment="1">
      <alignment horizontal="right" vertical="center"/>
    </xf>
    <xf numFmtId="38" fontId="3" fillId="11" borderId="32" xfId="19" applyNumberFormat="1" applyFont="1" applyFill="1" applyBorder="1" applyAlignment="1">
      <alignment horizontal="right" vertical="center"/>
    </xf>
    <xf numFmtId="38" fontId="3" fillId="13" borderId="33" xfId="19" applyNumberFormat="1" applyFont="1" applyFill="1" applyBorder="1" applyAlignment="1">
      <alignment vertical="center"/>
    </xf>
    <xf numFmtId="0" fontId="5" fillId="0" borderId="18" xfId="0" applyFont="1" applyBorder="1" applyAlignment="1">
      <alignment horizontal="center" vertical="center"/>
    </xf>
    <xf numFmtId="0" fontId="5" fillId="0" borderId="34" xfId="0" applyFont="1" applyBorder="1" applyAlignment="1">
      <alignment horizontal="center" vertical="center" wrapText="1"/>
    </xf>
    <xf numFmtId="0" fontId="5" fillId="0" borderId="34" xfId="0" applyFont="1" applyBorder="1" applyAlignment="1">
      <alignment horizontal="center" vertical="center"/>
    </xf>
    <xf numFmtId="0" fontId="5" fillId="0" borderId="0" xfId="0" applyNumberFormat="1" applyFont="1" applyBorder="1" applyAlignment="1" applyProtection="1">
      <alignment horizontal="center"/>
    </xf>
    <xf numFmtId="0" fontId="5" fillId="0" borderId="0" xfId="0" applyNumberFormat="1" applyFont="1" applyBorder="1" applyAlignment="1" applyProtection="1">
      <alignment horizontal="center" vertical="center" wrapText="1"/>
    </xf>
    <xf numFmtId="0" fontId="5" fillId="0" borderId="0" xfId="10" applyFont="1" applyBorder="1">
      <alignment vertical="center"/>
    </xf>
    <xf numFmtId="0" fontId="5" fillId="0" borderId="35" xfId="10" applyFont="1" applyBorder="1" applyAlignment="1">
      <alignment vertical="center" wrapText="1"/>
    </xf>
    <xf numFmtId="0" fontId="5" fillId="0" borderId="36" xfId="10" applyFont="1" applyBorder="1" applyAlignment="1">
      <alignment vertical="center" wrapText="1"/>
    </xf>
    <xf numFmtId="0" fontId="6" fillId="0" borderId="18" xfId="0" applyFont="1" applyBorder="1" applyAlignment="1">
      <alignment horizontal="center" vertical="center"/>
    </xf>
    <xf numFmtId="49" fontId="6" fillId="0" borderId="0" xfId="0" applyNumberFormat="1" applyFont="1" applyAlignment="1">
      <alignment vertical="center"/>
    </xf>
    <xf numFmtId="0" fontId="6" fillId="0" borderId="0" xfId="0" applyFont="1" applyAlignment="1">
      <alignment vertical="center"/>
    </xf>
    <xf numFmtId="184" fontId="0" fillId="0" borderId="0" xfId="0" applyNumberFormat="1"/>
    <xf numFmtId="0" fontId="6" fillId="0" borderId="18" xfId="0" applyFont="1" applyBorder="1" applyAlignment="1">
      <alignment vertical="center"/>
    </xf>
    <xf numFmtId="0" fontId="6" fillId="0" borderId="0" xfId="0" applyFont="1" applyBorder="1" applyAlignment="1">
      <alignment horizontal="center" vertical="center"/>
    </xf>
    <xf numFmtId="0" fontId="39" fillId="0" borderId="0" xfId="0" applyFont="1"/>
    <xf numFmtId="0" fontId="0" fillId="0" borderId="0" xfId="0" applyAlignment="1">
      <alignment vertical="center" wrapText="1"/>
    </xf>
    <xf numFmtId="0" fontId="39" fillId="0" borderId="0" xfId="0" applyFont="1" applyFill="1" applyBorder="1" applyAlignment="1">
      <alignment vertical="center" wrapText="1"/>
    </xf>
    <xf numFmtId="0" fontId="5" fillId="0" borderId="0" xfId="0" applyNumberFormat="1" applyFont="1" applyBorder="1" applyAlignment="1" applyProtection="1">
      <alignment horizontal="center" vertical="center"/>
    </xf>
    <xf numFmtId="182" fontId="5" fillId="0" borderId="0" xfId="0" applyNumberFormat="1" applyFont="1"/>
    <xf numFmtId="38" fontId="7" fillId="6" borderId="0" xfId="3" applyNumberFormat="1" applyFont="1" applyFill="1" applyBorder="1" applyAlignment="1">
      <alignment vertical="center" shrinkToFit="1"/>
    </xf>
    <xf numFmtId="38" fontId="6" fillId="5" borderId="37" xfId="3" applyNumberFormat="1" applyFont="1" applyFill="1" applyBorder="1" applyAlignment="1">
      <alignment vertical="center" shrinkToFit="1"/>
    </xf>
    <xf numFmtId="38" fontId="6" fillId="4" borderId="32" xfId="3" applyNumberFormat="1" applyFont="1" applyFill="1" applyBorder="1" applyAlignment="1">
      <alignment vertical="center" shrinkToFit="1"/>
    </xf>
    <xf numFmtId="0" fontId="5" fillId="0" borderId="0" xfId="0" applyFont="1" applyFill="1" applyBorder="1" applyAlignment="1">
      <alignment vertical="center" wrapText="1"/>
    </xf>
    <xf numFmtId="0" fontId="42" fillId="11" borderId="1" xfId="10" applyFont="1" applyFill="1" applyBorder="1">
      <alignment vertical="center"/>
    </xf>
    <xf numFmtId="0" fontId="42" fillId="11" borderId="0" xfId="10" applyFont="1" applyFill="1" applyBorder="1">
      <alignment vertical="center"/>
    </xf>
    <xf numFmtId="0" fontId="42" fillId="11" borderId="17" xfId="10" applyFont="1" applyFill="1" applyBorder="1">
      <alignment vertical="center"/>
    </xf>
    <xf numFmtId="0" fontId="42" fillId="11" borderId="1" xfId="10" applyFont="1" applyFill="1" applyBorder="1" applyAlignment="1">
      <alignment vertical="center" wrapText="1"/>
    </xf>
    <xf numFmtId="0" fontId="42" fillId="11" borderId="0" xfId="10" applyFont="1" applyFill="1" applyBorder="1" applyAlignment="1">
      <alignment vertical="center" wrapText="1"/>
    </xf>
    <xf numFmtId="0" fontId="42" fillId="11" borderId="17" xfId="10" applyFont="1" applyFill="1" applyBorder="1" applyAlignment="1">
      <alignment vertical="center" wrapText="1"/>
    </xf>
    <xf numFmtId="0" fontId="42" fillId="11" borderId="1" xfId="10" applyFont="1" applyFill="1" applyBorder="1" applyAlignment="1">
      <alignment vertical="top"/>
    </xf>
    <xf numFmtId="0" fontId="42" fillId="11" borderId="1" xfId="10" applyFont="1" applyFill="1" applyBorder="1" applyAlignment="1">
      <alignment vertical="center"/>
    </xf>
    <xf numFmtId="0" fontId="42" fillId="7" borderId="1" xfId="10" applyFont="1" applyFill="1" applyBorder="1" applyAlignment="1">
      <alignment vertical="top"/>
    </xf>
    <xf numFmtId="0" fontId="42" fillId="7" borderId="17" xfId="10" applyFont="1" applyFill="1" applyBorder="1" applyAlignment="1">
      <alignment vertical="top"/>
    </xf>
    <xf numFmtId="0" fontId="42" fillId="7" borderId="17" xfId="10" applyFont="1" applyFill="1" applyBorder="1" applyAlignment="1">
      <alignment vertical="top" wrapText="1"/>
    </xf>
    <xf numFmtId="0" fontId="42" fillId="7" borderId="10" xfId="10" applyFont="1" applyFill="1" applyBorder="1" applyAlignment="1">
      <alignment vertical="center"/>
    </xf>
    <xf numFmtId="0" fontId="42" fillId="7" borderId="22" xfId="10" applyFont="1" applyFill="1" applyBorder="1" applyAlignment="1">
      <alignment vertical="center"/>
    </xf>
    <xf numFmtId="0" fontId="42" fillId="11" borderId="10" xfId="10" applyFont="1" applyFill="1" applyBorder="1" applyAlignment="1">
      <alignment vertical="center"/>
    </xf>
    <xf numFmtId="0" fontId="42" fillId="11" borderId="21" xfId="10" applyFont="1" applyFill="1" applyBorder="1">
      <alignment vertical="center"/>
    </xf>
    <xf numFmtId="0" fontId="42" fillId="11" borderId="22" xfId="10" applyFont="1" applyFill="1" applyBorder="1">
      <alignment vertical="center"/>
    </xf>
    <xf numFmtId="181" fontId="5" fillId="0" borderId="14" xfId="0" applyNumberFormat="1" applyFont="1" applyFill="1" applyBorder="1" applyAlignment="1">
      <alignment horizontal="center"/>
    </xf>
    <xf numFmtId="0" fontId="0" fillId="0" borderId="14" xfId="0" applyBorder="1" applyAlignment="1">
      <alignment vertical="center"/>
    </xf>
    <xf numFmtId="0" fontId="56" fillId="0" borderId="14" xfId="0" applyFont="1" applyBorder="1" applyAlignment="1">
      <alignment vertical="center"/>
    </xf>
    <xf numFmtId="180" fontId="0" fillId="0" borderId="0" xfId="0" applyNumberFormat="1"/>
    <xf numFmtId="191" fontId="0" fillId="0" borderId="0" xfId="0" applyNumberFormat="1"/>
    <xf numFmtId="0" fontId="5" fillId="0" borderId="0" xfId="0" applyFont="1" applyAlignment="1">
      <alignment horizontal="center" vertical="center" wrapText="1"/>
    </xf>
    <xf numFmtId="0" fontId="57" fillId="0" borderId="0" xfId="0" applyFont="1" applyFill="1" applyAlignment="1">
      <alignment vertical="center"/>
    </xf>
    <xf numFmtId="0" fontId="56" fillId="0" borderId="14" xfId="0" applyFont="1" applyBorder="1" applyAlignment="1">
      <alignment horizontal="right" vertical="center"/>
    </xf>
    <xf numFmtId="0" fontId="5" fillId="0" borderId="34" xfId="0" applyFont="1" applyFill="1" applyBorder="1" applyAlignment="1">
      <alignment horizontal="center" vertical="center" wrapText="1"/>
    </xf>
    <xf numFmtId="0" fontId="5" fillId="0" borderId="0" xfId="0" applyFont="1" applyFill="1" applyAlignment="1">
      <alignment horizontal="center"/>
    </xf>
    <xf numFmtId="182" fontId="57" fillId="0" borderId="0" xfId="0" applyNumberFormat="1" applyFont="1" applyFill="1" applyAlignment="1">
      <alignment vertical="center"/>
    </xf>
    <xf numFmtId="190" fontId="57" fillId="0" borderId="0" xfId="6" applyNumberFormat="1" applyFont="1" applyFill="1">
      <alignment vertical="center"/>
    </xf>
    <xf numFmtId="176" fontId="2" fillId="0" borderId="0" xfId="0" applyNumberFormat="1" applyFont="1" applyFill="1" applyProtection="1"/>
    <xf numFmtId="0" fontId="5" fillId="0" borderId="18"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35" xfId="10" applyFont="1" applyBorder="1" applyAlignment="1">
      <alignment vertical="center" shrinkToFit="1"/>
    </xf>
    <xf numFmtId="0" fontId="6" fillId="0" borderId="36" xfId="10" applyFont="1" applyBorder="1" applyAlignment="1">
      <alignment vertical="center" shrinkToFit="1"/>
    </xf>
    <xf numFmtId="176" fontId="6" fillId="0" borderId="36" xfId="0" applyNumberFormat="1" applyFont="1" applyBorder="1" applyAlignment="1" applyProtection="1">
      <alignment shrinkToFit="1"/>
    </xf>
    <xf numFmtId="176" fontId="6" fillId="0" borderId="39" xfId="0" applyNumberFormat="1" applyFont="1" applyBorder="1" applyAlignment="1" applyProtection="1">
      <alignment shrinkToFit="1"/>
    </xf>
    <xf numFmtId="0" fontId="5" fillId="0" borderId="0" xfId="0" applyFont="1" applyAlignment="1">
      <alignment wrapText="1"/>
    </xf>
    <xf numFmtId="38" fontId="5" fillId="0" borderId="0" xfId="3" applyFont="1" applyBorder="1" applyAlignment="1">
      <alignment horizontal="center" vertical="center" wrapText="1"/>
    </xf>
    <xf numFmtId="38" fontId="5" fillId="0" borderId="26" xfId="3" applyFont="1" applyBorder="1" applyAlignment="1">
      <alignment horizontal="center" vertical="center" wrapText="1"/>
    </xf>
    <xf numFmtId="0" fontId="58" fillId="0" borderId="40" xfId="0" applyFont="1" applyBorder="1" applyAlignment="1">
      <alignment horizontal="left" vertical="center" wrapText="1"/>
    </xf>
    <xf numFmtId="0" fontId="5" fillId="0" borderId="0" xfId="0" applyFont="1" applyAlignment="1">
      <alignment vertical="center" wrapText="1"/>
    </xf>
    <xf numFmtId="0" fontId="5" fillId="0" borderId="14" xfId="0" applyFont="1" applyBorder="1" applyAlignment="1">
      <alignment vertical="center"/>
    </xf>
    <xf numFmtId="0" fontId="5" fillId="0" borderId="12" xfId="0" applyFont="1" applyBorder="1" applyAlignment="1">
      <alignment vertical="center"/>
    </xf>
    <xf numFmtId="0" fontId="5" fillId="0" borderId="37" xfId="0" applyFont="1" applyBorder="1" applyAlignment="1">
      <alignment vertical="center" wrapText="1"/>
    </xf>
    <xf numFmtId="0" fontId="5" fillId="0" borderId="38" xfId="0" applyFont="1" applyBorder="1" applyAlignment="1">
      <alignment vertical="center"/>
    </xf>
    <xf numFmtId="0" fontId="5" fillId="0" borderId="14" xfId="0" applyFont="1" applyBorder="1" applyAlignment="1">
      <alignment vertical="center" wrapText="1"/>
    </xf>
    <xf numFmtId="0" fontId="5" fillId="0" borderId="13" xfId="0" applyFont="1" applyBorder="1" applyAlignment="1">
      <alignment vertical="center"/>
    </xf>
    <xf numFmtId="0" fontId="5" fillId="0" borderId="0" xfId="0" applyFont="1" applyBorder="1" applyAlignment="1">
      <alignment vertical="center" shrinkToFit="1"/>
    </xf>
    <xf numFmtId="0" fontId="5" fillId="0" borderId="41" xfId="0" applyFont="1" applyBorder="1" applyAlignment="1">
      <alignment vertical="center"/>
    </xf>
    <xf numFmtId="0" fontId="5" fillId="0" borderId="20" xfId="0" applyFont="1" applyBorder="1" applyAlignment="1">
      <alignment vertical="center" wrapText="1"/>
    </xf>
    <xf numFmtId="0" fontId="5" fillId="0" borderId="20" xfId="0" applyFont="1" applyBorder="1" applyAlignment="1">
      <alignment vertical="center" shrinkToFit="1"/>
    </xf>
    <xf numFmtId="0" fontId="5" fillId="0" borderId="20" xfId="0" applyFont="1" applyFill="1" applyBorder="1" applyAlignment="1">
      <alignment vertical="center" shrinkToFit="1"/>
    </xf>
    <xf numFmtId="0" fontId="29" fillId="0" borderId="0" xfId="0" applyFont="1"/>
    <xf numFmtId="0" fontId="29" fillId="0" borderId="0" xfId="0" applyFont="1" applyAlignment="1">
      <alignment horizontal="center"/>
    </xf>
    <xf numFmtId="0" fontId="0" fillId="0" borderId="0" xfId="0" applyNumberFormat="1" applyFont="1" applyAlignment="1" applyProtection="1">
      <alignment horizontal="center"/>
    </xf>
    <xf numFmtId="176" fontId="0" fillId="0" borderId="0" xfId="0" applyNumberFormat="1" applyFont="1" applyProtection="1"/>
    <xf numFmtId="176" fontId="0" fillId="0" borderId="0" xfId="0" applyNumberFormat="1" applyFont="1" applyAlignment="1" applyProtection="1">
      <alignment horizontal="left"/>
    </xf>
    <xf numFmtId="0" fontId="4" fillId="0" borderId="14" xfId="0" applyFont="1" applyFill="1" applyBorder="1" applyAlignment="1">
      <alignment vertical="center"/>
    </xf>
    <xf numFmtId="0" fontId="0" fillId="0" borderId="14" xfId="0" applyFont="1" applyFill="1" applyBorder="1" applyAlignment="1">
      <alignment vertical="center"/>
    </xf>
    <xf numFmtId="0" fontId="0" fillId="0" borderId="0" xfId="0" applyFont="1" applyFill="1" applyAlignment="1">
      <alignment vertical="center"/>
    </xf>
    <xf numFmtId="190" fontId="0" fillId="0" borderId="0" xfId="6" applyNumberFormat="1" applyFont="1" applyFill="1">
      <alignment vertical="center"/>
    </xf>
    <xf numFmtId="182" fontId="0" fillId="0" borderId="0" xfId="0" applyNumberFormat="1" applyFont="1" applyFill="1" applyAlignment="1">
      <alignment vertical="center"/>
    </xf>
    <xf numFmtId="176" fontId="0" fillId="0" borderId="0" xfId="0" applyNumberFormat="1" applyFont="1" applyFill="1" applyProtection="1"/>
    <xf numFmtId="0" fontId="5" fillId="0" borderId="12" xfId="0" applyFont="1" applyFill="1" applyBorder="1" applyAlignment="1">
      <alignment vertical="center"/>
    </xf>
    <xf numFmtId="0" fontId="5" fillId="0" borderId="37" xfId="0" applyFont="1" applyFill="1" applyBorder="1" applyAlignment="1">
      <alignment vertical="center" wrapText="1"/>
    </xf>
    <xf numFmtId="0" fontId="5" fillId="0" borderId="38" xfId="0" applyFont="1" applyFill="1" applyBorder="1" applyAlignment="1">
      <alignment vertical="center"/>
    </xf>
    <xf numFmtId="0" fontId="43" fillId="0" borderId="14" xfId="0" applyFont="1" applyFill="1" applyBorder="1" applyAlignment="1">
      <alignment horizontal="center" vertical="center" wrapText="1"/>
    </xf>
    <xf numFmtId="0" fontId="5" fillId="0" borderId="39" xfId="0" applyFont="1" applyFill="1" applyBorder="1" applyAlignment="1">
      <alignment vertical="center" wrapText="1"/>
    </xf>
    <xf numFmtId="0" fontId="5" fillId="0" borderId="13" xfId="0" applyFont="1" applyFill="1" applyBorder="1" applyAlignment="1">
      <alignment vertical="center"/>
    </xf>
    <xf numFmtId="0" fontId="5" fillId="0" borderId="41" xfId="0" applyFont="1" applyFill="1" applyBorder="1" applyAlignment="1">
      <alignment vertical="center"/>
    </xf>
    <xf numFmtId="0" fontId="5" fillId="0" borderId="20" xfId="0" applyFont="1" applyFill="1" applyBorder="1" applyAlignment="1">
      <alignment vertical="center" wrapText="1"/>
    </xf>
    <xf numFmtId="0" fontId="5" fillId="0" borderId="35" xfId="0" applyFont="1" applyFill="1" applyBorder="1" applyAlignment="1">
      <alignment vertical="center" wrapText="1"/>
    </xf>
    <xf numFmtId="0" fontId="5" fillId="0" borderId="36" xfId="0" applyFont="1" applyFill="1" applyBorder="1" applyAlignment="1">
      <alignment vertical="center" wrapText="1"/>
    </xf>
    <xf numFmtId="190" fontId="5" fillId="0" borderId="0" xfId="6" applyNumberFormat="1" applyFont="1" applyFill="1">
      <alignment vertical="center"/>
    </xf>
    <xf numFmtId="182" fontId="5" fillId="0" borderId="0" xfId="0" applyNumberFormat="1" applyFont="1" applyFill="1" applyAlignment="1">
      <alignment vertical="center"/>
    </xf>
    <xf numFmtId="0" fontId="5" fillId="0" borderId="42" xfId="0" applyFont="1" applyFill="1" applyBorder="1" applyAlignment="1">
      <alignment vertical="center" wrapText="1"/>
    </xf>
    <xf numFmtId="0" fontId="5" fillId="0" borderId="42" xfId="0" applyFont="1" applyFill="1" applyBorder="1" applyAlignment="1">
      <alignment vertical="center"/>
    </xf>
    <xf numFmtId="0" fontId="5" fillId="0" borderId="0" xfId="0" applyFont="1" applyFill="1" applyAlignment="1">
      <alignment vertical="center"/>
    </xf>
    <xf numFmtId="176" fontId="5" fillId="0" borderId="0" xfId="0" applyNumberFormat="1" applyFont="1" applyAlignment="1" applyProtection="1">
      <alignment horizontal="left"/>
    </xf>
    <xf numFmtId="176" fontId="5" fillId="0" borderId="0" xfId="0" applyNumberFormat="1" applyFont="1" applyFill="1" applyProtection="1"/>
    <xf numFmtId="0" fontId="59" fillId="0" borderId="14" xfId="0" applyFont="1" applyBorder="1" applyAlignment="1">
      <alignment vertical="center"/>
    </xf>
    <xf numFmtId="0" fontId="5" fillId="0" borderId="35" xfId="0" applyFont="1" applyBorder="1" applyAlignment="1">
      <alignment vertical="center" shrinkToFit="1"/>
    </xf>
    <xf numFmtId="0" fontId="5" fillId="0" borderId="39" xfId="0" applyFont="1" applyBorder="1" applyAlignment="1">
      <alignment vertical="center" shrinkToFit="1"/>
    </xf>
    <xf numFmtId="176" fontId="29" fillId="0" borderId="0" xfId="0" applyNumberFormat="1" applyFont="1" applyProtection="1"/>
    <xf numFmtId="0" fontId="6" fillId="14" borderId="15" xfId="0" applyFont="1" applyFill="1" applyBorder="1" applyAlignment="1">
      <alignment vertical="center"/>
    </xf>
    <xf numFmtId="0" fontId="6" fillId="14" borderId="9" xfId="0" applyFont="1" applyFill="1" applyBorder="1" applyAlignment="1">
      <alignment vertical="center"/>
    </xf>
    <xf numFmtId="0" fontId="6" fillId="14" borderId="44" xfId="0" applyFont="1" applyFill="1" applyBorder="1" applyAlignment="1">
      <alignment vertical="center"/>
    </xf>
    <xf numFmtId="38" fontId="6" fillId="14" borderId="45" xfId="0" applyNumberFormat="1" applyFont="1" applyFill="1" applyBorder="1" applyAlignment="1">
      <alignment vertical="center"/>
    </xf>
    <xf numFmtId="38" fontId="6" fillId="14" borderId="10" xfId="3" applyFont="1" applyFill="1" applyBorder="1" applyAlignment="1">
      <alignment vertical="center"/>
    </xf>
    <xf numFmtId="0" fontId="5" fillId="0" borderId="43" xfId="0" applyFont="1" applyFill="1" applyBorder="1" applyAlignment="1">
      <alignment horizontal="center" vertical="center" wrapText="1"/>
    </xf>
    <xf numFmtId="0" fontId="5" fillId="0" borderId="29" xfId="0" applyFont="1" applyFill="1" applyBorder="1" applyAlignment="1">
      <alignment horizontal="center" vertical="center"/>
    </xf>
    <xf numFmtId="0" fontId="60" fillId="11" borderId="1" xfId="10" applyFont="1" applyFill="1" applyBorder="1">
      <alignment vertical="center"/>
    </xf>
    <xf numFmtId="0" fontId="60" fillId="11" borderId="0" xfId="10" applyFont="1" applyFill="1" applyBorder="1">
      <alignment vertical="center"/>
    </xf>
    <xf numFmtId="0" fontId="60" fillId="11" borderId="1" xfId="10" applyFont="1" applyFill="1" applyBorder="1" applyAlignment="1">
      <alignment vertical="top"/>
    </xf>
    <xf numFmtId="0" fontId="5" fillId="2" borderId="0" xfId="0" applyFont="1" applyFill="1" applyAlignment="1">
      <alignment vertical="top" wrapText="1"/>
    </xf>
    <xf numFmtId="0" fontId="5" fillId="0" borderId="12" xfId="0" applyFont="1" applyBorder="1" applyAlignment="1">
      <alignment horizontal="center" vertical="center"/>
    </xf>
    <xf numFmtId="0" fontId="5" fillId="0" borderId="37" xfId="0" applyFont="1" applyBorder="1" applyAlignment="1">
      <alignment horizontal="center" vertical="center"/>
    </xf>
    <xf numFmtId="0" fontId="5" fillId="0" borderId="35" xfId="0" applyFont="1" applyBorder="1" applyAlignment="1">
      <alignment horizontal="center" vertical="center"/>
    </xf>
    <xf numFmtId="0" fontId="5" fillId="0" borderId="38"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12" xfId="0" applyFont="1" applyFill="1" applyBorder="1" applyAlignment="1">
      <alignment horizontal="center" vertical="center"/>
    </xf>
    <xf numFmtId="0" fontId="5" fillId="0" borderId="37" xfId="0" applyFont="1" applyFill="1" applyBorder="1" applyAlignment="1">
      <alignment horizontal="center" vertical="center"/>
    </xf>
    <xf numFmtId="0" fontId="5" fillId="0" borderId="35" xfId="0" applyFont="1" applyFill="1" applyBorder="1" applyAlignment="1">
      <alignment horizontal="center" vertical="center"/>
    </xf>
    <xf numFmtId="0" fontId="0" fillId="0" borderId="0" xfId="0" applyFont="1" applyFill="1" applyAlignment="1">
      <alignment horizontal="center" vertical="center"/>
    </xf>
    <xf numFmtId="0" fontId="5" fillId="0" borderId="38"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39" xfId="0" applyFont="1" applyFill="1" applyBorder="1" applyAlignment="1">
      <alignment horizontal="center" vertical="center" wrapText="1"/>
    </xf>
    <xf numFmtId="0" fontId="5" fillId="0" borderId="18" xfId="0" applyFont="1" applyFill="1" applyBorder="1" applyAlignment="1">
      <alignment horizontal="center" vertical="center"/>
    </xf>
    <xf numFmtId="0" fontId="61" fillId="0" borderId="34" xfId="0" applyFont="1" applyFill="1" applyBorder="1" applyAlignment="1">
      <alignment horizontal="center" vertical="center" wrapText="1"/>
    </xf>
    <xf numFmtId="0" fontId="52" fillId="0" borderId="34" xfId="0" applyFont="1" applyBorder="1" applyAlignment="1">
      <alignment horizontal="center" vertical="center" wrapText="1"/>
    </xf>
    <xf numFmtId="0" fontId="62" fillId="0" borderId="0" xfId="0" applyFont="1" applyAlignment="1">
      <alignment vertical="center"/>
    </xf>
    <xf numFmtId="49" fontId="62" fillId="0" borderId="0" xfId="0" applyNumberFormat="1" applyFont="1" applyAlignment="1">
      <alignment horizontal="center" vertical="center"/>
    </xf>
    <xf numFmtId="0" fontId="5" fillId="0" borderId="0" xfId="10" applyFont="1" applyBorder="1" applyAlignment="1">
      <alignment horizontal="left" vertical="center"/>
    </xf>
    <xf numFmtId="0" fontId="63" fillId="0" borderId="0" xfId="10" applyFont="1" applyFill="1" applyBorder="1" applyAlignment="1">
      <alignment horizontal="left" vertical="center" wrapText="1"/>
    </xf>
    <xf numFmtId="192" fontId="5" fillId="0" borderId="26" xfId="0" applyNumberFormat="1" applyFont="1" applyFill="1" applyBorder="1" applyAlignment="1">
      <alignment horizontal="center" vertical="center"/>
    </xf>
    <xf numFmtId="191" fontId="5" fillId="0" borderId="0" xfId="0" applyNumberFormat="1" applyFont="1" applyAlignment="1">
      <alignment horizontal="center"/>
    </xf>
    <xf numFmtId="191" fontId="55" fillId="0" borderId="0" xfId="0" applyNumberFormat="1" applyFont="1" applyBorder="1" applyAlignment="1">
      <alignment horizontal="center" vertical="center"/>
    </xf>
    <xf numFmtId="38" fontId="6" fillId="0" borderId="0" xfId="0" applyNumberFormat="1" applyFont="1" applyFill="1" applyBorder="1" applyAlignment="1">
      <alignment horizontal="center" vertical="center" shrinkToFit="1"/>
    </xf>
    <xf numFmtId="0" fontId="5" fillId="0" borderId="29" xfId="0" applyFont="1" applyBorder="1" applyAlignment="1">
      <alignment horizontal="center" vertical="center"/>
    </xf>
    <xf numFmtId="192" fontId="5" fillId="0" borderId="0" xfId="0" applyNumberFormat="1" applyFont="1" applyFill="1" applyAlignment="1">
      <alignment vertical="center"/>
    </xf>
    <xf numFmtId="192" fontId="6" fillId="0" borderId="26" xfId="0" applyNumberFormat="1" applyFont="1" applyBorder="1" applyAlignment="1">
      <alignment horizontal="center" vertical="center"/>
    </xf>
    <xf numFmtId="192" fontId="5" fillId="0" borderId="0" xfId="0" applyNumberFormat="1" applyFont="1" applyFill="1" applyAlignment="1">
      <alignment horizontal="center" vertical="center"/>
    </xf>
    <xf numFmtId="192" fontId="63" fillId="0" borderId="0" xfId="0" applyNumberFormat="1" applyFont="1" applyFill="1" applyAlignment="1">
      <alignment vertical="center"/>
    </xf>
    <xf numFmtId="176" fontId="5" fillId="0" borderId="0" xfId="0" applyNumberFormat="1" applyFont="1" applyAlignment="1" applyProtection="1">
      <alignment horizontal="center"/>
    </xf>
    <xf numFmtId="176" fontId="29" fillId="0" borderId="0" xfId="0" applyNumberFormat="1" applyFont="1" applyAlignment="1" applyProtection="1">
      <alignment horizontal="center"/>
    </xf>
    <xf numFmtId="192" fontId="5" fillId="0" borderId="0" xfId="6" applyNumberFormat="1" applyFont="1" applyFill="1">
      <alignment vertical="center"/>
    </xf>
    <xf numFmtId="4" fontId="5" fillId="0" borderId="26" xfId="0" applyNumberFormat="1" applyFont="1" applyFill="1" applyBorder="1" applyAlignment="1">
      <alignment vertical="center"/>
    </xf>
    <xf numFmtId="2" fontId="5" fillId="0" borderId="0" xfId="0" applyNumberFormat="1" applyFont="1" applyFill="1" applyAlignment="1">
      <alignment vertical="center"/>
    </xf>
    <xf numFmtId="4" fontId="5" fillId="0" borderId="0" xfId="0" applyNumberFormat="1" applyFont="1" applyAlignment="1">
      <alignment vertical="center"/>
    </xf>
    <xf numFmtId="4" fontId="5" fillId="15" borderId="26" xfId="0" applyNumberFormat="1" applyFont="1" applyFill="1" applyBorder="1" applyAlignment="1">
      <alignment vertical="center"/>
    </xf>
    <xf numFmtId="4" fontId="5" fillId="16" borderId="26" xfId="0" applyNumberFormat="1" applyFont="1" applyFill="1" applyBorder="1" applyAlignment="1">
      <alignment vertical="center"/>
    </xf>
    <xf numFmtId="4" fontId="5" fillId="0" borderId="0" xfId="0" applyNumberFormat="1" applyFont="1" applyFill="1" applyAlignment="1">
      <alignment vertical="center"/>
    </xf>
    <xf numFmtId="4" fontId="5" fillId="13" borderId="26" xfId="0" applyNumberFormat="1" applyFont="1" applyFill="1" applyBorder="1" applyAlignment="1">
      <alignment vertical="center"/>
    </xf>
    <xf numFmtId="4" fontId="5" fillId="0" borderId="29" xfId="0" applyNumberFormat="1" applyFont="1" applyFill="1" applyBorder="1" applyAlignment="1">
      <alignment vertical="center"/>
    </xf>
    <xf numFmtId="4" fontId="5" fillId="15" borderId="29" xfId="0" applyNumberFormat="1" applyFont="1" applyFill="1" applyBorder="1" applyAlignment="1">
      <alignment vertical="center"/>
    </xf>
    <xf numFmtId="4" fontId="5" fillId="16" borderId="29" xfId="0" applyNumberFormat="1" applyFont="1" applyFill="1" applyBorder="1" applyAlignment="1">
      <alignment vertical="center"/>
    </xf>
    <xf numFmtId="4" fontId="5" fillId="13" borderId="29" xfId="0" applyNumberFormat="1" applyFont="1" applyFill="1" applyBorder="1" applyAlignment="1">
      <alignment vertical="center"/>
    </xf>
    <xf numFmtId="4" fontId="52" fillId="15" borderId="26" xfId="0" applyNumberFormat="1" applyFont="1" applyFill="1" applyBorder="1" applyAlignment="1">
      <alignment vertical="center"/>
    </xf>
    <xf numFmtId="0" fontId="0" fillId="0" borderId="0" xfId="0" applyBorder="1" applyAlignment="1">
      <alignment vertical="center"/>
    </xf>
    <xf numFmtId="176" fontId="5" fillId="0" borderId="36" xfId="0" applyNumberFormat="1" applyFont="1" applyBorder="1" applyAlignment="1" applyProtection="1">
      <alignment horizontal="left" vertical="center"/>
    </xf>
    <xf numFmtId="3" fontId="5" fillId="0" borderId="0" xfId="0" applyNumberFormat="1" applyFont="1" applyBorder="1" applyAlignment="1">
      <alignment vertical="center"/>
    </xf>
    <xf numFmtId="3" fontId="5" fillId="0" borderId="0" xfId="0" applyNumberFormat="1" applyFont="1" applyFill="1" applyBorder="1" applyAlignment="1">
      <alignment vertical="center"/>
    </xf>
    <xf numFmtId="4" fontId="5" fillId="0" borderId="0" xfId="0" applyNumberFormat="1" applyFont="1" applyBorder="1" applyAlignment="1">
      <alignment vertical="center"/>
    </xf>
    <xf numFmtId="4" fontId="5" fillId="0" borderId="0" xfId="0" applyNumberFormat="1" applyFont="1" applyFill="1" applyBorder="1" applyAlignment="1">
      <alignment vertical="center"/>
    </xf>
    <xf numFmtId="0" fontId="5" fillId="0" borderId="36" xfId="0" applyFont="1" applyBorder="1" applyAlignment="1">
      <alignment vertical="center"/>
    </xf>
    <xf numFmtId="176" fontId="5" fillId="0" borderId="36" xfId="0" applyNumberFormat="1" applyFont="1" applyBorder="1" applyAlignment="1" applyProtection="1">
      <alignment vertical="center"/>
    </xf>
    <xf numFmtId="176" fontId="5" fillId="0" borderId="39" xfId="0" applyNumberFormat="1" applyFont="1" applyBorder="1" applyAlignment="1" applyProtection="1">
      <alignment vertical="center"/>
    </xf>
    <xf numFmtId="4" fontId="5" fillId="0" borderId="43" xfId="0" applyNumberFormat="1" applyFont="1" applyFill="1" applyBorder="1" applyAlignment="1">
      <alignment vertical="center"/>
    </xf>
    <xf numFmtId="3" fontId="5" fillId="0" borderId="0" xfId="0" applyNumberFormat="1" applyFont="1" applyAlignment="1">
      <alignment vertical="center"/>
    </xf>
    <xf numFmtId="3" fontId="5" fillId="0" borderId="18" xfId="0" applyNumberFormat="1" applyFont="1" applyFill="1" applyBorder="1" applyAlignment="1">
      <alignment vertical="center"/>
    </xf>
    <xf numFmtId="3" fontId="5" fillId="0" borderId="0" xfId="0" applyNumberFormat="1" applyFont="1" applyFill="1" applyAlignment="1">
      <alignment vertical="center"/>
    </xf>
    <xf numFmtId="3" fontId="0" fillId="0" borderId="0" xfId="0" applyNumberFormat="1" applyFill="1" applyAlignment="1">
      <alignment vertical="center"/>
    </xf>
    <xf numFmtId="3" fontId="0" fillId="0" borderId="0" xfId="0" applyNumberFormat="1" applyAlignment="1">
      <alignment vertical="center"/>
    </xf>
    <xf numFmtId="0" fontId="21" fillId="0" borderId="0" xfId="20" applyFont="1" applyFill="1" applyAlignment="1">
      <alignment vertical="center"/>
    </xf>
    <xf numFmtId="185" fontId="30" fillId="0" borderId="0" xfId="20" applyNumberFormat="1" applyFont="1" applyFill="1" applyAlignment="1">
      <alignment horizontal="right"/>
    </xf>
    <xf numFmtId="185" fontId="30" fillId="0" borderId="14" xfId="20" applyNumberFormat="1" applyFont="1" applyBorder="1" applyAlignment="1">
      <alignment horizontal="right"/>
    </xf>
    <xf numFmtId="185" fontId="30" fillId="0" borderId="0" xfId="20" applyNumberFormat="1" applyFont="1" applyAlignment="1">
      <alignment horizontal="right"/>
    </xf>
    <xf numFmtId="0" fontId="26" fillId="0" borderId="0" xfId="20" applyFont="1" applyFill="1" applyAlignment="1">
      <alignment horizontal="left" vertical="center"/>
    </xf>
    <xf numFmtId="0" fontId="47" fillId="0" borderId="0" xfId="20" applyFont="1" applyFill="1" applyAlignment="1">
      <alignment horizontal="left" vertical="center"/>
    </xf>
    <xf numFmtId="185" fontId="26" fillId="0" borderId="0" xfId="20" applyNumberFormat="1" applyFont="1" applyFill="1" applyAlignment="1">
      <alignment horizontal="right" vertical="center"/>
    </xf>
    <xf numFmtId="185" fontId="30" fillId="0" borderId="0" xfId="20" applyNumberFormat="1" applyFont="1" applyFill="1" applyAlignment="1">
      <alignment horizontal="right" vertical="center"/>
    </xf>
    <xf numFmtId="193" fontId="30" fillId="0" borderId="0" xfId="20" applyNumberFormat="1" applyFont="1" applyFill="1" applyAlignment="1">
      <alignment horizontal="right" vertical="center"/>
    </xf>
    <xf numFmtId="0" fontId="30" fillId="0" borderId="0" xfId="20" applyFont="1" applyFill="1" applyAlignment="1">
      <alignment horizontal="left" vertical="center"/>
    </xf>
    <xf numFmtId="0" fontId="33" fillId="0" borderId="0" xfId="20" applyFont="1" applyFill="1" applyAlignment="1">
      <alignment horizontal="left" vertical="center"/>
    </xf>
    <xf numFmtId="0" fontId="30" fillId="0" borderId="0" xfId="20" applyFont="1" applyFill="1" applyAlignment="1">
      <alignment vertical="center"/>
    </xf>
    <xf numFmtId="0" fontId="30" fillId="0" borderId="0" xfId="20" applyFont="1" applyFill="1"/>
    <xf numFmtId="185" fontId="33" fillId="0" borderId="12" xfId="20" applyNumberFormat="1" applyFont="1" applyFill="1" applyBorder="1" applyAlignment="1">
      <alignment horizontal="center"/>
    </xf>
    <xf numFmtId="185" fontId="33" fillId="0" borderId="35" xfId="20" applyNumberFormat="1" applyFont="1" applyFill="1" applyBorder="1" applyAlignment="1">
      <alignment horizontal="center"/>
    </xf>
    <xf numFmtId="185" fontId="2" fillId="0" borderId="35" xfId="0" applyNumberFormat="1" applyFont="1" applyFill="1" applyBorder="1" applyAlignment="1">
      <alignment horizontal="center"/>
    </xf>
    <xf numFmtId="186" fontId="33" fillId="0" borderId="29" xfId="20" applyNumberFormat="1" applyFont="1" applyFill="1" applyBorder="1" applyAlignment="1">
      <alignment horizontal="center"/>
    </xf>
    <xf numFmtId="186" fontId="0" fillId="0" borderId="29" xfId="0" applyNumberFormat="1" applyFill="1" applyBorder="1" applyAlignment="1">
      <alignment horizontal="center"/>
    </xf>
    <xf numFmtId="185" fontId="33" fillId="0" borderId="13" xfId="20" applyNumberFormat="1" applyFont="1" applyFill="1" applyBorder="1" applyAlignment="1">
      <alignment horizontal="center"/>
    </xf>
    <xf numFmtId="185" fontId="33" fillId="0" borderId="36" xfId="20" applyNumberFormat="1" applyFont="1" applyFill="1" applyBorder="1" applyAlignment="1">
      <alignment horizontal="center"/>
    </xf>
    <xf numFmtId="185" fontId="28" fillId="0" borderId="36" xfId="0" applyNumberFormat="1" applyFont="1" applyFill="1" applyBorder="1" applyAlignment="1">
      <alignment horizontal="center" shrinkToFit="1"/>
    </xf>
    <xf numFmtId="186" fontId="33" fillId="0" borderId="26" xfId="20" applyNumberFormat="1" applyFont="1" applyFill="1" applyBorder="1" applyAlignment="1">
      <alignment horizontal="center"/>
    </xf>
    <xf numFmtId="186" fontId="0" fillId="0" borderId="26" xfId="0" applyNumberFormat="1" applyFill="1" applyBorder="1" applyAlignment="1">
      <alignment horizontal="center"/>
    </xf>
    <xf numFmtId="185" fontId="6" fillId="0" borderId="13" xfId="20" applyNumberFormat="1" applyFont="1" applyFill="1" applyBorder="1" applyAlignment="1">
      <alignment horizontal="center" shrinkToFit="1"/>
    </xf>
    <xf numFmtId="185" fontId="6" fillId="0" borderId="36" xfId="20" applyNumberFormat="1" applyFont="1" applyFill="1" applyBorder="1" applyAlignment="1">
      <alignment horizontal="center" shrinkToFit="1"/>
    </xf>
    <xf numFmtId="186" fontId="6" fillId="0" borderId="26" xfId="20" applyNumberFormat="1" applyFont="1" applyFill="1" applyBorder="1" applyAlignment="1">
      <alignment horizontal="center" vertical="top"/>
    </xf>
    <xf numFmtId="186" fontId="28" fillId="0" borderId="26" xfId="0" applyNumberFormat="1" applyFont="1" applyFill="1" applyBorder="1" applyAlignment="1">
      <alignment horizontal="center" vertical="top"/>
    </xf>
    <xf numFmtId="185" fontId="6" fillId="0" borderId="38" xfId="20" applyNumberFormat="1" applyFont="1" applyFill="1" applyBorder="1" applyAlignment="1">
      <alignment horizontal="center" vertical="center" shrinkToFit="1"/>
    </xf>
    <xf numFmtId="185" fontId="6" fillId="0" borderId="39" xfId="20" applyNumberFormat="1" applyFont="1" applyFill="1" applyBorder="1" applyAlignment="1">
      <alignment horizontal="center" vertical="center" shrinkToFit="1"/>
    </xf>
    <xf numFmtId="185" fontId="28" fillId="0" borderId="39" xfId="0" applyNumberFormat="1" applyFont="1" applyFill="1" applyBorder="1" applyAlignment="1">
      <alignment horizontal="center" vertical="center" shrinkToFit="1"/>
    </xf>
    <xf numFmtId="186" fontId="6" fillId="0" borderId="43" xfId="20" applyNumberFormat="1" applyFont="1" applyFill="1" applyBorder="1" applyAlignment="1">
      <alignment horizontal="center" vertical="center"/>
    </xf>
    <xf numFmtId="186" fontId="28" fillId="0" borderId="43" xfId="0" applyNumberFormat="1" applyFont="1" applyFill="1" applyBorder="1" applyAlignment="1">
      <alignment horizontal="center" vertical="center"/>
    </xf>
    <xf numFmtId="0" fontId="30" fillId="0" borderId="0" xfId="20" applyFont="1" applyFill="1" applyAlignment="1"/>
    <xf numFmtId="0" fontId="2" fillId="0" borderId="0" xfId="0" applyFont="1" applyFill="1" applyBorder="1" applyAlignment="1">
      <alignment horizontal="distributed"/>
    </xf>
    <xf numFmtId="0" fontId="30" fillId="0" borderId="36" xfId="0" applyFont="1" applyFill="1" applyBorder="1" applyAlignment="1">
      <alignment horizontal="right"/>
    </xf>
    <xf numFmtId="185" fontId="33" fillId="0" borderId="0" xfId="20" applyNumberFormat="1" applyFont="1" applyFill="1" applyBorder="1" applyAlignment="1">
      <alignment horizontal="right"/>
    </xf>
    <xf numFmtId="185" fontId="2" fillId="0" borderId="0" xfId="0" applyNumberFormat="1" applyFont="1" applyFill="1" applyBorder="1" applyAlignment="1">
      <alignment horizontal="right"/>
    </xf>
    <xf numFmtId="0" fontId="2" fillId="0" borderId="0" xfId="0" applyFont="1" applyFill="1" applyBorder="1" applyAlignment="1">
      <alignment horizontal="distributed" vertical="center"/>
    </xf>
    <xf numFmtId="0" fontId="30" fillId="0" borderId="36" xfId="0" applyFont="1" applyFill="1" applyBorder="1" applyAlignment="1">
      <alignment horizontal="right" vertical="center"/>
    </xf>
    <xf numFmtId="185" fontId="33" fillId="0" borderId="0" xfId="20" applyNumberFormat="1" applyFont="1" applyFill="1" applyBorder="1" applyAlignment="1">
      <alignment horizontal="right" vertical="center"/>
    </xf>
    <xf numFmtId="185" fontId="2" fillId="0" borderId="0" xfId="0" applyNumberFormat="1" applyFont="1" applyFill="1" applyBorder="1" applyAlignment="1">
      <alignment horizontal="right" vertical="center"/>
    </xf>
    <xf numFmtId="187" fontId="33" fillId="0" borderId="0" xfId="24" applyNumberFormat="1" applyFont="1" applyFill="1" applyBorder="1" applyAlignment="1">
      <alignment horizontal="right"/>
    </xf>
    <xf numFmtId="187" fontId="2" fillId="0" borderId="0" xfId="24" applyNumberFormat="1" applyFont="1" applyFill="1" applyBorder="1" applyAlignment="1">
      <alignment horizontal="right"/>
    </xf>
    <xf numFmtId="187" fontId="33" fillId="0" borderId="0" xfId="24" applyNumberFormat="1" applyFont="1" applyFill="1" applyBorder="1" applyAlignment="1">
      <alignment horizontal="right" vertical="center"/>
    </xf>
    <xf numFmtId="187" fontId="2" fillId="0" borderId="0" xfId="24" applyNumberFormat="1" applyFont="1" applyFill="1" applyBorder="1" applyAlignment="1">
      <alignment horizontal="right" vertical="center"/>
    </xf>
    <xf numFmtId="188" fontId="33" fillId="0" borderId="0" xfId="24" applyNumberFormat="1" applyFont="1" applyFill="1" applyBorder="1" applyAlignment="1">
      <alignment horizontal="right" vertical="center"/>
    </xf>
    <xf numFmtId="188" fontId="2" fillId="0" borderId="0" xfId="24" applyNumberFormat="1" applyFont="1" applyFill="1" applyBorder="1" applyAlignment="1">
      <alignment horizontal="right" vertical="center"/>
    </xf>
    <xf numFmtId="0" fontId="2" fillId="0" borderId="0" xfId="0" applyFont="1" applyFill="1" applyBorder="1" applyAlignment="1"/>
    <xf numFmtId="185" fontId="2" fillId="8" borderId="0" xfId="0" applyNumberFormat="1" applyFont="1" applyFill="1" applyBorder="1" applyAlignment="1">
      <alignment horizontal="right"/>
    </xf>
    <xf numFmtId="0" fontId="2" fillId="0" borderId="0" xfId="0" applyFont="1" applyFill="1" applyBorder="1" applyAlignment="1">
      <alignment vertical="center"/>
    </xf>
    <xf numFmtId="0" fontId="30" fillId="0" borderId="0" xfId="0" applyFont="1" applyFill="1" applyBorder="1" applyAlignment="1"/>
    <xf numFmtId="0" fontId="2" fillId="0" borderId="0" xfId="22" applyFont="1" applyFill="1" applyAlignment="1">
      <alignment horizontal="left"/>
    </xf>
    <xf numFmtId="0" fontId="2" fillId="0" borderId="0" xfId="22" applyFont="1" applyFill="1" applyAlignment="1">
      <alignment horizontal="center"/>
    </xf>
    <xf numFmtId="0" fontId="2" fillId="0" borderId="0" xfId="22" applyFont="1" applyFill="1" applyAlignment="1">
      <alignment vertical="center"/>
    </xf>
    <xf numFmtId="0" fontId="2" fillId="0" borderId="0" xfId="22" applyFont="1" applyFill="1" applyAlignment="1">
      <alignment horizontal="distributed" vertical="center"/>
    </xf>
    <xf numFmtId="0" fontId="2" fillId="0" borderId="0" xfId="22" applyFont="1" applyFill="1" applyBorder="1" applyAlignment="1">
      <alignment horizontal="distributed" vertical="center"/>
    </xf>
    <xf numFmtId="0" fontId="2" fillId="0" borderId="0" xfId="22" applyFont="1" applyFill="1" applyBorder="1" applyAlignment="1">
      <alignment vertical="center"/>
    </xf>
    <xf numFmtId="188" fontId="33" fillId="0" borderId="0" xfId="24" applyNumberFormat="1" applyFont="1" applyFill="1" applyBorder="1" applyAlignment="1">
      <alignment horizontal="right"/>
    </xf>
    <xf numFmtId="188" fontId="2" fillId="0" borderId="0" xfId="24" applyNumberFormat="1" applyFont="1" applyFill="1" applyBorder="1" applyAlignment="1">
      <alignment horizontal="right"/>
    </xf>
    <xf numFmtId="0" fontId="2" fillId="0" borderId="14" xfId="0" applyFont="1" applyFill="1" applyBorder="1" applyAlignment="1"/>
    <xf numFmtId="0" fontId="30" fillId="0" borderId="39" xfId="0" applyFont="1" applyFill="1" applyBorder="1" applyAlignment="1">
      <alignment horizontal="right"/>
    </xf>
    <xf numFmtId="185" fontId="30" fillId="0" borderId="14" xfId="20" applyNumberFormat="1" applyFont="1" applyFill="1" applyBorder="1" applyAlignment="1">
      <alignment horizontal="right"/>
    </xf>
    <xf numFmtId="185" fontId="2" fillId="0" borderId="14" xfId="0" applyNumberFormat="1" applyFont="1" applyFill="1" applyBorder="1" applyAlignment="1">
      <alignment horizontal="right"/>
    </xf>
    <xf numFmtId="186" fontId="50" fillId="0" borderId="0" xfId="0" applyNumberFormat="1" applyFont="1" applyFill="1" applyBorder="1" applyAlignment="1">
      <alignment horizontal="left"/>
    </xf>
    <xf numFmtId="0" fontId="6" fillId="0" borderId="0" xfId="20" applyFont="1" applyFill="1" applyBorder="1" applyAlignment="1">
      <alignment horizontal="distributed" vertical="center"/>
    </xf>
    <xf numFmtId="188" fontId="51" fillId="0" borderId="0" xfId="0" applyNumberFormat="1" applyFont="1" applyFill="1" applyBorder="1" applyAlignment="1"/>
    <xf numFmtId="49" fontId="6" fillId="0" borderId="0" xfId="20" applyNumberFormat="1" applyFont="1" applyFill="1" applyBorder="1" applyAlignment="1">
      <alignment horizontal="center" vertical="center"/>
    </xf>
    <xf numFmtId="186" fontId="51" fillId="0" borderId="0" xfId="0" applyNumberFormat="1" applyFont="1" applyFill="1" applyBorder="1" applyAlignment="1"/>
    <xf numFmtId="0" fontId="6" fillId="0" borderId="0" xfId="20" applyFont="1" applyFill="1" applyAlignment="1">
      <alignment vertical="center"/>
    </xf>
    <xf numFmtId="0" fontId="6" fillId="0" borderId="0" xfId="20" applyFont="1" applyBorder="1" applyAlignment="1">
      <alignment horizontal="right" vertical="center"/>
    </xf>
    <xf numFmtId="186" fontId="6" fillId="0" borderId="0" xfId="20" applyNumberFormat="1" applyFont="1" applyFill="1" applyBorder="1" applyAlignment="1">
      <alignment horizontal="left" vertical="center"/>
    </xf>
    <xf numFmtId="49" fontId="6" fillId="0" borderId="0" xfId="20" applyNumberFormat="1" applyFont="1" applyAlignment="1">
      <alignment vertical="center"/>
    </xf>
    <xf numFmtId="49" fontId="6" fillId="0" borderId="0" xfId="20" applyNumberFormat="1" applyFont="1" applyBorder="1" applyAlignment="1">
      <alignment vertical="center"/>
    </xf>
    <xf numFmtId="185" fontId="6" fillId="0" borderId="0" xfId="20" applyNumberFormat="1" applyFont="1" applyFill="1" applyBorder="1" applyAlignment="1">
      <alignment vertical="center"/>
    </xf>
    <xf numFmtId="176" fontId="6" fillId="0" borderId="0" xfId="20" applyNumberFormat="1" applyFont="1" applyAlignment="1">
      <alignment vertical="center"/>
    </xf>
    <xf numFmtId="0" fontId="6" fillId="0" borderId="0" xfId="20" applyFont="1" applyFill="1" applyAlignment="1">
      <alignment horizontal="right" vertical="center"/>
    </xf>
    <xf numFmtId="188" fontId="6" fillId="0" borderId="0" xfId="20" applyNumberFormat="1" applyFont="1" applyFill="1" applyBorder="1" applyAlignment="1">
      <alignment vertical="center"/>
    </xf>
    <xf numFmtId="0" fontId="5" fillId="0" borderId="41" xfId="0" applyNumberFormat="1" applyFont="1" applyBorder="1" applyAlignment="1" applyProtection="1">
      <alignment horizontal="center" vertical="center"/>
    </xf>
    <xf numFmtId="0" fontId="63" fillId="0" borderId="0" xfId="10" applyFont="1" applyFill="1" applyBorder="1" applyAlignment="1">
      <alignment horizontal="left" vertical="center" wrapText="1"/>
    </xf>
    <xf numFmtId="0" fontId="58" fillId="0" borderId="0" xfId="0" applyFont="1" applyAlignment="1">
      <alignment horizontal="center" vertical="center" wrapText="1"/>
    </xf>
    <xf numFmtId="0" fontId="5" fillId="0" borderId="29" xfId="10" applyFont="1" applyBorder="1" applyAlignment="1">
      <alignment horizontal="center" vertical="center"/>
    </xf>
    <xf numFmtId="0" fontId="5" fillId="0" borderId="26" xfId="10" applyFont="1" applyBorder="1" applyAlignment="1">
      <alignment horizontal="center" vertical="center"/>
    </xf>
    <xf numFmtId="0" fontId="5" fillId="0" borderId="26" xfId="0" applyNumberFormat="1" applyFont="1" applyBorder="1" applyAlignment="1" applyProtection="1">
      <alignment horizontal="center" vertical="center"/>
    </xf>
    <xf numFmtId="0" fontId="5" fillId="0" borderId="26" xfId="0" applyFont="1" applyBorder="1" applyAlignment="1">
      <alignment horizontal="center" vertical="center"/>
    </xf>
    <xf numFmtId="0" fontId="5" fillId="0" borderId="43" xfId="0" applyNumberFormat="1" applyFont="1" applyBorder="1" applyAlignment="1" applyProtection="1">
      <alignment horizontal="center" vertical="center"/>
    </xf>
    <xf numFmtId="176" fontId="5" fillId="0" borderId="42" xfId="0" applyNumberFormat="1" applyFont="1" applyBorder="1" applyAlignment="1" applyProtection="1">
      <alignment horizontal="center" vertical="center"/>
    </xf>
    <xf numFmtId="4" fontId="5" fillId="17" borderId="29" xfId="0" applyNumberFormat="1" applyFont="1" applyFill="1" applyBorder="1" applyAlignment="1">
      <alignment vertical="center"/>
    </xf>
    <xf numFmtId="4" fontId="5" fillId="17" borderId="26" xfId="0" applyNumberFormat="1" applyFont="1" applyFill="1" applyBorder="1" applyAlignment="1">
      <alignment vertical="center"/>
    </xf>
    <xf numFmtId="4" fontId="5" fillId="17" borderId="43" xfId="0" applyNumberFormat="1" applyFont="1" applyFill="1" applyBorder="1" applyAlignment="1">
      <alignment vertical="center"/>
    </xf>
    <xf numFmtId="3" fontId="5" fillId="0" borderId="18" xfId="0" applyNumberFormat="1" applyFont="1" applyBorder="1" applyAlignment="1">
      <alignment vertical="center"/>
    </xf>
    <xf numFmtId="0" fontId="5" fillId="0" borderId="0" xfId="0" quotePrefix="1" applyNumberFormat="1" applyFont="1" applyBorder="1" applyAlignment="1" applyProtection="1">
      <alignment horizontal="center"/>
    </xf>
    <xf numFmtId="0" fontId="5" fillId="0" borderId="29" xfId="10" applyFont="1" applyBorder="1" applyAlignment="1">
      <alignment vertical="center" shrinkToFit="1"/>
    </xf>
    <xf numFmtId="0" fontId="5" fillId="0" borderId="26" xfId="10" applyFont="1" applyBorder="1" applyAlignment="1">
      <alignment vertical="center" shrinkToFit="1"/>
    </xf>
    <xf numFmtId="0" fontId="0" fillId="0" borderId="0" xfId="0" applyFont="1" applyAlignment="1">
      <alignment vertical="center"/>
    </xf>
    <xf numFmtId="0" fontId="0" fillId="0" borderId="0" xfId="0" applyFont="1" applyAlignment="1">
      <alignment vertical="center" wrapText="1"/>
    </xf>
    <xf numFmtId="0" fontId="5" fillId="18" borderId="29" xfId="0" applyFont="1" applyFill="1" applyBorder="1" applyAlignment="1" applyProtection="1">
      <alignment horizontal="center"/>
      <protection locked="0"/>
    </xf>
    <xf numFmtId="0" fontId="5" fillId="18" borderId="26" xfId="0" applyFont="1" applyFill="1" applyBorder="1" applyAlignment="1" applyProtection="1">
      <alignment horizontal="center"/>
      <protection locked="0"/>
    </xf>
    <xf numFmtId="0" fontId="5" fillId="18" borderId="43" xfId="0" applyFont="1" applyFill="1" applyBorder="1" applyAlignment="1" applyProtection="1">
      <alignment horizontal="center"/>
      <protection locked="0"/>
    </xf>
    <xf numFmtId="176" fontId="0" fillId="0" borderId="0" xfId="0" applyNumberFormat="1" applyFont="1" applyAlignment="1" applyProtection="1">
      <alignment horizontal="center" vertical="center" wrapText="1"/>
    </xf>
    <xf numFmtId="180" fontId="0" fillId="0" borderId="0" xfId="0" applyNumberFormat="1" applyFont="1" applyFill="1" applyAlignment="1">
      <alignment vertical="center"/>
    </xf>
    <xf numFmtId="0" fontId="5" fillId="0" borderId="0" xfId="10" applyFont="1" applyFill="1" applyBorder="1" applyAlignment="1">
      <alignment horizontal="left" vertical="center" wrapText="1"/>
    </xf>
    <xf numFmtId="0" fontId="5" fillId="0" borderId="36" xfId="10" applyFont="1" applyBorder="1" applyAlignment="1">
      <alignment vertical="center" shrinkToFit="1"/>
    </xf>
    <xf numFmtId="4" fontId="5" fillId="18" borderId="47" xfId="0" applyNumberFormat="1" applyFont="1" applyFill="1" applyBorder="1" applyAlignment="1" applyProtection="1">
      <alignment vertical="center"/>
      <protection locked="0"/>
    </xf>
    <xf numFmtId="4" fontId="5" fillId="18" borderId="48" xfId="0" applyNumberFormat="1" applyFont="1" applyFill="1" applyBorder="1" applyAlignment="1" applyProtection="1">
      <alignment vertical="center"/>
      <protection locked="0"/>
    </xf>
    <xf numFmtId="4" fontId="5" fillId="18" borderId="49" xfId="0" applyNumberFormat="1" applyFont="1" applyFill="1" applyBorder="1" applyAlignment="1" applyProtection="1">
      <alignment vertical="center"/>
      <protection locked="0"/>
    </xf>
    <xf numFmtId="4" fontId="5" fillId="19" borderId="18" xfId="0" applyNumberFormat="1" applyFont="1" applyFill="1" applyBorder="1" applyAlignment="1">
      <alignment vertical="center"/>
    </xf>
    <xf numFmtId="4" fontId="5" fillId="0" borderId="18" xfId="0" applyNumberFormat="1" applyFont="1" applyFill="1" applyBorder="1" applyAlignment="1">
      <alignment vertical="center"/>
    </xf>
    <xf numFmtId="4" fontId="5" fillId="20" borderId="18" xfId="0" applyNumberFormat="1" applyFont="1" applyFill="1" applyBorder="1" applyAlignment="1">
      <alignment vertical="center"/>
    </xf>
    <xf numFmtId="4" fontId="5" fillId="0" borderId="29" xfId="3" applyNumberFormat="1" applyFont="1" applyFill="1" applyBorder="1" applyAlignment="1">
      <alignment vertical="center"/>
    </xf>
    <xf numFmtId="4" fontId="5" fillId="0" borderId="26" xfId="3" applyNumberFormat="1" applyFont="1" applyFill="1" applyBorder="1" applyAlignment="1">
      <alignment vertical="center"/>
    </xf>
    <xf numFmtId="4" fontId="5" fillId="0" borderId="29" xfId="3" applyNumberFormat="1" applyFont="1" applyBorder="1" applyAlignment="1">
      <alignment vertical="center"/>
    </xf>
    <xf numFmtId="4" fontId="5" fillId="0" borderId="26" xfId="3" applyNumberFormat="1" applyFont="1" applyBorder="1" applyAlignment="1">
      <alignment vertical="center"/>
    </xf>
    <xf numFmtId="194" fontId="5" fillId="18" borderId="18" xfId="0" applyNumberFormat="1" applyFont="1" applyFill="1" applyBorder="1" applyAlignment="1">
      <alignment horizontal="center" vertical="center"/>
    </xf>
    <xf numFmtId="192" fontId="5" fillId="0" borderId="26" xfId="0" applyNumberFormat="1" applyFont="1" applyBorder="1" applyAlignment="1">
      <alignment horizontal="center" vertical="center"/>
    </xf>
    <xf numFmtId="195" fontId="5" fillId="0" borderId="29" xfId="0" applyNumberFormat="1" applyFont="1" applyBorder="1" applyAlignment="1">
      <alignment vertical="center"/>
    </xf>
    <xf numFmtId="195" fontId="5" fillId="0" borderId="0" xfId="0" applyNumberFormat="1" applyFont="1" applyAlignment="1">
      <alignment vertical="center"/>
    </xf>
    <xf numFmtId="195" fontId="5" fillId="21" borderId="29" xfId="0" applyNumberFormat="1" applyFont="1" applyFill="1" applyBorder="1" applyAlignment="1">
      <alignment vertical="center"/>
    </xf>
    <xf numFmtId="195" fontId="5" fillId="15" borderId="29" xfId="0" applyNumberFormat="1" applyFont="1" applyFill="1" applyBorder="1" applyAlignment="1">
      <alignment vertical="center"/>
    </xf>
    <xf numFmtId="195" fontId="5" fillId="16" borderId="29" xfId="0" applyNumberFormat="1" applyFont="1" applyFill="1" applyBorder="1" applyAlignment="1">
      <alignment vertical="center"/>
    </xf>
    <xf numFmtId="195" fontId="5" fillId="0" borderId="0" xfId="0" applyNumberFormat="1" applyFont="1" applyFill="1" applyAlignment="1">
      <alignment vertical="center"/>
    </xf>
    <xf numFmtId="195" fontId="5" fillId="13" borderId="29" xfId="0" applyNumberFormat="1" applyFont="1" applyFill="1" applyBorder="1" applyAlignment="1">
      <alignment vertical="center"/>
    </xf>
    <xf numFmtId="195" fontId="5" fillId="0" borderId="26" xfId="0" applyNumberFormat="1" applyFont="1" applyBorder="1" applyAlignment="1">
      <alignment vertical="center"/>
    </xf>
    <xf numFmtId="195" fontId="5" fillId="21" borderId="26" xfId="0" applyNumberFormat="1" applyFont="1" applyFill="1" applyBorder="1" applyAlignment="1">
      <alignment vertical="center"/>
    </xf>
    <xf numFmtId="195" fontId="5" fillId="15" borderId="26" xfId="0" applyNumberFormat="1" applyFont="1" applyFill="1" applyBorder="1" applyAlignment="1">
      <alignment vertical="center"/>
    </xf>
    <xf numFmtId="195" fontId="5" fillId="16" borderId="26" xfId="0" applyNumberFormat="1" applyFont="1" applyFill="1" applyBorder="1" applyAlignment="1">
      <alignment vertical="center"/>
    </xf>
    <xf numFmtId="195" fontId="5" fillId="13" borderId="26" xfId="0" applyNumberFormat="1" applyFont="1" applyFill="1" applyBorder="1" applyAlignment="1">
      <alignment vertical="center"/>
    </xf>
    <xf numFmtId="195" fontId="52" fillId="15" borderId="26" xfId="0" applyNumberFormat="1" applyFont="1" applyFill="1" applyBorder="1" applyAlignment="1">
      <alignment vertical="center"/>
    </xf>
    <xf numFmtId="195" fontId="5" fillId="0" borderId="0" xfId="0" applyNumberFormat="1" applyFont="1" applyBorder="1" applyAlignment="1">
      <alignment vertical="center"/>
    </xf>
    <xf numFmtId="195" fontId="5" fillId="0" borderId="0" xfId="0" applyNumberFormat="1" applyFont="1" applyFill="1" applyBorder="1" applyAlignment="1">
      <alignment vertical="center"/>
    </xf>
    <xf numFmtId="195" fontId="5" fillId="21" borderId="43" xfId="0" applyNumberFormat="1" applyFont="1" applyFill="1" applyBorder="1" applyAlignment="1">
      <alignment vertical="center"/>
    </xf>
    <xf numFmtId="195" fontId="5" fillId="0" borderId="18" xfId="0" applyNumberFormat="1" applyFont="1" applyFill="1" applyBorder="1" applyAlignment="1">
      <alignment vertical="center"/>
    </xf>
    <xf numFmtId="195" fontId="5" fillId="20" borderId="18" xfId="0" applyNumberFormat="1" applyFont="1" applyFill="1" applyBorder="1" applyAlignment="1">
      <alignment vertical="center"/>
    </xf>
    <xf numFmtId="195" fontId="5" fillId="10" borderId="18" xfId="0" applyNumberFormat="1" applyFont="1" applyFill="1" applyBorder="1" applyAlignment="1">
      <alignment vertical="center"/>
    </xf>
    <xf numFmtId="195" fontId="5" fillId="11" borderId="18" xfId="0" applyNumberFormat="1" applyFont="1" applyFill="1" applyBorder="1" applyAlignment="1">
      <alignment vertical="center"/>
    </xf>
    <xf numFmtId="195" fontId="5" fillId="12" borderId="18" xfId="0" applyNumberFormat="1" applyFont="1" applyFill="1" applyBorder="1" applyAlignment="1">
      <alignment vertical="center"/>
    </xf>
    <xf numFmtId="176" fontId="5" fillId="0" borderId="26" xfId="0" applyNumberFormat="1" applyFont="1" applyBorder="1" applyAlignment="1" applyProtection="1">
      <alignment vertical="center" shrinkToFit="1"/>
    </xf>
    <xf numFmtId="0" fontId="5" fillId="0" borderId="26" xfId="0" applyFont="1" applyBorder="1" applyAlignment="1">
      <alignment vertical="center" shrinkToFit="1"/>
    </xf>
    <xf numFmtId="176" fontId="5" fillId="0" borderId="43" xfId="0" applyNumberFormat="1" applyFont="1" applyBorder="1" applyAlignment="1" applyProtection="1">
      <alignment vertical="center" shrinkToFit="1"/>
    </xf>
    <xf numFmtId="4" fontId="52" fillId="10" borderId="18" xfId="0" applyNumberFormat="1" applyFont="1" applyFill="1" applyBorder="1" applyAlignment="1">
      <alignment vertical="center"/>
    </xf>
    <xf numFmtId="4" fontId="5" fillId="11" borderId="18" xfId="0" applyNumberFormat="1" applyFont="1" applyFill="1" applyBorder="1" applyAlignment="1">
      <alignment vertical="center"/>
    </xf>
    <xf numFmtId="4" fontId="5" fillId="12" borderId="18" xfId="0" applyNumberFormat="1" applyFont="1" applyFill="1" applyBorder="1" applyAlignment="1">
      <alignment vertical="center"/>
    </xf>
    <xf numFmtId="0" fontId="62" fillId="0" borderId="0" xfId="0" applyFont="1" applyAlignment="1">
      <alignment vertical="center" wrapText="1"/>
    </xf>
    <xf numFmtId="0" fontId="53" fillId="0" borderId="0" xfId="0" applyFont="1" applyAlignment="1">
      <alignment horizontal="left" vertical="center"/>
    </xf>
    <xf numFmtId="0" fontId="53" fillId="0" borderId="42" xfId="0" applyFont="1" applyBorder="1" applyAlignment="1">
      <alignment vertical="center" wrapText="1" shrinkToFit="1"/>
    </xf>
    <xf numFmtId="0" fontId="5" fillId="0" borderId="0" xfId="0" applyFont="1" applyBorder="1" applyAlignment="1">
      <alignment vertical="center" wrapText="1" shrinkToFit="1"/>
    </xf>
    <xf numFmtId="0" fontId="0" fillId="11" borderId="2" xfId="19" applyFont="1" applyFill="1" applyBorder="1" applyAlignment="1">
      <alignment horizontal="center" vertical="center" shrinkToFit="1"/>
    </xf>
    <xf numFmtId="0" fontId="6" fillId="0" borderId="0" xfId="0" applyNumberFormat="1" applyFont="1" applyBorder="1" applyAlignment="1" applyProtection="1">
      <alignment horizontal="left"/>
    </xf>
    <xf numFmtId="0" fontId="6" fillId="0" borderId="14" xfId="0" applyNumberFormat="1" applyFont="1" applyBorder="1" applyAlignment="1" applyProtection="1">
      <alignment horizontal="left" vertical="center" wrapText="1"/>
    </xf>
    <xf numFmtId="0" fontId="6" fillId="0" borderId="12" xfId="10" applyFont="1" applyBorder="1" applyAlignment="1">
      <alignment horizontal="left" vertical="center"/>
    </xf>
    <xf numFmtId="0" fontId="6" fillId="0" borderId="13" xfId="10" applyFont="1" applyBorder="1" applyAlignment="1">
      <alignment horizontal="left" vertical="center"/>
    </xf>
    <xf numFmtId="0" fontId="6" fillId="0" borderId="13" xfId="0" applyNumberFormat="1" applyFont="1" applyBorder="1" applyAlignment="1" applyProtection="1">
      <alignment horizontal="left"/>
    </xf>
    <xf numFmtId="0" fontId="6" fillId="0" borderId="38" xfId="0" applyNumberFormat="1" applyFont="1" applyBorder="1" applyAlignment="1" applyProtection="1">
      <alignment horizontal="left"/>
    </xf>
    <xf numFmtId="0" fontId="6" fillId="0" borderId="0" xfId="0" applyNumberFormat="1" applyFont="1" applyAlignment="1" applyProtection="1">
      <alignment horizontal="left"/>
    </xf>
    <xf numFmtId="192" fontId="6" fillId="0" borderId="0" xfId="0" applyNumberFormat="1" applyFont="1" applyAlignment="1">
      <alignment horizontal="center" vertical="center"/>
    </xf>
    <xf numFmtId="196" fontId="6" fillId="0" borderId="26" xfId="0" applyNumberFormat="1" applyFont="1" applyBorder="1" applyAlignment="1">
      <alignment horizontal="center" vertical="center"/>
    </xf>
    <xf numFmtId="196" fontId="6" fillId="0" borderId="0" xfId="0" applyNumberFormat="1" applyFont="1" applyAlignment="1">
      <alignment horizontal="center" vertical="center"/>
    </xf>
    <xf numFmtId="196" fontId="6" fillId="0" borderId="26" xfId="0" applyNumberFormat="1" applyFont="1" applyFill="1" applyBorder="1" applyAlignment="1">
      <alignment horizontal="center" vertical="center"/>
    </xf>
    <xf numFmtId="0" fontId="4" fillId="0" borderId="0" xfId="0" applyNumberFormat="1" applyFont="1" applyBorder="1" applyAlignment="1" applyProtection="1">
      <alignment horizontal="left" vertical="center"/>
    </xf>
    <xf numFmtId="37" fontId="5" fillId="0" borderId="13" xfId="6" applyNumberFormat="1" applyFont="1" applyFill="1" applyBorder="1">
      <alignment vertical="center"/>
    </xf>
    <xf numFmtId="37" fontId="5" fillId="0" borderId="0" xfId="6" applyNumberFormat="1" applyFont="1" applyFill="1" applyBorder="1">
      <alignment vertical="center"/>
    </xf>
    <xf numFmtId="37" fontId="5" fillId="0" borderId="36" xfId="6" applyNumberFormat="1" applyFont="1" applyFill="1" applyBorder="1">
      <alignment vertical="center"/>
    </xf>
    <xf numFmtId="37" fontId="5" fillId="0" borderId="26" xfId="6" applyNumberFormat="1" applyFont="1" applyFill="1" applyBorder="1">
      <alignment vertical="center"/>
    </xf>
    <xf numFmtId="37" fontId="5" fillId="0" borderId="41" xfId="6" applyNumberFormat="1" applyFont="1" applyFill="1" applyBorder="1">
      <alignment vertical="center"/>
    </xf>
    <xf numFmtId="37" fontId="5" fillId="0" borderId="20" xfId="6" applyNumberFormat="1" applyFont="1" applyFill="1" applyBorder="1">
      <alignment vertical="center"/>
    </xf>
    <xf numFmtId="37" fontId="5" fillId="0" borderId="42" xfId="6" applyNumberFormat="1" applyFont="1" applyFill="1" applyBorder="1">
      <alignment vertical="center"/>
    </xf>
    <xf numFmtId="37" fontId="5" fillId="0" borderId="18" xfId="6" applyNumberFormat="1" applyFont="1" applyFill="1" applyBorder="1">
      <alignment vertical="center"/>
    </xf>
    <xf numFmtId="37" fontId="5" fillId="0" borderId="12" xfId="6" applyNumberFormat="1" applyFont="1" applyFill="1" applyBorder="1">
      <alignment vertical="center"/>
    </xf>
    <xf numFmtId="37" fontId="5" fillId="0" borderId="37" xfId="6" applyNumberFormat="1" applyFont="1" applyFill="1" applyBorder="1">
      <alignment vertical="center"/>
    </xf>
    <xf numFmtId="37" fontId="5" fillId="0" borderId="35" xfId="6" applyNumberFormat="1" applyFont="1" applyFill="1" applyBorder="1">
      <alignment vertical="center"/>
    </xf>
    <xf numFmtId="37" fontId="5" fillId="0" borderId="29" xfId="6" applyNumberFormat="1" applyFont="1" applyFill="1" applyBorder="1">
      <alignment vertical="center"/>
    </xf>
    <xf numFmtId="37" fontId="5" fillId="0" borderId="0" xfId="6" applyNumberFormat="1" applyFont="1" applyFill="1">
      <alignment vertical="center"/>
    </xf>
    <xf numFmtId="37" fontId="5" fillId="0" borderId="0" xfId="0" applyNumberFormat="1" applyFont="1" applyFill="1" applyAlignment="1">
      <alignment vertical="center"/>
    </xf>
    <xf numFmtId="37" fontId="5" fillId="0" borderId="38" xfId="6" applyNumberFormat="1" applyFont="1" applyFill="1" applyBorder="1">
      <alignment vertical="center"/>
    </xf>
    <xf numFmtId="37" fontId="5" fillId="0" borderId="14" xfId="6" applyNumberFormat="1" applyFont="1" applyFill="1" applyBorder="1">
      <alignment vertical="center"/>
    </xf>
    <xf numFmtId="37" fontId="5" fillId="0" borderId="39" xfId="6" applyNumberFormat="1" applyFont="1" applyFill="1" applyBorder="1">
      <alignment vertical="center"/>
    </xf>
    <xf numFmtId="37" fontId="5" fillId="0" borderId="43" xfId="6" applyNumberFormat="1" applyFont="1" applyFill="1" applyBorder="1">
      <alignment vertical="center"/>
    </xf>
    <xf numFmtId="197" fontId="5" fillId="0" borderId="29" xfId="0" applyNumberFormat="1" applyFont="1" applyFill="1" applyBorder="1" applyAlignment="1">
      <alignment horizontal="center" vertical="center"/>
    </xf>
    <xf numFmtId="197" fontId="5" fillId="0" borderId="26" xfId="0" applyNumberFormat="1" applyFont="1" applyFill="1" applyBorder="1" applyAlignment="1">
      <alignment horizontal="center" vertical="center"/>
    </xf>
    <xf numFmtId="197" fontId="5" fillId="0" borderId="0" xfId="0" applyNumberFormat="1" applyFont="1" applyFill="1" applyBorder="1" applyAlignment="1">
      <alignment horizontal="center" vertical="center"/>
    </xf>
    <xf numFmtId="197" fontId="5" fillId="0" borderId="0" xfId="0" applyNumberFormat="1" applyFont="1" applyFill="1" applyAlignment="1">
      <alignment horizontal="center" vertical="center"/>
    </xf>
    <xf numFmtId="197" fontId="5" fillId="0" borderId="13" xfId="0" applyNumberFormat="1" applyFont="1" applyFill="1" applyBorder="1" applyAlignment="1">
      <alignment horizontal="center" vertical="center"/>
    </xf>
    <xf numFmtId="197" fontId="5" fillId="0" borderId="38" xfId="0" applyNumberFormat="1" applyFont="1" applyFill="1" applyBorder="1" applyAlignment="1">
      <alignment horizontal="center" vertical="center"/>
    </xf>
    <xf numFmtId="197" fontId="5" fillId="0" borderId="14" xfId="0" applyNumberFormat="1" applyFont="1" applyFill="1" applyBorder="1" applyAlignment="1">
      <alignment horizontal="center" vertical="center"/>
    </xf>
    <xf numFmtId="197" fontId="5" fillId="0" borderId="43" xfId="0" applyNumberFormat="1" applyFont="1" applyFill="1" applyBorder="1" applyAlignment="1">
      <alignment horizontal="center" vertical="center"/>
    </xf>
    <xf numFmtId="197" fontId="5" fillId="0" borderId="29" xfId="3" applyNumberFormat="1" applyFont="1" applyBorder="1" applyAlignment="1">
      <alignment horizontal="center" vertical="center"/>
    </xf>
    <xf numFmtId="197" fontId="5" fillId="0" borderId="26" xfId="3" applyNumberFormat="1" applyFont="1" applyBorder="1" applyAlignment="1">
      <alignment horizontal="center" vertical="center"/>
    </xf>
    <xf numFmtId="197" fontId="5" fillId="0" borderId="43" xfId="3" applyNumberFormat="1" applyFont="1" applyBorder="1" applyAlignment="1">
      <alignment horizontal="center" vertical="center"/>
    </xf>
    <xf numFmtId="197" fontId="5" fillId="0" borderId="29" xfId="0" applyNumberFormat="1" applyFont="1" applyBorder="1" applyAlignment="1">
      <alignment horizontal="center" vertical="center"/>
    </xf>
    <xf numFmtId="197" fontId="5" fillId="0" borderId="26" xfId="0" applyNumberFormat="1" applyFont="1" applyBorder="1" applyAlignment="1">
      <alignment horizontal="center" vertical="center"/>
    </xf>
    <xf numFmtId="197" fontId="5" fillId="0" borderId="43" xfId="0" applyNumberFormat="1" applyFont="1" applyBorder="1" applyAlignment="1">
      <alignment horizontal="center" vertical="center"/>
    </xf>
    <xf numFmtId="197" fontId="5" fillId="0" borderId="18" xfId="0" applyNumberFormat="1" applyFont="1" applyFill="1" applyBorder="1" applyAlignment="1">
      <alignment horizontal="center" vertical="center"/>
    </xf>
    <xf numFmtId="197" fontId="5" fillId="0" borderId="35" xfId="0" applyNumberFormat="1" applyFont="1" applyFill="1" applyBorder="1" applyAlignment="1">
      <alignment horizontal="center" vertical="center"/>
    </xf>
    <xf numFmtId="197" fontId="5" fillId="0" borderId="36" xfId="0" applyNumberFormat="1" applyFont="1" applyFill="1" applyBorder="1" applyAlignment="1">
      <alignment horizontal="center" vertical="center"/>
    </xf>
    <xf numFmtId="197" fontId="5" fillId="0" borderId="39" xfId="0" applyNumberFormat="1" applyFont="1" applyFill="1" applyBorder="1" applyAlignment="1">
      <alignment horizontal="center" vertical="center"/>
    </xf>
    <xf numFmtId="197" fontId="5" fillId="18" borderId="46" xfId="0" applyNumberFormat="1" applyFont="1" applyFill="1" applyBorder="1" applyAlignment="1" applyProtection="1">
      <alignment horizontal="center" vertical="center"/>
      <protection locked="0"/>
    </xf>
    <xf numFmtId="197" fontId="5" fillId="8" borderId="18" xfId="0" applyNumberFormat="1" applyFont="1" applyFill="1" applyBorder="1" applyAlignment="1">
      <alignment horizontal="center" vertical="center"/>
    </xf>
    <xf numFmtId="197" fontId="5" fillId="0" borderId="41" xfId="0" applyNumberFormat="1" applyFont="1" applyFill="1" applyBorder="1" applyAlignment="1">
      <alignment horizontal="center" vertical="center"/>
    </xf>
    <xf numFmtId="197" fontId="5" fillId="0" borderId="12" xfId="0" applyNumberFormat="1" applyFont="1" applyFill="1" applyBorder="1" applyAlignment="1">
      <alignment horizontal="center" vertical="center"/>
    </xf>
    <xf numFmtId="197" fontId="5" fillId="0" borderId="46" xfId="0" applyNumberFormat="1" applyFont="1" applyFill="1" applyBorder="1" applyAlignment="1" applyProtection="1">
      <alignment horizontal="center" vertical="center"/>
      <protection locked="0"/>
    </xf>
    <xf numFmtId="197" fontId="5" fillId="0" borderId="18" xfId="0" applyNumberFormat="1" applyFont="1" applyBorder="1" applyAlignment="1">
      <alignment horizontal="center" vertical="center"/>
    </xf>
    <xf numFmtId="0" fontId="0" fillId="0" borderId="0" xfId="0" applyFont="1" applyFill="1" applyAlignment="1">
      <alignment horizontal="right" vertical="center"/>
    </xf>
    <xf numFmtId="197" fontId="5" fillId="0" borderId="0" xfId="0" applyNumberFormat="1" applyFont="1" applyFill="1" applyAlignment="1">
      <alignment vertical="center"/>
    </xf>
    <xf numFmtId="197" fontId="5" fillId="0" borderId="12" xfId="0" applyNumberFormat="1" applyFont="1" applyBorder="1" applyAlignment="1">
      <alignment horizontal="center" vertical="center"/>
    </xf>
    <xf numFmtId="197" fontId="5" fillId="0" borderId="37" xfId="0" applyNumberFormat="1" applyFont="1" applyBorder="1" applyAlignment="1">
      <alignment horizontal="center" vertical="center"/>
    </xf>
    <xf numFmtId="197" fontId="5" fillId="0" borderId="35" xfId="0" applyNumberFormat="1" applyFont="1" applyBorder="1" applyAlignment="1">
      <alignment horizontal="center" vertical="center"/>
    </xf>
    <xf numFmtId="197" fontId="5" fillId="0" borderId="29" xfId="6" applyNumberFormat="1" applyFont="1" applyBorder="1" applyAlignment="1">
      <alignment horizontal="center" vertical="center"/>
    </xf>
    <xf numFmtId="197" fontId="5" fillId="0" borderId="13" xfId="0" applyNumberFormat="1" applyFont="1" applyBorder="1" applyAlignment="1">
      <alignment horizontal="center" vertical="center"/>
    </xf>
    <xf numFmtId="197" fontId="5" fillId="0" borderId="0" xfId="0" applyNumberFormat="1" applyFont="1" applyBorder="1" applyAlignment="1">
      <alignment horizontal="center" vertical="center"/>
    </xf>
    <xf numFmtId="197" fontId="5" fillId="0" borderId="36" xfId="0" applyNumberFormat="1" applyFont="1" applyBorder="1" applyAlignment="1">
      <alignment horizontal="center" vertical="center"/>
    </xf>
    <xf numFmtId="197" fontId="5" fillId="0" borderId="26" xfId="6" applyNumberFormat="1" applyFont="1" applyBorder="1" applyAlignment="1">
      <alignment horizontal="center" vertical="center"/>
    </xf>
    <xf numFmtId="197" fontId="5" fillId="0" borderId="38" xfId="0" applyNumberFormat="1" applyFont="1" applyBorder="1" applyAlignment="1">
      <alignment horizontal="center" vertical="center"/>
    </xf>
    <xf numFmtId="197" fontId="5" fillId="0" borderId="14" xfId="0" applyNumberFormat="1" applyFont="1" applyBorder="1" applyAlignment="1">
      <alignment horizontal="center" vertical="center"/>
    </xf>
    <xf numFmtId="197" fontId="5" fillId="0" borderId="39" xfId="0" applyNumberFormat="1" applyFont="1" applyBorder="1" applyAlignment="1">
      <alignment horizontal="center" vertical="center"/>
    </xf>
    <xf numFmtId="197" fontId="5" fillId="0" borderId="41" xfId="6" applyNumberFormat="1" applyFont="1" applyBorder="1" applyAlignment="1">
      <alignment horizontal="center" vertical="center"/>
    </xf>
    <xf numFmtId="197" fontId="5" fillId="0" borderId="20" xfId="6" applyNumberFormat="1" applyFont="1" applyBorder="1" applyAlignment="1">
      <alignment horizontal="center" vertical="center"/>
    </xf>
    <xf numFmtId="197" fontId="5" fillId="0" borderId="42" xfId="6" applyNumberFormat="1" applyFont="1" applyBorder="1" applyAlignment="1">
      <alignment horizontal="center" vertical="center"/>
    </xf>
    <xf numFmtId="197" fontId="5" fillId="0" borderId="18" xfId="6" applyNumberFormat="1" applyFont="1" applyBorder="1" applyAlignment="1">
      <alignment horizontal="center" vertical="center"/>
    </xf>
    <xf numFmtId="197" fontId="5" fillId="0" borderId="13" xfId="6" applyNumberFormat="1" applyFont="1" applyBorder="1" applyAlignment="1">
      <alignment horizontal="center" vertical="center"/>
    </xf>
    <xf numFmtId="197" fontId="5" fillId="0" borderId="0" xfId="6" applyNumberFormat="1" applyFont="1" applyBorder="1" applyAlignment="1">
      <alignment horizontal="center" vertical="center"/>
    </xf>
    <xf numFmtId="197" fontId="5" fillId="0" borderId="36" xfId="6" applyNumberFormat="1" applyFont="1" applyBorder="1" applyAlignment="1">
      <alignment horizontal="center" vertical="center"/>
    </xf>
    <xf numFmtId="197" fontId="5" fillId="0" borderId="12" xfId="6" applyNumberFormat="1" applyFont="1" applyBorder="1" applyAlignment="1">
      <alignment horizontal="center" vertical="center"/>
    </xf>
    <xf numFmtId="197" fontId="5" fillId="0" borderId="35" xfId="6" applyNumberFormat="1" applyFont="1" applyBorder="1" applyAlignment="1">
      <alignment horizontal="center" vertical="center"/>
    </xf>
    <xf numFmtId="197" fontId="5" fillId="0" borderId="38" xfId="6" applyNumberFormat="1" applyFont="1" applyBorder="1" applyAlignment="1">
      <alignment horizontal="center" vertical="center"/>
    </xf>
    <xf numFmtId="197" fontId="5" fillId="0" borderId="39" xfId="6" applyNumberFormat="1" applyFont="1" applyBorder="1" applyAlignment="1">
      <alignment horizontal="center" vertical="center"/>
    </xf>
    <xf numFmtId="197" fontId="5" fillId="0" borderId="37" xfId="6" applyNumberFormat="1" applyFont="1" applyBorder="1" applyAlignment="1">
      <alignment horizontal="center" vertical="center"/>
    </xf>
    <xf numFmtId="197" fontId="5" fillId="0" borderId="0" xfId="0" applyNumberFormat="1" applyFont="1" applyAlignment="1">
      <alignment horizontal="center" vertical="center"/>
    </xf>
    <xf numFmtId="197" fontId="5" fillId="0" borderId="14" xfId="6" applyNumberFormat="1" applyFont="1" applyBorder="1" applyAlignment="1">
      <alignment horizontal="center" vertical="center"/>
    </xf>
    <xf numFmtId="197" fontId="5" fillId="0" borderId="0" xfId="6" applyNumberFormat="1" applyFont="1" applyFill="1" applyAlignment="1">
      <alignment horizontal="center" vertical="center"/>
    </xf>
    <xf numFmtId="197" fontId="6" fillId="0" borderId="29" xfId="0" applyNumberFormat="1" applyFont="1" applyBorder="1" applyAlignment="1">
      <alignment horizontal="center" vertical="center"/>
    </xf>
    <xf numFmtId="197" fontId="6" fillId="0" borderId="0" xfId="0" applyNumberFormat="1" applyFont="1" applyAlignment="1">
      <alignment horizontal="center" vertical="center"/>
    </xf>
    <xf numFmtId="197" fontId="6" fillId="0" borderId="26" xfId="0" applyNumberFormat="1" applyFont="1" applyBorder="1" applyAlignment="1">
      <alignment horizontal="center" vertical="center"/>
    </xf>
    <xf numFmtId="197" fontId="6" fillId="0" borderId="43" xfId="0" applyNumberFormat="1" applyFont="1" applyBorder="1" applyAlignment="1">
      <alignment horizontal="center" vertical="center"/>
    </xf>
    <xf numFmtId="197" fontId="6" fillId="0" borderId="29" xfId="0" applyNumberFormat="1" applyFont="1" applyFill="1" applyBorder="1" applyAlignment="1">
      <alignment horizontal="center" vertical="center"/>
    </xf>
    <xf numFmtId="197" fontId="6" fillId="0" borderId="26" xfId="0" applyNumberFormat="1" applyFont="1" applyFill="1" applyBorder="1" applyAlignment="1">
      <alignment horizontal="center" vertical="center"/>
    </xf>
    <xf numFmtId="197" fontId="6" fillId="0" borderId="43" xfId="0" applyNumberFormat="1" applyFont="1" applyFill="1" applyBorder="1" applyAlignment="1">
      <alignment horizontal="center" vertical="center"/>
    </xf>
    <xf numFmtId="197" fontId="6" fillId="0" borderId="0" xfId="0" applyNumberFormat="1" applyFont="1" applyBorder="1" applyAlignment="1">
      <alignment horizontal="center" vertical="center"/>
    </xf>
    <xf numFmtId="0" fontId="11" fillId="11" borderId="1" xfId="10" applyFont="1" applyFill="1" applyBorder="1" applyAlignment="1">
      <alignment horizontal="center" vertical="center"/>
    </xf>
    <xf numFmtId="0" fontId="11" fillId="11" borderId="0" xfId="10" applyFont="1" applyFill="1" applyBorder="1" applyAlignment="1">
      <alignment horizontal="center" vertical="center"/>
    </xf>
    <xf numFmtId="0" fontId="11" fillId="11" borderId="17" xfId="10" applyFont="1" applyFill="1" applyBorder="1" applyAlignment="1">
      <alignment horizontal="center" vertical="center"/>
    </xf>
    <xf numFmtId="0" fontId="42" fillId="11" borderId="1" xfId="10" applyFont="1" applyFill="1" applyBorder="1" applyAlignment="1">
      <alignment vertical="center" wrapText="1"/>
    </xf>
    <xf numFmtId="0" fontId="42" fillId="11" borderId="0" xfId="10" applyFont="1" applyFill="1" applyBorder="1" applyAlignment="1">
      <alignment vertical="center" wrapText="1"/>
    </xf>
    <xf numFmtId="0" fontId="42" fillId="11" borderId="17" xfId="10" applyFont="1" applyFill="1" applyBorder="1" applyAlignment="1">
      <alignment vertical="center" wrapText="1"/>
    </xf>
    <xf numFmtId="0" fontId="5" fillId="0" borderId="50"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29" xfId="0" applyFont="1" applyFill="1" applyBorder="1" applyAlignment="1">
      <alignment horizontal="center" vertical="center"/>
    </xf>
    <xf numFmtId="0" fontId="5" fillId="0" borderId="43" xfId="0" applyFont="1" applyFill="1" applyBorder="1" applyAlignment="1">
      <alignment horizontal="center" vertical="center"/>
    </xf>
    <xf numFmtId="0" fontId="5" fillId="12" borderId="41" xfId="0" applyFont="1" applyFill="1" applyBorder="1" applyAlignment="1">
      <alignment horizontal="center" vertical="center" shrinkToFit="1"/>
    </xf>
    <xf numFmtId="0" fontId="5" fillId="12" borderId="20" xfId="0" applyFont="1" applyFill="1" applyBorder="1" applyAlignment="1">
      <alignment horizontal="center" vertical="center" shrinkToFit="1"/>
    </xf>
    <xf numFmtId="0" fontId="5" fillId="12" borderId="42" xfId="0" applyFont="1" applyFill="1" applyBorder="1" applyAlignment="1">
      <alignment horizontal="center" vertical="center" shrinkToFit="1"/>
    </xf>
    <xf numFmtId="38" fontId="5" fillId="0" borderId="29" xfId="3" applyFont="1" applyBorder="1" applyAlignment="1">
      <alignment horizontal="center" vertical="center" wrapText="1"/>
    </xf>
    <xf numFmtId="38" fontId="5" fillId="0" borderId="26" xfId="3" applyFont="1" applyBorder="1" applyAlignment="1">
      <alignment horizontal="center" vertical="center" wrapText="1"/>
    </xf>
    <xf numFmtId="0" fontId="53" fillId="0" borderId="0" xfId="0" applyFont="1" applyFill="1" applyAlignment="1">
      <alignment horizontal="left" vertical="center" wrapText="1"/>
    </xf>
    <xf numFmtId="38" fontId="5" fillId="0" borderId="43" xfId="3" applyFont="1" applyBorder="1" applyAlignment="1">
      <alignment horizontal="center" vertical="center" wrapText="1"/>
    </xf>
    <xf numFmtId="0" fontId="5" fillId="0" borderId="18" xfId="0" applyFont="1" applyBorder="1" applyAlignment="1">
      <alignment horizontal="center" vertical="center" wrapText="1"/>
    </xf>
    <xf numFmtId="0" fontId="41" fillId="20" borderId="29" xfId="0" applyFont="1" applyFill="1" applyBorder="1" applyAlignment="1">
      <alignment horizontal="center" vertical="center" wrapText="1"/>
    </xf>
    <xf numFmtId="0" fontId="41" fillId="20" borderId="43" xfId="0" applyFont="1" applyFill="1" applyBorder="1" applyAlignment="1">
      <alignment horizontal="center" vertical="center" wrapText="1"/>
    </xf>
    <xf numFmtId="0" fontId="5" fillId="10" borderId="18" xfId="0" applyFont="1" applyFill="1" applyBorder="1" applyAlignment="1">
      <alignment horizontal="center" vertical="center" wrapText="1"/>
    </xf>
    <xf numFmtId="0" fontId="5" fillId="11" borderId="18" xfId="0" applyFont="1" applyFill="1" applyBorder="1" applyAlignment="1">
      <alignment horizontal="center" vertical="center" wrapText="1"/>
    </xf>
    <xf numFmtId="0" fontId="5" fillId="0" borderId="35" xfId="0" applyNumberFormat="1" applyFont="1" applyBorder="1" applyAlignment="1" applyProtection="1">
      <alignment horizontal="center" vertical="center"/>
    </xf>
    <xf numFmtId="0" fontId="5" fillId="0" borderId="39" xfId="0" applyNumberFormat="1" applyFont="1" applyBorder="1" applyAlignment="1" applyProtection="1">
      <alignment horizontal="center" vertical="center"/>
    </xf>
    <xf numFmtId="0" fontId="5" fillId="0" borderId="18" xfId="0" applyFont="1" applyBorder="1" applyAlignment="1">
      <alignment horizontal="center" vertical="center"/>
    </xf>
    <xf numFmtId="0" fontId="5" fillId="19" borderId="18" xfId="0" applyFont="1" applyFill="1" applyBorder="1" applyAlignment="1">
      <alignment horizontal="center" vertical="center"/>
    </xf>
    <xf numFmtId="0" fontId="62" fillId="0" borderId="0" xfId="0" applyFont="1" applyAlignment="1">
      <alignment vertical="center" wrapText="1"/>
    </xf>
    <xf numFmtId="0" fontId="10" fillId="0" borderId="0" xfId="0" applyNumberFormat="1" applyFont="1" applyAlignment="1" applyProtection="1">
      <alignment horizontal="left" vertical="center" wrapText="1"/>
    </xf>
    <xf numFmtId="0" fontId="36" fillId="0" borderId="29" xfId="0" applyNumberFormat="1" applyFont="1" applyBorder="1" applyAlignment="1" applyProtection="1">
      <alignment horizontal="center" vertical="center" wrapText="1"/>
    </xf>
    <xf numFmtId="0" fontId="36" fillId="0" borderId="43" xfId="0" applyNumberFormat="1" applyFont="1" applyBorder="1" applyAlignment="1" applyProtection="1">
      <alignment horizontal="center" vertical="center"/>
    </xf>
    <xf numFmtId="0" fontId="5" fillId="0" borderId="0" xfId="0" applyFont="1" applyAlignment="1">
      <alignment horizontal="center" vertical="center" wrapText="1"/>
    </xf>
    <xf numFmtId="38" fontId="5" fillId="20" borderId="29" xfId="3" applyFont="1" applyFill="1" applyBorder="1" applyAlignment="1">
      <alignment horizontal="center" vertical="center" wrapText="1"/>
    </xf>
    <xf numFmtId="38" fontId="5" fillId="20" borderId="43" xfId="3" applyFont="1" applyFill="1" applyBorder="1" applyAlignment="1">
      <alignment horizontal="center" vertical="center" wrapText="1"/>
    </xf>
    <xf numFmtId="0" fontId="5" fillId="0" borderId="29" xfId="0" applyFont="1" applyFill="1" applyBorder="1" applyAlignment="1">
      <alignment horizontal="center" vertical="center" wrapText="1"/>
    </xf>
    <xf numFmtId="0" fontId="5" fillId="0" borderId="43" xfId="0" applyFont="1" applyFill="1" applyBorder="1" applyAlignment="1">
      <alignment horizontal="center" vertical="center" wrapText="1"/>
    </xf>
    <xf numFmtId="0" fontId="5" fillId="20" borderId="29" xfId="0" applyFont="1" applyFill="1" applyBorder="1" applyAlignment="1">
      <alignment horizontal="center" vertical="center" wrapText="1"/>
    </xf>
    <xf numFmtId="0" fontId="5" fillId="20" borderId="43" xfId="0" applyFont="1" applyFill="1" applyBorder="1" applyAlignment="1">
      <alignment horizontal="center" vertical="center" wrapText="1"/>
    </xf>
    <xf numFmtId="0" fontId="58" fillId="0" borderId="0" xfId="0" applyFont="1" applyBorder="1" applyAlignment="1">
      <alignment horizontal="center" vertical="center" wrapText="1"/>
    </xf>
    <xf numFmtId="38" fontId="5" fillId="18" borderId="29" xfId="3" applyFont="1" applyFill="1" applyBorder="1" applyAlignment="1">
      <alignment horizontal="center" vertical="center" wrapText="1"/>
    </xf>
    <xf numFmtId="38" fontId="5" fillId="18" borderId="43" xfId="3" applyFont="1" applyFill="1" applyBorder="1" applyAlignment="1">
      <alignment horizontal="center" vertical="center" wrapText="1"/>
    </xf>
    <xf numFmtId="0" fontId="5" fillId="20" borderId="29" xfId="0" applyFont="1" applyFill="1" applyBorder="1" applyAlignment="1">
      <alignment horizontal="center" vertical="center"/>
    </xf>
    <xf numFmtId="0" fontId="5" fillId="20" borderId="43" xfId="0" applyFont="1" applyFill="1" applyBorder="1" applyAlignment="1">
      <alignment horizontal="center" vertical="center"/>
    </xf>
    <xf numFmtId="0" fontId="5" fillId="19" borderId="29" xfId="0" applyFont="1" applyFill="1" applyBorder="1" applyAlignment="1">
      <alignment horizontal="center" vertical="center"/>
    </xf>
    <xf numFmtId="0" fontId="5" fillId="19" borderId="43" xfId="0" applyFont="1" applyFill="1" applyBorder="1" applyAlignment="1">
      <alignment horizontal="center" vertical="center"/>
    </xf>
    <xf numFmtId="0" fontId="5" fillId="0" borderId="41" xfId="0" applyNumberFormat="1" applyFont="1" applyBorder="1" applyAlignment="1" applyProtection="1">
      <alignment horizontal="center" vertical="center"/>
    </xf>
    <xf numFmtId="0" fontId="5" fillId="0" borderId="20" xfId="0" applyNumberFormat="1" applyFont="1" applyBorder="1" applyAlignment="1" applyProtection="1">
      <alignment horizontal="center" vertical="center"/>
    </xf>
    <xf numFmtId="0" fontId="5" fillId="0" borderId="42" xfId="0" applyNumberFormat="1" applyFont="1" applyBorder="1" applyAlignment="1" applyProtection="1">
      <alignment horizontal="center" vertical="center"/>
    </xf>
    <xf numFmtId="0" fontId="5" fillId="0" borderId="29" xfId="0" applyFont="1" applyBorder="1" applyAlignment="1">
      <alignment vertical="center" wrapText="1"/>
    </xf>
    <xf numFmtId="0" fontId="5" fillId="0" borderId="43" xfId="0" applyFont="1" applyBorder="1" applyAlignment="1">
      <alignment vertical="center" wrapText="1"/>
    </xf>
    <xf numFmtId="0" fontId="5" fillId="0" borderId="29" xfId="0" applyNumberFormat="1" applyFont="1" applyBorder="1" applyAlignment="1" applyProtection="1">
      <alignment horizontal="center" vertical="center" wrapText="1"/>
    </xf>
    <xf numFmtId="0" fontId="5" fillId="0" borderId="43" xfId="0" applyNumberFormat="1" applyFont="1" applyBorder="1" applyAlignment="1" applyProtection="1">
      <alignment horizontal="center" vertical="center"/>
    </xf>
    <xf numFmtId="38" fontId="43" fillId="19" borderId="12" xfId="3" applyFont="1" applyFill="1" applyBorder="1" applyAlignment="1">
      <alignment horizontal="center" vertical="center" wrapText="1"/>
    </xf>
    <xf numFmtId="38" fontId="43" fillId="19" borderId="37" xfId="3" applyFont="1" applyFill="1" applyBorder="1" applyAlignment="1">
      <alignment horizontal="center" vertical="center" wrapText="1"/>
    </xf>
    <xf numFmtId="38" fontId="43" fillId="19" borderId="35" xfId="3" applyFont="1" applyFill="1" applyBorder="1" applyAlignment="1">
      <alignment horizontal="center" vertical="center" wrapText="1"/>
    </xf>
    <xf numFmtId="38" fontId="43" fillId="19" borderId="38" xfId="3" applyFont="1" applyFill="1" applyBorder="1" applyAlignment="1">
      <alignment horizontal="center" vertical="center" wrapText="1"/>
    </xf>
    <xf numFmtId="38" fontId="43" fillId="19" borderId="14" xfId="3" applyFont="1" applyFill="1" applyBorder="1" applyAlignment="1">
      <alignment horizontal="center" vertical="center" wrapText="1"/>
    </xf>
    <xf numFmtId="38" fontId="43" fillId="19" borderId="39" xfId="3" applyFont="1" applyFill="1" applyBorder="1" applyAlignment="1">
      <alignment horizontal="center" vertical="center" wrapText="1"/>
    </xf>
    <xf numFmtId="0" fontId="5" fillId="2" borderId="0" xfId="0" applyFont="1" applyFill="1" applyAlignment="1">
      <alignment vertical="top" wrapText="1"/>
    </xf>
    <xf numFmtId="0" fontId="6" fillId="2" borderId="5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4" xfId="0" applyFont="1" applyFill="1" applyBorder="1" applyAlignment="1">
      <alignment horizontal="center" vertical="center"/>
    </xf>
    <xf numFmtId="0" fontId="6" fillId="6" borderId="55" xfId="0" applyFont="1" applyFill="1" applyBorder="1" applyAlignment="1">
      <alignment vertical="center"/>
    </xf>
    <xf numFmtId="0" fontId="6" fillId="6" borderId="37" xfId="0" applyFont="1" applyFill="1" applyBorder="1" applyAlignment="1">
      <alignment vertical="center"/>
    </xf>
    <xf numFmtId="0" fontId="6" fillId="6" borderId="35" xfId="0" applyFont="1" applyFill="1" applyBorder="1" applyAlignment="1">
      <alignment vertical="center"/>
    </xf>
    <xf numFmtId="0" fontId="6" fillId="5" borderId="12" xfId="0" applyFont="1" applyFill="1" applyBorder="1" applyAlignment="1">
      <alignment vertical="center"/>
    </xf>
    <xf numFmtId="0" fontId="6" fillId="5" borderId="35" xfId="0" applyFont="1" applyFill="1" applyBorder="1" applyAlignment="1">
      <alignment vertical="center"/>
    </xf>
    <xf numFmtId="0" fontId="6" fillId="6" borderId="15" xfId="0" applyFont="1" applyFill="1" applyBorder="1" applyAlignment="1">
      <alignment horizontal="center" vertical="center" shrinkToFit="1"/>
    </xf>
    <xf numFmtId="0" fontId="6" fillId="6" borderId="9" xfId="0" applyFont="1" applyFill="1" applyBorder="1" applyAlignment="1">
      <alignment horizontal="center" vertical="center" shrinkToFit="1"/>
    </xf>
    <xf numFmtId="179" fontId="6" fillId="6" borderId="33" xfId="0" applyNumberFormat="1" applyFont="1" applyFill="1" applyBorder="1" applyAlignment="1">
      <alignment horizontal="center" vertical="center" shrinkToFit="1"/>
    </xf>
    <xf numFmtId="179" fontId="6" fillId="6" borderId="32" xfId="0" applyNumberFormat="1" applyFont="1" applyFill="1" applyBorder="1" applyAlignment="1">
      <alignment horizontal="center" vertical="center" shrinkToFit="1"/>
    </xf>
    <xf numFmtId="38" fontId="7" fillId="12" borderId="56" xfId="0" applyNumberFormat="1" applyFont="1" applyFill="1" applyBorder="1" applyAlignment="1">
      <alignment horizontal="right" vertical="center" shrinkToFit="1"/>
    </xf>
    <xf numFmtId="0" fontId="7" fillId="12" borderId="57" xfId="0" applyFont="1" applyFill="1" applyBorder="1" applyAlignment="1">
      <alignment horizontal="right" vertical="center"/>
    </xf>
    <xf numFmtId="38" fontId="5" fillId="2" borderId="0" xfId="0" applyNumberFormat="1" applyFont="1" applyFill="1" applyBorder="1" applyAlignment="1">
      <alignment wrapText="1"/>
    </xf>
    <xf numFmtId="0" fontId="5" fillId="2" borderId="0" xfId="0" applyFont="1" applyFill="1" applyAlignment="1">
      <alignment vertical="center" wrapText="1"/>
    </xf>
    <xf numFmtId="176" fontId="36" fillId="0" borderId="41" xfId="0" applyNumberFormat="1" applyFont="1" applyBorder="1" applyAlignment="1" applyProtection="1">
      <alignment horizontal="center" vertical="center"/>
    </xf>
    <xf numFmtId="176" fontId="36" fillId="0" borderId="42" xfId="0" applyNumberFormat="1" applyFont="1" applyBorder="1" applyAlignment="1" applyProtection="1">
      <alignment horizontal="center" vertical="center"/>
    </xf>
    <xf numFmtId="0" fontId="36" fillId="0" borderId="29" xfId="0" applyNumberFormat="1" applyFont="1" applyBorder="1" applyAlignment="1" applyProtection="1">
      <alignment horizontal="center" vertical="center"/>
    </xf>
    <xf numFmtId="0" fontId="36" fillId="20" borderId="29" xfId="0" applyFont="1" applyFill="1" applyBorder="1" applyAlignment="1">
      <alignment horizontal="center" vertical="center" wrapText="1"/>
    </xf>
    <xf numFmtId="0" fontId="36" fillId="20" borderId="43" xfId="0" applyFont="1" applyFill="1" applyBorder="1" applyAlignment="1">
      <alignment horizontal="center" vertical="center" wrapText="1"/>
    </xf>
    <xf numFmtId="0" fontId="36" fillId="12" borderId="41" xfId="0" applyFont="1" applyFill="1" applyBorder="1" applyAlignment="1">
      <alignment horizontal="center" vertical="center" shrinkToFit="1"/>
    </xf>
    <xf numFmtId="0" fontId="36" fillId="12" borderId="20" xfId="0" applyFont="1" applyFill="1" applyBorder="1" applyAlignment="1">
      <alignment horizontal="center" vertical="center" shrinkToFit="1"/>
    </xf>
    <xf numFmtId="0" fontId="36" fillId="12" borderId="42" xfId="0" applyFont="1" applyFill="1" applyBorder="1" applyAlignment="1">
      <alignment horizontal="center" vertical="center" shrinkToFit="1"/>
    </xf>
    <xf numFmtId="38" fontId="36" fillId="20" borderId="29" xfId="3" applyFont="1" applyFill="1" applyBorder="1" applyAlignment="1">
      <alignment horizontal="center" vertical="center" wrapText="1"/>
    </xf>
    <xf numFmtId="38" fontId="36" fillId="20" borderId="43" xfId="3" applyFont="1" applyFill="1" applyBorder="1" applyAlignment="1">
      <alignment horizontal="center" vertical="center" wrapText="1"/>
    </xf>
    <xf numFmtId="0" fontId="36" fillId="10" borderId="18" xfId="0" applyFont="1" applyFill="1" applyBorder="1" applyAlignment="1">
      <alignment horizontal="center" vertical="center" wrapText="1"/>
    </xf>
    <xf numFmtId="0" fontId="36" fillId="11" borderId="18" xfId="0" applyFont="1" applyFill="1" applyBorder="1" applyAlignment="1">
      <alignment horizontal="center" vertical="center" wrapText="1"/>
    </xf>
    <xf numFmtId="0" fontId="0" fillId="10" borderId="15" xfId="19" applyFont="1" applyFill="1" applyBorder="1" applyAlignment="1">
      <alignment horizontal="center" vertical="center"/>
    </xf>
    <xf numFmtId="0" fontId="3" fillId="10" borderId="9" xfId="19" applyFont="1" applyFill="1" applyBorder="1" applyAlignment="1">
      <alignment horizontal="center" vertical="center"/>
    </xf>
    <xf numFmtId="0" fontId="3" fillId="9" borderId="15" xfId="19" applyFont="1" applyFill="1" applyBorder="1" applyAlignment="1">
      <alignment horizontal="center" vertical="center"/>
    </xf>
    <xf numFmtId="0" fontId="3" fillId="9" borderId="9" xfId="19" applyFont="1" applyFill="1" applyBorder="1" applyAlignment="1">
      <alignment horizontal="center" vertical="center"/>
    </xf>
    <xf numFmtId="0" fontId="3" fillId="9" borderId="10" xfId="19" applyFont="1" applyFill="1" applyBorder="1" applyAlignment="1">
      <alignment horizontal="center" vertical="center"/>
    </xf>
    <xf numFmtId="0" fontId="3" fillId="9" borderId="21" xfId="19" applyFont="1" applyFill="1" applyBorder="1" applyAlignment="1">
      <alignment horizontal="center" vertical="center"/>
    </xf>
    <xf numFmtId="38" fontId="3" fillId="9" borderId="9" xfId="19" applyNumberFormat="1" applyFont="1" applyFill="1" applyBorder="1" applyAlignment="1">
      <alignment horizontal="right" vertical="center"/>
    </xf>
    <xf numFmtId="38" fontId="3" fillId="9" borderId="21" xfId="19" applyNumberFormat="1" applyFont="1" applyFill="1" applyBorder="1" applyAlignment="1">
      <alignment horizontal="right" vertical="center"/>
    </xf>
    <xf numFmtId="38" fontId="6" fillId="9" borderId="9" xfId="3" applyFont="1" applyFill="1" applyBorder="1" applyAlignment="1">
      <alignment horizontal="center" vertical="center"/>
    </xf>
    <xf numFmtId="38" fontId="6" fillId="9" borderId="21" xfId="3" applyFont="1" applyFill="1" applyBorder="1" applyAlignment="1">
      <alignment horizontal="center" vertical="center"/>
    </xf>
    <xf numFmtId="0" fontId="3" fillId="12" borderId="53" xfId="19" applyFont="1" applyFill="1" applyBorder="1" applyAlignment="1">
      <alignment horizontal="center" vertical="center" shrinkToFit="1"/>
    </xf>
    <xf numFmtId="0" fontId="3" fillId="12" borderId="58" xfId="19" applyFont="1" applyFill="1" applyBorder="1" applyAlignment="1">
      <alignment horizontal="center" vertical="center" shrinkToFit="1"/>
    </xf>
    <xf numFmtId="0" fontId="3" fillId="21" borderId="15" xfId="19" applyFont="1" applyFill="1" applyBorder="1" applyAlignment="1">
      <alignment horizontal="center" vertical="center" wrapText="1"/>
    </xf>
    <xf numFmtId="0" fontId="3" fillId="21" borderId="9" xfId="19" applyFont="1" applyFill="1" applyBorder="1" applyAlignment="1">
      <alignment horizontal="center" vertical="center" wrapText="1"/>
    </xf>
    <xf numFmtId="0" fontId="3" fillId="21" borderId="10" xfId="19" applyFont="1" applyFill="1" applyBorder="1" applyAlignment="1">
      <alignment horizontal="center" vertical="center" wrapText="1"/>
    </xf>
    <xf numFmtId="0" fontId="3" fillId="21" borderId="21" xfId="19" applyFont="1" applyFill="1" applyBorder="1" applyAlignment="1">
      <alignment horizontal="center" vertical="center" wrapText="1"/>
    </xf>
    <xf numFmtId="0" fontId="13" fillId="0" borderId="9" xfId="19" applyFont="1" applyBorder="1" applyAlignment="1">
      <alignment vertical="center"/>
    </xf>
    <xf numFmtId="0" fontId="13" fillId="0" borderId="0" xfId="19" applyFont="1" applyBorder="1" applyAlignment="1">
      <alignment vertical="center"/>
    </xf>
    <xf numFmtId="0" fontId="37" fillId="0" borderId="0" xfId="19" applyFont="1" applyAlignment="1">
      <alignment vertical="center"/>
    </xf>
    <xf numFmtId="0" fontId="3" fillId="21" borderId="15" xfId="19" applyFont="1" applyFill="1" applyBorder="1" applyAlignment="1">
      <alignment horizontal="center" vertical="center" shrinkToFit="1"/>
    </xf>
    <xf numFmtId="0" fontId="3" fillId="21" borderId="10" xfId="19" applyFont="1" applyFill="1" applyBorder="1" applyAlignment="1">
      <alignment horizontal="center" vertical="center" shrinkToFit="1"/>
    </xf>
    <xf numFmtId="38" fontId="3" fillId="21" borderId="9" xfId="19" applyNumberFormat="1" applyFont="1" applyFill="1" applyBorder="1" applyAlignment="1">
      <alignment horizontal="right" vertical="center"/>
    </xf>
    <xf numFmtId="38" fontId="3" fillId="21" borderId="21" xfId="19" applyNumberFormat="1" applyFont="1" applyFill="1" applyBorder="1" applyAlignment="1">
      <alignment horizontal="right" vertical="center"/>
    </xf>
    <xf numFmtId="38" fontId="6" fillId="21" borderId="16" xfId="3" applyFont="1" applyFill="1" applyBorder="1" applyAlignment="1">
      <alignment horizontal="center" vertical="center"/>
    </xf>
    <xf numFmtId="38" fontId="6" fillId="21" borderId="22" xfId="3" applyFont="1" applyFill="1" applyBorder="1" applyAlignment="1">
      <alignment horizontal="center" vertical="center"/>
    </xf>
    <xf numFmtId="0" fontId="3" fillId="11" borderId="2" xfId="19" applyFont="1" applyFill="1" applyBorder="1" applyAlignment="1">
      <alignment horizontal="center" vertical="center" shrinkToFit="1"/>
    </xf>
    <xf numFmtId="0" fontId="3" fillId="11" borderId="32" xfId="19" applyFont="1" applyFill="1" applyBorder="1" applyAlignment="1">
      <alignment horizontal="center" vertical="center" shrinkToFit="1"/>
    </xf>
    <xf numFmtId="0" fontId="3" fillId="12" borderId="5" xfId="19" applyFont="1" applyFill="1" applyBorder="1" applyAlignment="1">
      <alignment horizontal="center" vertical="center"/>
    </xf>
    <xf numFmtId="0" fontId="3" fillId="12" borderId="7" xfId="19" applyFont="1" applyFill="1" applyBorder="1" applyAlignment="1">
      <alignment horizontal="center" vertical="center"/>
    </xf>
    <xf numFmtId="0" fontId="15" fillId="0" borderId="0" xfId="19" applyFont="1" applyBorder="1" applyAlignment="1">
      <alignment horizontal="center" vertical="center"/>
    </xf>
    <xf numFmtId="0" fontId="15" fillId="0" borderId="21" xfId="19" applyFont="1" applyBorder="1" applyAlignment="1">
      <alignment horizontal="center" vertical="center"/>
    </xf>
    <xf numFmtId="0" fontId="3" fillId="0" borderId="15" xfId="19" applyFont="1" applyFill="1" applyBorder="1" applyAlignment="1">
      <alignment horizontal="center" vertical="center"/>
    </xf>
    <xf numFmtId="0" fontId="3" fillId="0" borderId="10" xfId="19" applyFont="1" applyFill="1" applyBorder="1" applyAlignment="1">
      <alignment horizontal="center" vertical="center"/>
    </xf>
    <xf numFmtId="38" fontId="3" fillId="0" borderId="9" xfId="19" applyNumberFormat="1" applyFont="1" applyFill="1" applyBorder="1" applyAlignment="1">
      <alignment horizontal="right" vertical="center"/>
    </xf>
    <xf numFmtId="38" fontId="3" fillId="0" borderId="21" xfId="19" applyNumberFormat="1" applyFont="1" applyFill="1" applyBorder="1" applyAlignment="1">
      <alignment horizontal="right" vertical="center"/>
    </xf>
    <xf numFmtId="38" fontId="6" fillId="0" borderId="16" xfId="3" applyFont="1" applyFill="1" applyBorder="1" applyAlignment="1">
      <alignment horizontal="left" vertical="center"/>
    </xf>
    <xf numFmtId="38" fontId="6" fillId="0" borderId="22" xfId="3" applyFont="1" applyFill="1" applyBorder="1" applyAlignment="1">
      <alignment horizontal="left" vertical="center"/>
    </xf>
    <xf numFmtId="0" fontId="18" fillId="0" borderId="9" xfId="19" applyFont="1" applyFill="1" applyBorder="1" applyAlignment="1">
      <alignment horizontal="left" vertical="center"/>
    </xf>
    <xf numFmtId="0" fontId="18" fillId="0" borderId="21" xfId="19" applyFont="1" applyFill="1" applyBorder="1" applyAlignment="1">
      <alignment horizontal="left" vertical="center"/>
    </xf>
    <xf numFmtId="0" fontId="6" fillId="0" borderId="15" xfId="19" applyFont="1" applyFill="1" applyBorder="1" applyAlignment="1">
      <alignment horizontal="center" vertical="center"/>
    </xf>
    <xf numFmtId="0" fontId="6" fillId="0" borderId="10" xfId="19" applyFont="1" applyFill="1" applyBorder="1" applyAlignment="1">
      <alignment horizontal="center" vertical="center"/>
    </xf>
    <xf numFmtId="38" fontId="6" fillId="0" borderId="16" xfId="19" applyNumberFormat="1" applyFont="1" applyFill="1" applyBorder="1" applyAlignment="1">
      <alignment horizontal="center" vertical="center"/>
    </xf>
    <xf numFmtId="38" fontId="6" fillId="0" borderId="22" xfId="19" applyNumberFormat="1" applyFont="1" applyFill="1" applyBorder="1" applyAlignment="1">
      <alignment horizontal="center" vertical="center"/>
    </xf>
    <xf numFmtId="0" fontId="0" fillId="0" borderId="15" xfId="19" applyFont="1" applyFill="1" applyBorder="1" applyAlignment="1">
      <alignment horizontal="center" vertical="center"/>
    </xf>
    <xf numFmtId="0" fontId="18" fillId="0" borderId="9" xfId="19" applyFont="1" applyBorder="1" applyAlignment="1">
      <alignment horizontal="left" vertical="center"/>
    </xf>
    <xf numFmtId="0" fontId="6" fillId="0" borderId="9" xfId="19" applyFont="1" applyBorder="1">
      <alignment vertical="center"/>
    </xf>
    <xf numFmtId="0" fontId="6" fillId="0" borderId="21" xfId="19" applyFont="1" applyBorder="1">
      <alignment vertical="center"/>
    </xf>
    <xf numFmtId="38" fontId="3" fillId="21" borderId="9" xfId="19" applyNumberFormat="1" applyFont="1" applyFill="1" applyBorder="1" applyAlignment="1">
      <alignment horizontal="right" vertical="center" shrinkToFit="1"/>
    </xf>
    <xf numFmtId="38" fontId="3" fillId="21" borderId="21" xfId="19" applyNumberFormat="1" applyFont="1" applyFill="1" applyBorder="1" applyAlignment="1">
      <alignment horizontal="right" vertical="center" shrinkToFit="1"/>
    </xf>
    <xf numFmtId="38" fontId="6" fillId="21" borderId="16" xfId="19" applyNumberFormat="1" applyFont="1" applyFill="1" applyBorder="1" applyAlignment="1">
      <alignment horizontal="center" vertical="center" shrinkToFit="1"/>
    </xf>
    <xf numFmtId="38" fontId="6" fillId="21" borderId="22" xfId="19" applyNumberFormat="1" applyFont="1" applyFill="1" applyBorder="1" applyAlignment="1">
      <alignment horizontal="center" vertical="center" shrinkToFit="1"/>
    </xf>
    <xf numFmtId="0" fontId="5" fillId="0" borderId="0" xfId="10" applyFont="1" applyFill="1" applyBorder="1" applyAlignment="1">
      <alignment horizontal="left" vertical="center" wrapText="1"/>
    </xf>
    <xf numFmtId="0" fontId="39" fillId="0" borderId="29" xfId="0" applyFont="1" applyFill="1" applyBorder="1" applyAlignment="1">
      <alignment vertical="center" wrapText="1"/>
    </xf>
    <xf numFmtId="0" fontId="39" fillId="0" borderId="43" xfId="0" applyFont="1" applyFill="1" applyBorder="1" applyAlignment="1">
      <alignment vertical="center" wrapText="1"/>
    </xf>
    <xf numFmtId="0" fontId="39" fillId="0" borderId="29" xfId="0" applyFont="1" applyBorder="1" applyAlignment="1">
      <alignment vertical="center" wrapText="1"/>
    </xf>
    <xf numFmtId="0" fontId="39" fillId="0" borderId="43" xfId="0" applyFont="1" applyBorder="1" applyAlignment="1">
      <alignment vertical="center" wrapText="1"/>
    </xf>
    <xf numFmtId="176" fontId="6" fillId="0" borderId="0" xfId="0" applyNumberFormat="1" applyFont="1" applyBorder="1" applyAlignment="1" applyProtection="1">
      <alignment wrapText="1"/>
    </xf>
    <xf numFmtId="0" fontId="46" fillId="0" borderId="0" xfId="2" applyFont="1" applyAlignment="1" applyProtection="1">
      <alignment horizontal="left" wrapText="1"/>
    </xf>
    <xf numFmtId="49" fontId="26" fillId="0" borderId="0" xfId="0" applyNumberFormat="1" applyFont="1" applyFill="1" applyAlignment="1">
      <alignment horizontal="left" vertical="center"/>
    </xf>
    <xf numFmtId="0" fontId="26" fillId="0" borderId="0" xfId="0" applyFont="1" applyFill="1" applyAlignment="1">
      <alignment horizontal="left" vertical="center"/>
    </xf>
    <xf numFmtId="0" fontId="0" fillId="0" borderId="0" xfId="0" applyFill="1" applyAlignment="1">
      <alignment horizontal="left" vertical="center"/>
    </xf>
    <xf numFmtId="49" fontId="26" fillId="0" borderId="14" xfId="0" applyNumberFormat="1" applyFont="1" applyFill="1" applyBorder="1" applyAlignment="1">
      <alignment horizontal="left" vertical="center"/>
    </xf>
    <xf numFmtId="0" fontId="26" fillId="0" borderId="14" xfId="0" applyFont="1" applyFill="1" applyBorder="1" applyAlignment="1">
      <alignment horizontal="left" vertical="center"/>
    </xf>
    <xf numFmtId="0" fontId="0" fillId="0" borderId="14" xfId="0" applyFill="1" applyBorder="1" applyAlignment="1">
      <alignment horizontal="left" vertical="center"/>
    </xf>
    <xf numFmtId="0" fontId="0" fillId="0" borderId="37" xfId="0" applyFill="1" applyBorder="1" applyAlignment="1">
      <alignment horizontal="center" vertical="center"/>
    </xf>
    <xf numFmtId="0" fontId="0" fillId="0" borderId="35" xfId="0" applyFill="1" applyBorder="1" applyAlignment="1">
      <alignment horizontal="center" vertical="center"/>
    </xf>
    <xf numFmtId="0" fontId="0" fillId="0" borderId="0" xfId="0" applyFill="1" applyBorder="1" applyAlignment="1">
      <alignment horizontal="center" vertical="center"/>
    </xf>
    <xf numFmtId="0" fontId="0" fillId="0" borderId="36" xfId="0" applyFill="1" applyBorder="1" applyAlignment="1">
      <alignment horizontal="center" vertical="center"/>
    </xf>
    <xf numFmtId="0" fontId="0" fillId="0" borderId="14" xfId="0" applyFill="1" applyBorder="1" applyAlignment="1">
      <alignment horizontal="center" vertical="center"/>
    </xf>
    <xf numFmtId="0" fontId="0" fillId="0" borderId="39" xfId="0" applyFill="1" applyBorder="1" applyAlignment="1">
      <alignment horizontal="center" vertical="center"/>
    </xf>
    <xf numFmtId="185" fontId="33" fillId="0" borderId="41" xfId="20" applyNumberFormat="1" applyFont="1" applyFill="1" applyBorder="1" applyAlignment="1">
      <alignment horizontal="center" vertical="center"/>
    </xf>
    <xf numFmtId="0" fontId="33" fillId="0" borderId="20" xfId="20" applyFont="1" applyBorder="1" applyAlignment="1">
      <alignment horizontal="center" vertical="center"/>
    </xf>
    <xf numFmtId="186" fontId="6" fillId="0" borderId="41" xfId="20" applyNumberFormat="1" applyFont="1" applyFill="1" applyBorder="1" applyAlignment="1">
      <alignment horizontal="center" vertical="center"/>
    </xf>
    <xf numFmtId="186" fontId="6" fillId="0" borderId="42" xfId="20" applyNumberFormat="1" applyFont="1" applyFill="1" applyBorder="1" applyAlignment="1">
      <alignment horizontal="center" vertical="center"/>
    </xf>
    <xf numFmtId="0" fontId="2" fillId="0" borderId="0" xfId="0" applyFont="1" applyFill="1" applyBorder="1" applyAlignment="1">
      <alignment horizontal="distributed"/>
    </xf>
    <xf numFmtId="0" fontId="48" fillId="0" borderId="0" xfId="0" applyFont="1" applyFill="1" applyBorder="1" applyAlignment="1">
      <alignment horizontal="distributed"/>
    </xf>
    <xf numFmtId="0" fontId="2" fillId="0" borderId="0" xfId="0" applyFont="1" applyFill="1" applyBorder="1" applyAlignment="1">
      <alignment horizontal="distributed" vertical="center"/>
    </xf>
    <xf numFmtId="0" fontId="48" fillId="0" borderId="0" xfId="0" applyFont="1" applyFill="1" applyBorder="1" applyAlignment="1">
      <alignment horizontal="distributed" vertical="center"/>
    </xf>
    <xf numFmtId="0" fontId="30" fillId="0" borderId="0" xfId="0" applyFont="1" applyFill="1" applyBorder="1" applyAlignment="1">
      <alignment horizontal="distributed" vertical="center"/>
    </xf>
    <xf numFmtId="0" fontId="0" fillId="0" borderId="0" xfId="0" applyFill="1" applyBorder="1" applyAlignment="1">
      <alignment horizontal="distributed" vertical="center"/>
    </xf>
    <xf numFmtId="0" fontId="0" fillId="0" borderId="0" xfId="0" applyFill="1" applyBorder="1" applyAlignment="1">
      <alignment horizontal="distributed"/>
    </xf>
    <xf numFmtId="0" fontId="2" fillId="0" borderId="0" xfId="0" applyFont="1" applyFill="1" applyBorder="1" applyAlignment="1">
      <alignment horizontal="left" vertical="center"/>
    </xf>
    <xf numFmtId="0" fontId="48" fillId="0" borderId="0" xfId="0" applyFont="1" applyFill="1" applyBorder="1" applyAlignment="1">
      <alignment horizontal="left" vertical="center"/>
    </xf>
    <xf numFmtId="0" fontId="0" fillId="0" borderId="0" xfId="0" applyFont="1" applyFill="1" applyBorder="1" applyAlignment="1">
      <alignment horizontal="distributed" vertical="center"/>
    </xf>
    <xf numFmtId="49" fontId="49" fillId="0" borderId="0" xfId="0" applyNumberFormat="1" applyFont="1" applyFill="1" applyBorder="1" applyAlignment="1">
      <alignment horizontal="distributed" vertical="center"/>
    </xf>
    <xf numFmtId="0" fontId="2" fillId="0" borderId="0" xfId="22" applyFont="1" applyFill="1" applyBorder="1" applyAlignment="1">
      <alignment horizontal="distributed"/>
    </xf>
    <xf numFmtId="0" fontId="2" fillId="0" borderId="0" xfId="22" applyFont="1" applyFill="1" applyAlignment="1">
      <alignment horizontal="distributed" vertical="center"/>
    </xf>
    <xf numFmtId="186" fontId="6" fillId="0" borderId="0" xfId="20" applyNumberFormat="1" applyFont="1" applyFill="1" applyBorder="1" applyAlignment="1">
      <alignment horizontal="left" vertical="center" wrapText="1"/>
    </xf>
    <xf numFmtId="0" fontId="2" fillId="0" borderId="0" xfId="0" applyFont="1" applyFill="1" applyBorder="1" applyAlignment="1">
      <alignment horizontal="distributed" wrapText="1"/>
    </xf>
    <xf numFmtId="49" fontId="34" fillId="0" borderId="0" xfId="20" applyNumberFormat="1" applyFont="1" applyFill="1" applyBorder="1" applyAlignment="1">
      <alignment wrapText="1"/>
    </xf>
  </cellXfs>
  <cellStyles count="26">
    <cellStyle name="パーセント 2" xfId="1"/>
    <cellStyle name="ハイパーリンク" xfId="2" builtinId="8"/>
    <cellStyle name="桁区切り" xfId="3" builtinId="6"/>
    <cellStyle name="桁区切り 2" xfId="4"/>
    <cellStyle name="桁区切り 2 2" xfId="5"/>
    <cellStyle name="桁区切り 3" xfId="6"/>
    <cellStyle name="桁区切り 3 2" xfId="7"/>
    <cellStyle name="標準" xfId="0" builtinId="0"/>
    <cellStyle name="標準 10" xfId="8"/>
    <cellStyle name="標準 11" xfId="9"/>
    <cellStyle name="標準 2" xfId="10"/>
    <cellStyle name="標準 2 15" xfId="11"/>
    <cellStyle name="標準 2 2" xfId="12"/>
    <cellStyle name="標準 2 2 2" xfId="13"/>
    <cellStyle name="標準 3" xfId="14"/>
    <cellStyle name="標準 3 2" xfId="15"/>
    <cellStyle name="標準 4" xfId="16"/>
    <cellStyle name="標準 5" xfId="17"/>
    <cellStyle name="標準 6" xfId="18"/>
    <cellStyle name="標準 7" xfId="19"/>
    <cellStyle name="標準 8" xfId="20"/>
    <cellStyle name="標準 9" xfId="21"/>
    <cellStyle name="標準_A0110P" xfId="22"/>
    <cellStyle name="標準_A0220Y" xfId="23"/>
    <cellStyle name="標準_A1000P" xfId="24"/>
    <cellStyle name="標準_勤労（小）" xfId="25"/>
  </cellStyles>
  <dxfs count="21">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11</xdr:col>
      <xdr:colOff>466726</xdr:colOff>
      <xdr:row>16</xdr:row>
      <xdr:rowOff>205740</xdr:rowOff>
    </xdr:from>
    <xdr:to>
      <xdr:col>13</xdr:col>
      <xdr:colOff>847726</xdr:colOff>
      <xdr:row>27</xdr:row>
      <xdr:rowOff>228600</xdr:rowOff>
    </xdr:to>
    <xdr:sp macro="" textlink="">
      <xdr:nvSpPr>
        <xdr:cNvPr id="2" name="テキスト ボックス 1"/>
        <xdr:cNvSpPr txBox="1"/>
      </xdr:nvSpPr>
      <xdr:spPr>
        <a:xfrm>
          <a:off x="7658101" y="4130040"/>
          <a:ext cx="1760220" cy="24612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200"/>
            </a:lnSpc>
          </a:pPr>
          <a:r>
            <a:rPr kumimoji="1" lang="en-US" altLang="ja-JP" sz="1000">
              <a:latin typeface="ＭＳ Ｐゴシック" pitchFamily="50" charset="-128"/>
              <a:ea typeface="ＭＳ Ｐゴシック" pitchFamily="50" charset="-128"/>
            </a:rPr>
            <a:t>【</a:t>
          </a:r>
          <a:r>
            <a:rPr kumimoji="1" lang="ja-JP" altLang="en-US" sz="1000">
              <a:latin typeface="ＭＳ Ｐゴシック" pitchFamily="50" charset="-128"/>
              <a:ea typeface="ＭＳ Ｐゴシック" pitchFamily="50" charset="-128"/>
            </a:rPr>
            <a:t>問い合わせ先</a:t>
          </a:r>
          <a:r>
            <a:rPr kumimoji="1" lang="en-US" altLang="ja-JP" sz="1000">
              <a:latin typeface="ＭＳ Ｐゴシック" pitchFamily="50" charset="-128"/>
              <a:ea typeface="ＭＳ Ｐゴシック" pitchFamily="50" charset="-128"/>
            </a:rPr>
            <a:t>】</a:t>
          </a:r>
        </a:p>
        <a:p>
          <a:pPr>
            <a:lnSpc>
              <a:spcPts val="1200"/>
            </a:lnSpc>
          </a:pPr>
          <a:endParaRPr kumimoji="1" lang="en-US" altLang="ja-JP" sz="1000">
            <a:latin typeface="ＭＳ Ｐゴシック" pitchFamily="50" charset="-128"/>
            <a:ea typeface="ＭＳ Ｐゴシック" pitchFamily="50" charset="-128"/>
          </a:endParaRPr>
        </a:p>
        <a:p>
          <a:pPr>
            <a:lnSpc>
              <a:spcPts val="1200"/>
            </a:lnSpc>
          </a:pPr>
          <a:r>
            <a:rPr kumimoji="1" lang="ja-JP" altLang="en-US" sz="1000">
              <a:latin typeface="ＭＳ Ｐゴシック" pitchFamily="50" charset="-128"/>
              <a:ea typeface="ＭＳ Ｐゴシック" pitchFamily="50" charset="-128"/>
            </a:rPr>
            <a:t>千葉県総合企画部</a:t>
          </a:r>
          <a:endParaRPr kumimoji="1" lang="en-US" altLang="ja-JP" sz="1000">
            <a:latin typeface="ＭＳ Ｐゴシック" pitchFamily="50" charset="-128"/>
            <a:ea typeface="ＭＳ Ｐゴシック" pitchFamily="50" charset="-128"/>
          </a:endParaRPr>
        </a:p>
        <a:p>
          <a:pPr>
            <a:lnSpc>
              <a:spcPts val="1200"/>
            </a:lnSpc>
          </a:pPr>
          <a:r>
            <a:rPr kumimoji="1" lang="en-US" altLang="ja-JP" sz="1000">
              <a:latin typeface="ＭＳ Ｐゴシック" pitchFamily="50" charset="-128"/>
              <a:ea typeface="ＭＳ Ｐゴシック" pitchFamily="50" charset="-128"/>
            </a:rPr>
            <a:t> </a:t>
          </a:r>
          <a:r>
            <a:rPr kumimoji="1" lang="ja-JP" altLang="en-US" sz="1000">
              <a:latin typeface="ＭＳ Ｐゴシック" pitchFamily="50" charset="-128"/>
              <a:ea typeface="ＭＳ Ｐゴシック" pitchFamily="50" charset="-128"/>
            </a:rPr>
            <a:t>統計課</a:t>
          </a:r>
          <a:endParaRPr kumimoji="1" lang="en-US" altLang="ja-JP" sz="1000">
            <a:latin typeface="ＭＳ Ｐゴシック" pitchFamily="50" charset="-128"/>
            <a:ea typeface="ＭＳ Ｐゴシック" pitchFamily="50" charset="-128"/>
          </a:endParaRPr>
        </a:p>
        <a:p>
          <a:pPr>
            <a:lnSpc>
              <a:spcPts val="1200"/>
            </a:lnSpc>
          </a:pPr>
          <a:r>
            <a:rPr kumimoji="1" lang="ja-JP" altLang="en-US" sz="1000">
              <a:latin typeface="ＭＳ Ｐゴシック" pitchFamily="50" charset="-128"/>
              <a:ea typeface="ＭＳ Ｐゴシック" pitchFamily="50" charset="-128"/>
            </a:rPr>
            <a:t>産業連関表担当</a:t>
          </a:r>
        </a:p>
        <a:p>
          <a:pPr>
            <a:lnSpc>
              <a:spcPts val="1200"/>
            </a:lnSpc>
          </a:pPr>
          <a:r>
            <a:rPr kumimoji="1" lang="ja-JP" altLang="en-US" sz="1000">
              <a:latin typeface="ＭＳ Ｐゴシック" pitchFamily="50" charset="-128"/>
              <a:ea typeface="ＭＳ Ｐゴシック" pitchFamily="50" charset="-128"/>
            </a:rPr>
            <a:t>〒</a:t>
          </a:r>
          <a:r>
            <a:rPr kumimoji="1" lang="en-US" altLang="ja-JP" sz="1000">
              <a:latin typeface="ＭＳ Ｐゴシック" pitchFamily="50" charset="-128"/>
              <a:ea typeface="ＭＳ Ｐゴシック" pitchFamily="50" charset="-128"/>
            </a:rPr>
            <a:t>260-8667</a:t>
          </a:r>
        </a:p>
        <a:p>
          <a:pPr>
            <a:lnSpc>
              <a:spcPts val="1200"/>
            </a:lnSpc>
          </a:pPr>
          <a:r>
            <a:rPr kumimoji="1" lang="ja-JP" altLang="en-US" sz="1000">
              <a:latin typeface="ＭＳ Ｐゴシック" pitchFamily="50" charset="-128"/>
              <a:ea typeface="ＭＳ Ｐゴシック" pitchFamily="50" charset="-128"/>
            </a:rPr>
            <a:t>千葉市中央区市場町１番１号</a:t>
          </a:r>
        </a:p>
        <a:p>
          <a:pPr>
            <a:lnSpc>
              <a:spcPts val="1200"/>
            </a:lnSpc>
          </a:pPr>
          <a:r>
            <a:rPr kumimoji="1" lang="ja-JP" altLang="en-US" sz="1000">
              <a:latin typeface="ＭＳ Ｐゴシック" pitchFamily="50" charset="-128"/>
              <a:ea typeface="ＭＳ Ｐゴシック" pitchFamily="50" charset="-128"/>
            </a:rPr>
            <a:t>電話</a:t>
          </a:r>
          <a:endParaRPr kumimoji="1" lang="en-US" altLang="ja-JP" sz="1000">
            <a:latin typeface="ＭＳ Ｐゴシック" pitchFamily="50" charset="-128"/>
            <a:ea typeface="ＭＳ Ｐゴシック" pitchFamily="50" charset="-128"/>
          </a:endParaRPr>
        </a:p>
        <a:p>
          <a:pPr>
            <a:lnSpc>
              <a:spcPts val="1200"/>
            </a:lnSpc>
          </a:pPr>
          <a:r>
            <a:rPr kumimoji="1" lang="en-US" altLang="ja-JP" sz="1000">
              <a:latin typeface="ＭＳ Ｐゴシック" pitchFamily="50" charset="-128"/>
              <a:ea typeface="ＭＳ Ｐゴシック" pitchFamily="50" charset="-128"/>
            </a:rPr>
            <a:t>043</a:t>
          </a:r>
          <a:r>
            <a:rPr kumimoji="1" lang="ja-JP" altLang="en-US" sz="1000">
              <a:latin typeface="ＭＳ Ｐゴシック" pitchFamily="50" charset="-128"/>
              <a:ea typeface="ＭＳ Ｐゴシック" pitchFamily="50" charset="-128"/>
            </a:rPr>
            <a:t>－</a:t>
          </a:r>
          <a:r>
            <a:rPr kumimoji="1" lang="en-US" altLang="ja-JP" sz="1000">
              <a:latin typeface="ＭＳ Ｐゴシック" pitchFamily="50" charset="-128"/>
              <a:ea typeface="ＭＳ Ｐゴシック" pitchFamily="50" charset="-128"/>
            </a:rPr>
            <a:t>223-2219</a:t>
          </a:r>
          <a:endParaRPr kumimoji="1" lang="ja-JP" altLang="en-US" sz="1000">
            <a:latin typeface="ＭＳ Ｐゴシック" pitchFamily="50" charset="-128"/>
            <a:ea typeface="ＭＳ Ｐゴシック" pitchFamily="50" charset="-128"/>
          </a:endParaRPr>
        </a:p>
        <a:p>
          <a:pPr>
            <a:lnSpc>
              <a:spcPts val="1200"/>
            </a:lnSpc>
          </a:pPr>
          <a:r>
            <a:rPr kumimoji="1" lang="en-US" altLang="ja-JP" sz="1000">
              <a:latin typeface="ＭＳ Ｐゴシック" pitchFamily="50" charset="-128"/>
              <a:ea typeface="ＭＳ Ｐゴシック" pitchFamily="50" charset="-128"/>
            </a:rPr>
            <a:t>FAX</a:t>
          </a:r>
        </a:p>
        <a:p>
          <a:pPr>
            <a:lnSpc>
              <a:spcPts val="1200"/>
            </a:lnSpc>
          </a:pPr>
          <a:r>
            <a:rPr kumimoji="1" lang="en-US" altLang="ja-JP" sz="1000">
              <a:latin typeface="ＭＳ Ｐゴシック" pitchFamily="50" charset="-128"/>
              <a:ea typeface="ＭＳ Ｐゴシック" pitchFamily="50" charset="-128"/>
            </a:rPr>
            <a:t>043</a:t>
          </a:r>
          <a:r>
            <a:rPr kumimoji="1" lang="ja-JP" altLang="en-US" sz="1000">
              <a:latin typeface="ＭＳ Ｐゴシック" pitchFamily="50" charset="-128"/>
              <a:ea typeface="ＭＳ Ｐゴシック" pitchFamily="50" charset="-128"/>
            </a:rPr>
            <a:t>－</a:t>
          </a:r>
          <a:r>
            <a:rPr kumimoji="1" lang="en-US" altLang="ja-JP" sz="1000">
              <a:latin typeface="ＭＳ Ｐゴシック" pitchFamily="50" charset="-128"/>
              <a:ea typeface="ＭＳ Ｐゴシック" pitchFamily="50" charset="-128"/>
            </a:rPr>
            <a:t>227-4458</a:t>
          </a:r>
          <a:endParaRPr kumimoji="1" lang="ja-JP" altLang="en-US" sz="1000">
            <a:latin typeface="ＭＳ Ｐゴシック" pitchFamily="50" charset="-128"/>
            <a:ea typeface="ＭＳ Ｐゴシック" pitchFamily="50" charset="-128"/>
          </a:endParaRPr>
        </a:p>
        <a:p>
          <a:pPr>
            <a:lnSpc>
              <a:spcPts val="1200"/>
            </a:lnSpc>
          </a:pPr>
          <a:r>
            <a:rPr kumimoji="1" lang="ja-JP" altLang="en-US" sz="1000">
              <a:latin typeface="ＭＳ Ｐゴシック" pitchFamily="50" charset="-128"/>
              <a:ea typeface="ＭＳ Ｐゴシック" pitchFamily="50" charset="-128"/>
            </a:rPr>
            <a:t>  </a:t>
          </a:r>
          <a:r>
            <a:rPr kumimoji="1" lang="en-US" altLang="ja-JP" sz="1000">
              <a:latin typeface="ＭＳ Ｐゴシック" pitchFamily="50" charset="-128"/>
              <a:ea typeface="ＭＳ Ｐゴシック" pitchFamily="50" charset="-128"/>
            </a:rPr>
            <a:t>E-mail</a:t>
          </a:r>
          <a:r>
            <a:rPr kumimoji="1" lang="ja-JP" altLang="en-US" sz="1000">
              <a:latin typeface="ＭＳ Ｐゴシック" pitchFamily="50" charset="-128"/>
              <a:ea typeface="ＭＳ Ｐゴシック" pitchFamily="50" charset="-128"/>
            </a:rPr>
            <a:t>　</a:t>
          </a:r>
          <a:r>
            <a:rPr kumimoji="1" lang="en-US" altLang="ja-JP" sz="1000">
              <a:latin typeface="ＭＳ Ｐゴシック" pitchFamily="50" charset="-128"/>
              <a:ea typeface="ＭＳ Ｐゴシック" pitchFamily="50" charset="-128"/>
            </a:rPr>
            <a:t>tkrenkan@mz.pref.chiba.lg.jp</a:t>
          </a:r>
        </a:p>
        <a:p>
          <a:pPr>
            <a:lnSpc>
              <a:spcPts val="1200"/>
            </a:lnSpc>
          </a:pP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30</xdr:col>
      <xdr:colOff>14194</xdr:colOff>
      <xdr:row>6</xdr:row>
      <xdr:rowOff>86967</xdr:rowOff>
    </xdr:from>
    <xdr:to>
      <xdr:col>32</xdr:col>
      <xdr:colOff>66159</xdr:colOff>
      <xdr:row>20</xdr:row>
      <xdr:rowOff>120098</xdr:rowOff>
    </xdr:to>
    <xdr:sp macro="" textlink="">
      <xdr:nvSpPr>
        <xdr:cNvPr id="4" name="線吹き出し 2 (枠付き) 3"/>
        <xdr:cNvSpPr/>
      </xdr:nvSpPr>
      <xdr:spPr>
        <a:xfrm>
          <a:off x="18778444" y="1506192"/>
          <a:ext cx="975890" cy="2166731"/>
        </a:xfrm>
        <a:prstGeom prst="borderCallout2">
          <a:avLst>
            <a:gd name="adj1" fmla="val 617"/>
            <a:gd name="adj2" fmla="val 77483"/>
            <a:gd name="adj3" fmla="val -12274"/>
            <a:gd name="adj4" fmla="val 65510"/>
            <a:gd name="adj5" fmla="val -19622"/>
            <a:gd name="adj6" fmla="val 46050"/>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800">
              <a:solidFill>
                <a:schemeClr val="tx1"/>
              </a:solidFill>
            </a:rPr>
            <a:t>初期値は平成</a:t>
          </a:r>
          <a:r>
            <a:rPr kumimoji="1" lang="en-US" altLang="ja-JP" sz="800">
              <a:solidFill>
                <a:schemeClr val="tx1"/>
              </a:solidFill>
            </a:rPr>
            <a:t>27</a:t>
          </a:r>
          <a:r>
            <a:rPr kumimoji="1" lang="ja-JP" altLang="en-US" sz="800">
              <a:solidFill>
                <a:schemeClr val="tx1"/>
              </a:solidFill>
            </a:rPr>
            <a:t>年家計調査詳細結果表の年次・関東の消費。</a:t>
          </a:r>
          <a:endParaRPr kumimoji="1" lang="en-US" altLang="ja-JP" sz="800">
            <a:solidFill>
              <a:schemeClr val="tx1"/>
            </a:solidFill>
          </a:endParaRPr>
        </a:p>
        <a:p>
          <a:pPr algn="ctr"/>
          <a:endParaRPr kumimoji="1" lang="en-US" altLang="ja-JP" sz="800">
            <a:solidFill>
              <a:schemeClr val="tx1"/>
            </a:solidFill>
          </a:endParaRPr>
        </a:p>
        <a:p>
          <a:pPr algn="ctr"/>
          <a:r>
            <a:rPr kumimoji="1" lang="ja-JP" altLang="en-US" sz="800">
              <a:solidFill>
                <a:schemeClr val="tx1"/>
              </a:solidFill>
            </a:rPr>
            <a:t>（消費支出／実収入）</a:t>
          </a:r>
          <a:endParaRPr kumimoji="1" lang="en-US" altLang="ja-JP" sz="800">
            <a:solidFill>
              <a:schemeClr val="tx1"/>
            </a:solidFill>
          </a:endParaRPr>
        </a:p>
        <a:p>
          <a:pPr algn="ctr">
            <a:lnSpc>
              <a:spcPts val="900"/>
            </a:lnSpc>
          </a:pPr>
          <a:endParaRPr kumimoji="1" lang="en-US" altLang="ja-JP" sz="800">
            <a:solidFill>
              <a:schemeClr val="tx1"/>
            </a:solidFill>
          </a:endParaRPr>
        </a:p>
        <a:p>
          <a:pPr algn="l"/>
          <a:r>
            <a:rPr kumimoji="1" lang="ja-JP" altLang="en-US" sz="800">
              <a:solidFill>
                <a:schemeClr val="tx1"/>
              </a:solidFill>
            </a:rPr>
            <a:t>「消費転換率」シートで設定を変更できます。</a:t>
          </a:r>
        </a:p>
      </xdr:txBody>
    </xdr:sp>
    <xdr:clientData/>
  </xdr:twoCellAnchor>
  <xdr:twoCellAnchor>
    <xdr:from>
      <xdr:col>2</xdr:col>
      <xdr:colOff>958215</xdr:colOff>
      <xdr:row>0</xdr:row>
      <xdr:rowOff>34290</xdr:rowOff>
    </xdr:from>
    <xdr:to>
      <xdr:col>7</xdr:col>
      <xdr:colOff>927735</xdr:colOff>
      <xdr:row>0</xdr:row>
      <xdr:rowOff>529590</xdr:rowOff>
    </xdr:to>
    <xdr:sp macro="" textlink="">
      <xdr:nvSpPr>
        <xdr:cNvPr id="6" name="テキスト ボックス 5"/>
        <xdr:cNvSpPr txBox="1"/>
      </xdr:nvSpPr>
      <xdr:spPr>
        <a:xfrm>
          <a:off x="3272790" y="34290"/>
          <a:ext cx="4217670" cy="495300"/>
        </a:xfrm>
        <a:prstGeom prst="rect">
          <a:avLst/>
        </a:prstGeom>
        <a:solidFill>
          <a:srgbClr val="FFFF00"/>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l">
            <a:lnSpc>
              <a:spcPts val="1200"/>
            </a:lnSpc>
          </a:pPr>
          <a:r>
            <a:rPr kumimoji="1" lang="ja-JP" altLang="en-US" sz="1000">
              <a:solidFill>
                <a:srgbClr val="FF0000"/>
              </a:solidFill>
              <a:latin typeface="HG丸ｺﾞｼｯｸM-PRO" pitchFamily="50" charset="-128"/>
              <a:ea typeface="HG丸ｺﾞｼｯｸM-PRO" pitchFamily="50" charset="-128"/>
            </a:rPr>
            <a:t>最終需要額を、</a:t>
          </a:r>
          <a:r>
            <a:rPr kumimoji="1" lang="en-US" altLang="ja-JP" sz="1000">
              <a:solidFill>
                <a:srgbClr val="FF0000"/>
              </a:solidFill>
              <a:latin typeface="HG丸ｺﾞｼｯｸM-PRO" pitchFamily="50" charset="-128"/>
              <a:ea typeface="HG丸ｺﾞｼｯｸM-PRO" pitchFamily="50" charset="-128"/>
            </a:rPr>
            <a:t>A</a:t>
          </a:r>
          <a:r>
            <a:rPr kumimoji="1" lang="ja-JP" altLang="en-US" sz="1000">
              <a:solidFill>
                <a:srgbClr val="FF0000"/>
              </a:solidFill>
              <a:latin typeface="HG丸ｺﾞｼｯｸM-PRO" pitchFamily="50" charset="-128"/>
              <a:ea typeface="HG丸ｺﾞｼｯｸM-PRO" pitchFamily="50" charset="-128"/>
            </a:rPr>
            <a:t>欄（</a:t>
          </a:r>
          <a:r>
            <a:rPr kumimoji="1" lang="en-US" altLang="ja-JP" sz="1000">
              <a:solidFill>
                <a:srgbClr val="FF0000"/>
              </a:solidFill>
              <a:latin typeface="HG丸ｺﾞｼｯｸM-PRO" pitchFamily="50" charset="-128"/>
              <a:ea typeface="HG丸ｺﾞｼｯｸM-PRO" pitchFamily="50" charset="-128"/>
            </a:rPr>
            <a:t>C</a:t>
          </a:r>
          <a:r>
            <a:rPr kumimoji="1" lang="ja-JP" altLang="en-US" sz="1000">
              <a:solidFill>
                <a:srgbClr val="FF0000"/>
              </a:solidFill>
              <a:latin typeface="HG丸ｺﾞｼｯｸM-PRO" pitchFamily="50" charset="-128"/>
              <a:ea typeface="HG丸ｺﾞｼｯｸM-PRO" pitchFamily="50" charset="-128"/>
            </a:rPr>
            <a:t>列）あるいは</a:t>
          </a:r>
          <a:r>
            <a:rPr kumimoji="1" lang="en-US" altLang="ja-JP" sz="1000">
              <a:solidFill>
                <a:srgbClr val="FF0000"/>
              </a:solidFill>
              <a:latin typeface="HG丸ｺﾞｼｯｸM-PRO" pitchFamily="50" charset="-128"/>
              <a:ea typeface="HG丸ｺﾞｼｯｸM-PRO" pitchFamily="50" charset="-128"/>
            </a:rPr>
            <a:t>F</a:t>
          </a:r>
          <a:r>
            <a:rPr kumimoji="1" lang="ja-JP" altLang="en-US" sz="1000">
              <a:solidFill>
                <a:srgbClr val="FF0000"/>
              </a:solidFill>
              <a:latin typeface="HG丸ｺﾞｼｯｸM-PRO" pitchFamily="50" charset="-128"/>
              <a:ea typeface="HG丸ｺﾞｼｯｸM-PRO" pitchFamily="50" charset="-128"/>
            </a:rPr>
            <a:t>欄（Ｊ列）に</a:t>
          </a:r>
          <a:endParaRPr kumimoji="1" lang="en-US" altLang="ja-JP" sz="1000">
            <a:solidFill>
              <a:srgbClr val="FF0000"/>
            </a:solidFill>
            <a:latin typeface="HG丸ｺﾞｼｯｸM-PRO" pitchFamily="50" charset="-128"/>
            <a:ea typeface="HG丸ｺﾞｼｯｸM-PRO" pitchFamily="50" charset="-128"/>
          </a:endParaRPr>
        </a:p>
        <a:p>
          <a:pPr algn="l">
            <a:lnSpc>
              <a:spcPts val="1200"/>
            </a:lnSpc>
          </a:pPr>
          <a:r>
            <a:rPr kumimoji="1" lang="ja-JP" altLang="en-US" sz="1000">
              <a:solidFill>
                <a:srgbClr val="FF0000"/>
              </a:solidFill>
              <a:latin typeface="HG丸ｺﾞｼｯｸM-PRO" pitchFamily="50" charset="-128"/>
              <a:ea typeface="HG丸ｺﾞｼｯｸM-PRO" pitchFamily="50" charset="-128"/>
            </a:rPr>
            <a:t>入力してください。 </a:t>
          </a:r>
        </a:p>
      </xdr:txBody>
    </xdr:sp>
    <xdr:clientData/>
  </xdr:twoCellAnchor>
  <xdr:twoCellAnchor>
    <xdr:from>
      <xdr:col>12</xdr:col>
      <xdr:colOff>104777</xdr:colOff>
      <xdr:row>111</xdr:row>
      <xdr:rowOff>31936</xdr:rowOff>
    </xdr:from>
    <xdr:to>
      <xdr:col>16</xdr:col>
      <xdr:colOff>135608</xdr:colOff>
      <xdr:row>113</xdr:row>
      <xdr:rowOff>31936</xdr:rowOff>
    </xdr:to>
    <xdr:sp macro="" textlink="">
      <xdr:nvSpPr>
        <xdr:cNvPr id="7" name="テキスト ボックス 6"/>
        <xdr:cNvSpPr txBox="1"/>
      </xdr:nvSpPr>
      <xdr:spPr>
        <a:xfrm>
          <a:off x="10033189" y="18700936"/>
          <a:ext cx="1644478" cy="3361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t"/>
        <a:lstStyle/>
        <a:p>
          <a:pPr>
            <a:lnSpc>
              <a:spcPts val="1100"/>
            </a:lnSpc>
          </a:pPr>
          <a:r>
            <a:rPr kumimoji="1" lang="en-US" altLang="ja-JP" sz="900">
              <a:solidFill>
                <a:srgbClr val="FF0000"/>
              </a:solidFill>
              <a:latin typeface="ＭＳ Ｐゴシック" pitchFamily="50" charset="-128"/>
              <a:ea typeface="ＭＳ Ｐゴシック" pitchFamily="50" charset="-128"/>
            </a:rPr>
            <a:t>※</a:t>
          </a:r>
          <a:r>
            <a:rPr kumimoji="1" lang="ja-JP" altLang="en-US" sz="900">
              <a:solidFill>
                <a:srgbClr val="FF0000"/>
              </a:solidFill>
              <a:latin typeface="ＭＳ Ｐゴシック" pitchFamily="50" charset="-128"/>
              <a:ea typeface="ＭＳ Ｐゴシック" pitchFamily="50" charset="-128"/>
            </a:rPr>
            <a:t>　「自給率」シートで</a:t>
          </a:r>
          <a:endParaRPr kumimoji="1" lang="en-US" altLang="ja-JP" sz="900">
            <a:solidFill>
              <a:srgbClr val="FF0000"/>
            </a:solidFill>
            <a:latin typeface="ＭＳ Ｐゴシック" pitchFamily="50" charset="-128"/>
            <a:ea typeface="ＭＳ Ｐゴシック" pitchFamily="50" charset="-128"/>
          </a:endParaRPr>
        </a:p>
        <a:p>
          <a:r>
            <a:rPr kumimoji="1" lang="ja-JP" altLang="en-US" sz="900">
              <a:solidFill>
                <a:srgbClr val="FF0000"/>
              </a:solidFill>
              <a:latin typeface="ＭＳ Ｐゴシック" pitchFamily="50" charset="-128"/>
              <a:ea typeface="ＭＳ Ｐゴシック" pitchFamily="50" charset="-128"/>
            </a:rPr>
            <a:t>　設定を変更できます。</a:t>
          </a:r>
        </a:p>
      </xdr:txBody>
    </xdr:sp>
    <xdr:clientData/>
  </xdr:twoCellAnchor>
  <mc:AlternateContent xmlns:mc="http://schemas.openxmlformats.org/markup-compatibility/2006">
    <mc:Choice xmlns:a14="http://schemas.microsoft.com/office/drawing/2010/main" Requires="a14">
      <xdr:twoCellAnchor>
        <xdr:from>
          <xdr:col>60</xdr:col>
          <xdr:colOff>466725</xdr:colOff>
          <xdr:row>6</xdr:row>
          <xdr:rowOff>0</xdr:rowOff>
        </xdr:from>
        <xdr:to>
          <xdr:col>62</xdr:col>
          <xdr:colOff>257175</xdr:colOff>
          <xdr:row>7</xdr:row>
          <xdr:rowOff>57150</xdr:rowOff>
        </xdr:to>
        <xdr:sp macro="" textlink="">
          <xdr:nvSpPr>
            <xdr:cNvPr id="21507" name="Object 3" hidden="1">
              <a:extLst>
                <a:ext uri="{63B3BB69-23CF-44E3-9099-C40C66FF867C}">
                  <a14:compatExt spid="_x0000_s21507"/>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5</xdr:col>
      <xdr:colOff>257175</xdr:colOff>
      <xdr:row>5</xdr:row>
      <xdr:rowOff>152400</xdr:rowOff>
    </xdr:from>
    <xdr:to>
      <xdr:col>8</xdr:col>
      <xdr:colOff>461059</xdr:colOff>
      <xdr:row>16</xdr:row>
      <xdr:rowOff>7620</xdr:rowOff>
    </xdr:to>
    <xdr:sp macro="" textlink="">
      <xdr:nvSpPr>
        <xdr:cNvPr id="2" name="線吹き出し 2 (枠付き) 1"/>
        <xdr:cNvSpPr/>
      </xdr:nvSpPr>
      <xdr:spPr>
        <a:xfrm>
          <a:off x="3688080" y="1828800"/>
          <a:ext cx="2004060" cy="2141220"/>
        </a:xfrm>
        <a:prstGeom prst="borderCallout2">
          <a:avLst>
            <a:gd name="adj1" fmla="val -670"/>
            <a:gd name="adj2" fmla="val 27198"/>
            <a:gd name="adj3" fmla="val -8941"/>
            <a:gd name="adj4" fmla="val 12517"/>
            <a:gd name="adj5" fmla="val -15073"/>
            <a:gd name="adj6" fmla="val -6386"/>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950">
              <a:solidFill>
                <a:sysClr val="windowText" lastClr="000000"/>
              </a:solidFill>
              <a:latin typeface="HG丸ｺﾞｼｯｸM-PRO" pitchFamily="50" charset="-128"/>
              <a:ea typeface="HG丸ｺﾞｼｯｸM-PRO" pitchFamily="50" charset="-128"/>
            </a:rPr>
            <a:t>　最終需要が県内で調達される</a:t>
          </a:r>
          <a:endParaRPr kumimoji="1" lang="en-US" altLang="ja-JP" sz="950">
            <a:solidFill>
              <a:sysClr val="windowText" lastClr="000000"/>
            </a:solidFill>
            <a:latin typeface="HG丸ｺﾞｼｯｸM-PRO" pitchFamily="50" charset="-128"/>
            <a:ea typeface="HG丸ｺﾞｼｯｸM-PRO" pitchFamily="50" charset="-128"/>
          </a:endParaRPr>
        </a:p>
        <a:p>
          <a:pPr algn="l"/>
          <a:r>
            <a:rPr kumimoji="1" lang="ja-JP" altLang="en-US" sz="950">
              <a:solidFill>
                <a:sysClr val="windowText" lastClr="000000"/>
              </a:solidFill>
              <a:latin typeface="HG丸ｺﾞｼｯｸM-PRO" pitchFamily="50" charset="-128"/>
              <a:ea typeface="HG丸ｺﾞｼｯｸM-PRO" pitchFamily="50" charset="-128"/>
            </a:rPr>
            <a:t>割合（県産品等）を設定（自給率）します。</a:t>
          </a:r>
        </a:p>
        <a:p>
          <a:pPr algn="l"/>
          <a:endParaRPr kumimoji="1" lang="en-US" altLang="ja-JP" sz="950">
            <a:solidFill>
              <a:sysClr val="windowText" lastClr="000000"/>
            </a:solidFill>
            <a:latin typeface="HG丸ｺﾞｼｯｸM-PRO" pitchFamily="50" charset="-128"/>
            <a:ea typeface="HG丸ｺﾞｼｯｸM-PRO" pitchFamily="50" charset="-128"/>
          </a:endParaRPr>
        </a:p>
        <a:p>
          <a:pPr algn="l">
            <a:lnSpc>
              <a:spcPts val="1100"/>
            </a:lnSpc>
          </a:pPr>
          <a:r>
            <a:rPr kumimoji="1" lang="ja-JP" altLang="en-US" sz="950">
              <a:solidFill>
                <a:sysClr val="windowText" lastClr="000000"/>
              </a:solidFill>
              <a:latin typeface="HG丸ｺﾞｼｯｸM-PRO" pitchFamily="50" charset="-128"/>
              <a:ea typeface="HG丸ｺﾞｼｯｸM-PRO" pitchFamily="50" charset="-128"/>
            </a:rPr>
            <a:t>　すべて県内で調達される場合は設定欄の該当部門に「</a:t>
          </a:r>
          <a:r>
            <a:rPr kumimoji="1" lang="en-US" altLang="ja-JP" sz="950">
              <a:solidFill>
                <a:sysClr val="windowText" lastClr="000000"/>
              </a:solidFill>
              <a:latin typeface="HG丸ｺﾞｼｯｸM-PRO" pitchFamily="50" charset="-128"/>
              <a:ea typeface="HG丸ｺﾞｼｯｸM-PRO" pitchFamily="50" charset="-128"/>
            </a:rPr>
            <a:t>1</a:t>
          </a:r>
          <a:r>
            <a:rPr kumimoji="1" lang="ja-JP" altLang="en-US" sz="950">
              <a:solidFill>
                <a:sysClr val="windowText" lastClr="000000"/>
              </a:solidFill>
              <a:latin typeface="HG丸ｺﾞｼｯｸM-PRO" pitchFamily="50" charset="-128"/>
              <a:ea typeface="HG丸ｺﾞｼｯｸM-PRO" pitchFamily="50" charset="-128"/>
            </a:rPr>
            <a:t>」を入力し、不明の場合は空欄のままにします。（千葉県産業連関表で計算した自給率が適用されます。）</a:t>
          </a:r>
        </a:p>
      </xdr:txBody>
    </xdr:sp>
    <xdr:clientData/>
  </xdr:twoCellAnchor>
  <xdr:twoCellAnchor>
    <xdr:from>
      <xdr:col>2</xdr:col>
      <xdr:colOff>708660</xdr:colOff>
      <xdr:row>1</xdr:row>
      <xdr:rowOff>30480</xdr:rowOff>
    </xdr:from>
    <xdr:to>
      <xdr:col>6</xdr:col>
      <xdr:colOff>101187</xdr:colOff>
      <xdr:row>2</xdr:row>
      <xdr:rowOff>0</xdr:rowOff>
    </xdr:to>
    <xdr:sp macro="" textlink="">
      <xdr:nvSpPr>
        <xdr:cNvPr id="3" name="テキスト ボックス 2"/>
        <xdr:cNvSpPr txBox="1"/>
      </xdr:nvSpPr>
      <xdr:spPr>
        <a:xfrm>
          <a:off x="2171700" y="541020"/>
          <a:ext cx="1988820" cy="518160"/>
        </a:xfrm>
        <a:prstGeom prst="rect">
          <a:avLst/>
        </a:prstGeom>
        <a:solidFill>
          <a:schemeClr val="lt1"/>
        </a:solidFill>
        <a:ln w="6350" cmpd="sng">
          <a:noFill/>
          <a:prstDash val="sysDash"/>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300"/>
            </a:lnSpc>
          </a:pPr>
          <a:r>
            <a:rPr kumimoji="1" lang="ja-JP" altLang="en-US" sz="1100">
              <a:latin typeface="ＭＳ Ｐゴシック" pitchFamily="50" charset="-128"/>
              <a:ea typeface="ＭＳ Ｐゴシック" pitchFamily="50" charset="-128"/>
            </a:rPr>
            <a:t>　　</a:t>
          </a:r>
          <a:r>
            <a:rPr kumimoji="1" lang="ja-JP" altLang="en-US" sz="1050">
              <a:latin typeface="ＭＳ Ｐゴシック" pitchFamily="50" charset="-128"/>
              <a:ea typeface="ＭＳ Ｐゴシック" pitchFamily="50" charset="-128"/>
            </a:rPr>
            <a:t>　　　</a:t>
          </a:r>
          <a:r>
            <a:rPr kumimoji="1" lang="ja-JP" altLang="en-US" sz="1050" u="none">
              <a:latin typeface="ＭＳ Ｐゴシック" pitchFamily="50" charset="-128"/>
              <a:ea typeface="ＭＳ Ｐゴシック" pitchFamily="50" charset="-128"/>
            </a:rPr>
            <a:t>移輸入計</a:t>
          </a:r>
          <a:r>
            <a:rPr kumimoji="1" lang="ja-JP" altLang="en-US" sz="1050" u="sng">
              <a:latin typeface="ＭＳ Ｐゴシック" pitchFamily="50" charset="-128"/>
              <a:ea typeface="ＭＳ Ｐゴシック" pitchFamily="50" charset="-128"/>
            </a:rPr>
            <a:t>　　　　　</a:t>
          </a:r>
          <a:r>
            <a:rPr kumimoji="1" lang="ja-JP" altLang="en-US" sz="1050">
              <a:latin typeface="ＭＳ Ｐゴシック" pitchFamily="50" charset="-128"/>
              <a:ea typeface="ＭＳ Ｐゴシック" pitchFamily="50" charset="-128"/>
            </a:rPr>
            <a:t>　 </a:t>
          </a:r>
          <a:endParaRPr kumimoji="1" lang="en-US" altLang="ja-JP" sz="1050">
            <a:latin typeface="ＭＳ Ｐゴシック" pitchFamily="50" charset="-128"/>
            <a:ea typeface="ＭＳ Ｐゴシック" pitchFamily="50" charset="-128"/>
          </a:endParaRPr>
        </a:p>
        <a:p>
          <a:pPr>
            <a:lnSpc>
              <a:spcPts val="1300"/>
            </a:lnSpc>
          </a:pPr>
          <a:r>
            <a:rPr kumimoji="1" lang="ja-JP" altLang="en-US" sz="1050" baseline="0">
              <a:latin typeface="ＭＳ Ｐゴシック" pitchFamily="50" charset="-128"/>
              <a:ea typeface="ＭＳ Ｐゴシック" pitchFamily="50" charset="-128"/>
            </a:rPr>
            <a:t>       </a:t>
          </a:r>
          <a:r>
            <a:rPr kumimoji="1" lang="ja-JP" altLang="en-US" sz="1050">
              <a:latin typeface="ＭＳ Ｐゴシック" pitchFamily="50" charset="-128"/>
              <a:ea typeface="ＭＳ Ｐゴシック" pitchFamily="50" charset="-128"/>
            </a:rPr>
            <a:t>県内需要合計</a:t>
          </a:r>
        </a:p>
      </xdr:txBody>
    </xdr:sp>
    <xdr:clientData/>
  </xdr:twoCellAnchor>
  <xdr:twoCellAnchor>
    <xdr:from>
      <xdr:col>2</xdr:col>
      <xdr:colOff>714375</xdr:colOff>
      <xdr:row>1</xdr:row>
      <xdr:rowOff>238125</xdr:rowOff>
    </xdr:from>
    <xdr:to>
      <xdr:col>5</xdr:col>
      <xdr:colOff>152400</xdr:colOff>
      <xdr:row>1</xdr:row>
      <xdr:rowOff>238273</xdr:rowOff>
    </xdr:to>
    <xdr:cxnSp macro="">
      <xdr:nvCxnSpPr>
        <xdr:cNvPr id="5" name="直線コネクタ 4"/>
        <xdr:cNvCxnSpPr/>
      </xdr:nvCxnSpPr>
      <xdr:spPr>
        <a:xfrm flipV="1">
          <a:off x="3705225" y="581025"/>
          <a:ext cx="1571625" cy="148"/>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0</xdr:colOff>
      <xdr:row>1</xdr:row>
      <xdr:rowOff>114300</xdr:rowOff>
    </xdr:from>
    <xdr:to>
      <xdr:col>2</xdr:col>
      <xdr:colOff>676275</xdr:colOff>
      <xdr:row>1</xdr:row>
      <xdr:rowOff>510540</xdr:rowOff>
    </xdr:to>
    <xdr:sp macro="" textlink="">
      <xdr:nvSpPr>
        <xdr:cNvPr id="10" name="テキスト ボックス 9"/>
        <xdr:cNvSpPr txBox="1"/>
      </xdr:nvSpPr>
      <xdr:spPr>
        <a:xfrm>
          <a:off x="1539240" y="624840"/>
          <a:ext cx="609600" cy="3962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Ins="0" rtlCol="0" anchor="t"/>
        <a:lstStyle/>
        <a:p>
          <a:pPr algn="r"/>
          <a:r>
            <a:rPr kumimoji="1" lang="ja-JP" altLang="en-US" sz="1050">
              <a:latin typeface="ＭＳ Ｐゴシック" pitchFamily="50" charset="-128"/>
              <a:ea typeface="ＭＳ Ｐゴシック" pitchFamily="50" charset="-128"/>
            </a:rPr>
            <a:t>１－</a:t>
          </a:r>
        </a:p>
      </xdr:txBody>
    </xdr:sp>
    <xdr:clientData/>
  </xdr:twoCellAnchor>
  <xdr:twoCellAnchor>
    <xdr:from>
      <xdr:col>2</xdr:col>
      <xdr:colOff>544830</xdr:colOff>
      <xdr:row>1</xdr:row>
      <xdr:rowOff>403860</xdr:rowOff>
    </xdr:from>
    <xdr:to>
      <xdr:col>2</xdr:col>
      <xdr:colOff>544830</xdr:colOff>
      <xdr:row>2</xdr:row>
      <xdr:rowOff>0</xdr:rowOff>
    </xdr:to>
    <xdr:cxnSp macro="">
      <xdr:nvCxnSpPr>
        <xdr:cNvPr id="9" name="直線矢印コネクタ 8"/>
        <xdr:cNvCxnSpPr/>
      </xdr:nvCxnSpPr>
      <xdr:spPr>
        <a:xfrm>
          <a:off x="2026920" y="914400"/>
          <a:ext cx="0" cy="251460"/>
        </a:xfrm>
        <a:prstGeom prst="straightConnector1">
          <a:avLst/>
        </a:prstGeom>
        <a:ln w="6350">
          <a:prstDash val="sysDash"/>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904875</xdr:colOff>
      <xdr:row>15</xdr:row>
      <xdr:rowOff>76200</xdr:rowOff>
    </xdr:from>
    <xdr:to>
      <xdr:col>6</xdr:col>
      <xdr:colOff>1162050</xdr:colOff>
      <xdr:row>16</xdr:row>
      <xdr:rowOff>238125</xdr:rowOff>
    </xdr:to>
    <xdr:sp macro="" textlink="">
      <xdr:nvSpPr>
        <xdr:cNvPr id="36986" name="AutoShape 1"/>
        <xdr:cNvSpPr>
          <a:spLocks noChangeArrowheads="1"/>
        </xdr:cNvSpPr>
      </xdr:nvSpPr>
      <xdr:spPr bwMode="auto">
        <a:xfrm>
          <a:off x="5676900" y="4524375"/>
          <a:ext cx="257175" cy="361950"/>
        </a:xfrm>
        <a:prstGeom prst="downArrow">
          <a:avLst>
            <a:gd name="adj1" fmla="val 50000"/>
            <a:gd name="adj2" fmla="val 35185"/>
          </a:avLst>
        </a:prstGeom>
        <a:solidFill>
          <a:srgbClr val="CC99FF"/>
        </a:solidFill>
        <a:ln w="19050">
          <a:solidFill>
            <a:srgbClr val="800080"/>
          </a:solidFill>
          <a:miter lim="800000"/>
          <a:headEnd/>
          <a:tailEnd/>
        </a:ln>
      </xdr:spPr>
    </xdr:sp>
    <xdr:clientData/>
  </xdr:twoCellAnchor>
  <xdr:twoCellAnchor>
    <xdr:from>
      <xdr:col>6</xdr:col>
      <xdr:colOff>942975</xdr:colOff>
      <xdr:row>22</xdr:row>
      <xdr:rowOff>76200</xdr:rowOff>
    </xdr:from>
    <xdr:to>
      <xdr:col>6</xdr:col>
      <xdr:colOff>1190625</xdr:colOff>
      <xdr:row>22</xdr:row>
      <xdr:rowOff>438150</xdr:rowOff>
    </xdr:to>
    <xdr:sp macro="" textlink="">
      <xdr:nvSpPr>
        <xdr:cNvPr id="36987" name="AutoShape 3"/>
        <xdr:cNvSpPr>
          <a:spLocks noChangeArrowheads="1"/>
        </xdr:cNvSpPr>
      </xdr:nvSpPr>
      <xdr:spPr bwMode="auto">
        <a:xfrm>
          <a:off x="5715000" y="6867525"/>
          <a:ext cx="247650" cy="361950"/>
        </a:xfrm>
        <a:prstGeom prst="downArrow">
          <a:avLst>
            <a:gd name="adj1" fmla="val 50000"/>
            <a:gd name="adj2" fmla="val 36538"/>
          </a:avLst>
        </a:prstGeom>
        <a:solidFill>
          <a:srgbClr val="C0C0C0"/>
        </a:solidFill>
        <a:ln w="19050">
          <a:solidFill>
            <a:srgbClr val="000000"/>
          </a:solidFill>
          <a:miter lim="800000"/>
          <a:headEnd/>
          <a:tailEnd/>
        </a:ln>
      </xdr:spPr>
    </xdr:sp>
    <xdr:clientData/>
  </xdr:twoCellAnchor>
  <xdr:twoCellAnchor>
    <xdr:from>
      <xdr:col>6</xdr:col>
      <xdr:colOff>914400</xdr:colOff>
      <xdr:row>25</xdr:row>
      <xdr:rowOff>66675</xdr:rowOff>
    </xdr:from>
    <xdr:to>
      <xdr:col>6</xdr:col>
      <xdr:colOff>1190625</xdr:colOff>
      <xdr:row>25</xdr:row>
      <xdr:rowOff>428625</xdr:rowOff>
    </xdr:to>
    <xdr:sp macro="" textlink="">
      <xdr:nvSpPr>
        <xdr:cNvPr id="36988" name="AutoShape 4"/>
        <xdr:cNvSpPr>
          <a:spLocks noChangeArrowheads="1"/>
        </xdr:cNvSpPr>
      </xdr:nvSpPr>
      <xdr:spPr bwMode="auto">
        <a:xfrm>
          <a:off x="5686425" y="7867650"/>
          <a:ext cx="276225" cy="361950"/>
        </a:xfrm>
        <a:prstGeom prst="downArrow">
          <a:avLst>
            <a:gd name="adj1" fmla="val 50000"/>
            <a:gd name="adj2" fmla="val 32759"/>
          </a:avLst>
        </a:prstGeom>
        <a:solidFill>
          <a:srgbClr val="C0C0C0"/>
        </a:solidFill>
        <a:ln w="19050">
          <a:solidFill>
            <a:srgbClr val="000000"/>
          </a:solidFill>
          <a:miter lim="800000"/>
          <a:headEnd/>
          <a:tailEnd/>
        </a:ln>
      </xdr:spPr>
    </xdr:sp>
    <xdr:clientData/>
  </xdr:twoCellAnchor>
  <xdr:twoCellAnchor>
    <xdr:from>
      <xdr:col>6</xdr:col>
      <xdr:colOff>895350</xdr:colOff>
      <xdr:row>28</xdr:row>
      <xdr:rowOff>76200</xdr:rowOff>
    </xdr:from>
    <xdr:to>
      <xdr:col>6</xdr:col>
      <xdr:colOff>1190625</xdr:colOff>
      <xdr:row>29</xdr:row>
      <xdr:rowOff>266700</xdr:rowOff>
    </xdr:to>
    <xdr:sp macro="" textlink="">
      <xdr:nvSpPr>
        <xdr:cNvPr id="36989" name="AutoShape 5"/>
        <xdr:cNvSpPr>
          <a:spLocks noChangeArrowheads="1"/>
        </xdr:cNvSpPr>
      </xdr:nvSpPr>
      <xdr:spPr bwMode="auto">
        <a:xfrm>
          <a:off x="5667375" y="8886825"/>
          <a:ext cx="295275" cy="400050"/>
        </a:xfrm>
        <a:prstGeom prst="downArrow">
          <a:avLst>
            <a:gd name="adj1" fmla="val 50000"/>
            <a:gd name="adj2" fmla="val 33871"/>
          </a:avLst>
        </a:prstGeom>
        <a:solidFill>
          <a:srgbClr val="CC99FF"/>
        </a:solidFill>
        <a:ln w="19050">
          <a:solidFill>
            <a:srgbClr val="800080"/>
          </a:solidFill>
          <a:miter lim="800000"/>
          <a:headEnd/>
          <a:tailEnd/>
        </a:ln>
      </xdr:spPr>
    </xdr:sp>
    <xdr:clientData/>
  </xdr:twoCellAnchor>
  <xdr:twoCellAnchor>
    <xdr:from>
      <xdr:col>9</xdr:col>
      <xdr:colOff>95250</xdr:colOff>
      <xdr:row>17</xdr:row>
      <xdr:rowOff>104775</xdr:rowOff>
    </xdr:from>
    <xdr:to>
      <xdr:col>9</xdr:col>
      <xdr:colOff>914400</xdr:colOff>
      <xdr:row>17</xdr:row>
      <xdr:rowOff>314325</xdr:rowOff>
    </xdr:to>
    <xdr:sp macro="" textlink="">
      <xdr:nvSpPr>
        <xdr:cNvPr id="36990" name="AutoShape 6"/>
        <xdr:cNvSpPr>
          <a:spLocks noChangeArrowheads="1"/>
        </xdr:cNvSpPr>
      </xdr:nvSpPr>
      <xdr:spPr bwMode="auto">
        <a:xfrm>
          <a:off x="8401050" y="5114925"/>
          <a:ext cx="819150" cy="209550"/>
        </a:xfrm>
        <a:prstGeom prst="rightArrow">
          <a:avLst>
            <a:gd name="adj1" fmla="val 50000"/>
            <a:gd name="adj2" fmla="val 97727"/>
          </a:avLst>
        </a:prstGeom>
        <a:solidFill>
          <a:srgbClr val="FFFFCC"/>
        </a:solidFill>
        <a:ln w="19050">
          <a:solidFill>
            <a:srgbClr val="FF6600"/>
          </a:solidFill>
          <a:miter lim="800000"/>
          <a:headEnd/>
          <a:tailEnd/>
        </a:ln>
      </xdr:spPr>
    </xdr:sp>
    <xdr:clientData/>
  </xdr:twoCellAnchor>
  <xdr:twoCellAnchor>
    <xdr:from>
      <xdr:col>6</xdr:col>
      <xdr:colOff>952500</xdr:colOff>
      <xdr:row>7</xdr:row>
      <xdr:rowOff>85725</xdr:rowOff>
    </xdr:from>
    <xdr:to>
      <xdr:col>6</xdr:col>
      <xdr:colOff>1190625</xdr:colOff>
      <xdr:row>8</xdr:row>
      <xdr:rowOff>428625</xdr:rowOff>
    </xdr:to>
    <xdr:sp macro="" textlink="">
      <xdr:nvSpPr>
        <xdr:cNvPr id="36991" name="AutoShape 7"/>
        <xdr:cNvSpPr>
          <a:spLocks noChangeArrowheads="1"/>
        </xdr:cNvSpPr>
      </xdr:nvSpPr>
      <xdr:spPr bwMode="auto">
        <a:xfrm>
          <a:off x="5724525" y="2085975"/>
          <a:ext cx="238125" cy="552450"/>
        </a:xfrm>
        <a:prstGeom prst="downArrow">
          <a:avLst>
            <a:gd name="adj1" fmla="val 50000"/>
            <a:gd name="adj2" fmla="val 58000"/>
          </a:avLst>
        </a:prstGeom>
        <a:solidFill>
          <a:srgbClr val="99CCFF"/>
        </a:solidFill>
        <a:ln w="19050">
          <a:solidFill>
            <a:srgbClr val="000080"/>
          </a:solidFill>
          <a:miter lim="800000"/>
          <a:headEnd/>
          <a:tailEnd/>
        </a:ln>
      </xdr:spPr>
    </xdr:sp>
    <xdr:clientData/>
  </xdr:twoCellAnchor>
  <xdr:twoCellAnchor>
    <xdr:from>
      <xdr:col>14</xdr:col>
      <xdr:colOff>228600</xdr:colOff>
      <xdr:row>7</xdr:row>
      <xdr:rowOff>28575</xdr:rowOff>
    </xdr:from>
    <xdr:to>
      <xdr:col>14</xdr:col>
      <xdr:colOff>400050</xdr:colOff>
      <xdr:row>21</xdr:row>
      <xdr:rowOff>0</xdr:rowOff>
    </xdr:to>
    <xdr:sp macro="" textlink="">
      <xdr:nvSpPr>
        <xdr:cNvPr id="36992" name="Freeform 10"/>
        <xdr:cNvSpPr>
          <a:spLocks/>
        </xdr:cNvSpPr>
      </xdr:nvSpPr>
      <xdr:spPr bwMode="auto">
        <a:xfrm flipH="1">
          <a:off x="13544550" y="2028825"/>
          <a:ext cx="171450" cy="4486275"/>
        </a:xfrm>
        <a:custGeom>
          <a:avLst/>
          <a:gdLst>
            <a:gd name="T0" fmla="*/ 0 w 1"/>
            <a:gd name="T1" fmla="*/ 0 h 363"/>
            <a:gd name="T2" fmla="*/ 0 w 1"/>
            <a:gd name="T3" fmla="*/ 2147483646 h 363"/>
            <a:gd name="T4" fmla="*/ 0 60000 65536"/>
            <a:gd name="T5" fmla="*/ 0 60000 65536"/>
            <a:gd name="T6" fmla="*/ 0 w 1"/>
            <a:gd name="T7" fmla="*/ 0 h 363"/>
            <a:gd name="T8" fmla="*/ 1 w 1"/>
            <a:gd name="T9" fmla="*/ 363 h 363"/>
          </a:gdLst>
          <a:ahLst/>
          <a:cxnLst>
            <a:cxn ang="T4">
              <a:pos x="T0" y="T1"/>
            </a:cxn>
            <a:cxn ang="T5">
              <a:pos x="T2" y="T3"/>
            </a:cxn>
          </a:cxnLst>
          <a:rect l="T6" t="T7" r="T8" b="T9"/>
          <a:pathLst>
            <a:path w="1" h="363">
              <a:moveTo>
                <a:pt x="0" y="0"/>
              </a:moveTo>
              <a:lnTo>
                <a:pt x="0" y="363"/>
              </a:lnTo>
            </a:path>
          </a:pathLst>
        </a:custGeom>
        <a:noFill/>
        <a:ln w="19050" cap="flat" cmpd="sng">
          <a:solidFill>
            <a:srgbClr val="000000"/>
          </a:solidFill>
          <a:prstDash val="sysDot"/>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xdr:colOff>
      <xdr:row>21</xdr:row>
      <xdr:rowOff>28575</xdr:rowOff>
    </xdr:from>
    <xdr:to>
      <xdr:col>14</xdr:col>
      <xdr:colOff>400050</xdr:colOff>
      <xdr:row>21</xdr:row>
      <xdr:rowOff>47625</xdr:rowOff>
    </xdr:to>
    <xdr:sp macro="" textlink="">
      <xdr:nvSpPr>
        <xdr:cNvPr id="36993" name="Line 11"/>
        <xdr:cNvSpPr>
          <a:spLocks noChangeShapeType="1"/>
        </xdr:cNvSpPr>
      </xdr:nvSpPr>
      <xdr:spPr bwMode="auto">
        <a:xfrm flipH="1" flipV="1">
          <a:off x="8334375" y="6543675"/>
          <a:ext cx="5381625" cy="19050"/>
        </a:xfrm>
        <a:prstGeom prst="line">
          <a:avLst/>
        </a:prstGeom>
        <a:noFill/>
        <a:ln w="19050">
          <a:solidFill>
            <a:srgbClr val="000000"/>
          </a:solidFill>
          <a:prstDash val="sysDot"/>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0</xdr:colOff>
      <xdr:row>19</xdr:row>
      <xdr:rowOff>0</xdr:rowOff>
    </xdr:from>
    <xdr:to>
      <xdr:col>13</xdr:col>
      <xdr:colOff>0</xdr:colOff>
      <xdr:row>21</xdr:row>
      <xdr:rowOff>9525</xdr:rowOff>
    </xdr:to>
    <xdr:sp macro="" textlink="">
      <xdr:nvSpPr>
        <xdr:cNvPr id="36994" name="Line 12"/>
        <xdr:cNvSpPr>
          <a:spLocks noChangeShapeType="1"/>
        </xdr:cNvSpPr>
      </xdr:nvSpPr>
      <xdr:spPr bwMode="auto">
        <a:xfrm>
          <a:off x="12734925" y="5734050"/>
          <a:ext cx="0" cy="790575"/>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xdr:col>
      <xdr:colOff>400050</xdr:colOff>
      <xdr:row>3</xdr:row>
      <xdr:rowOff>57150</xdr:rowOff>
    </xdr:from>
    <xdr:to>
      <xdr:col>7</xdr:col>
      <xdr:colOff>657225</xdr:colOff>
      <xdr:row>4</xdr:row>
      <xdr:rowOff>209550</xdr:rowOff>
    </xdr:to>
    <xdr:sp macro="" textlink="">
      <xdr:nvSpPr>
        <xdr:cNvPr id="36995" name="AutoShape 13"/>
        <xdr:cNvSpPr>
          <a:spLocks noChangeArrowheads="1"/>
        </xdr:cNvSpPr>
      </xdr:nvSpPr>
      <xdr:spPr bwMode="auto">
        <a:xfrm>
          <a:off x="6858000" y="762000"/>
          <a:ext cx="257175" cy="361950"/>
        </a:xfrm>
        <a:prstGeom prst="downArrow">
          <a:avLst>
            <a:gd name="adj1" fmla="val 50000"/>
            <a:gd name="adj2" fmla="val 44913"/>
          </a:avLst>
        </a:prstGeom>
        <a:solidFill>
          <a:srgbClr val="FFCC99"/>
        </a:solidFill>
        <a:ln w="19050">
          <a:solidFill>
            <a:srgbClr val="FF0000"/>
          </a:solidFill>
          <a:miter lim="800000"/>
          <a:headEnd/>
          <a:tailEnd/>
        </a:ln>
      </xdr:spPr>
    </xdr:sp>
    <xdr:clientData/>
  </xdr:twoCellAnchor>
  <xdr:twoCellAnchor>
    <xdr:from>
      <xdr:col>4</xdr:col>
      <xdr:colOff>57150</xdr:colOff>
      <xdr:row>6</xdr:row>
      <xdr:rowOff>219075</xdr:rowOff>
    </xdr:from>
    <xdr:to>
      <xdr:col>4</xdr:col>
      <xdr:colOff>1247775</xdr:colOff>
      <xdr:row>7</xdr:row>
      <xdr:rowOff>104775</xdr:rowOff>
    </xdr:to>
    <xdr:sp macro="" textlink="">
      <xdr:nvSpPr>
        <xdr:cNvPr id="36996" name="AutoShape 14"/>
        <xdr:cNvSpPr>
          <a:spLocks noChangeArrowheads="1"/>
        </xdr:cNvSpPr>
      </xdr:nvSpPr>
      <xdr:spPr bwMode="auto">
        <a:xfrm>
          <a:off x="2114550" y="1857375"/>
          <a:ext cx="1190625" cy="247650"/>
        </a:xfrm>
        <a:prstGeom prst="leftArrow">
          <a:avLst>
            <a:gd name="adj1" fmla="val 50000"/>
            <a:gd name="adj2" fmla="val 120192"/>
          </a:avLst>
        </a:prstGeom>
        <a:solidFill>
          <a:srgbClr val="FFFFFF"/>
        </a:solidFill>
        <a:ln w="9525">
          <a:solidFill>
            <a:srgbClr val="000000"/>
          </a:solidFill>
          <a:miter lim="800000"/>
          <a:headEnd/>
          <a:tailEnd/>
        </a:ln>
      </xdr:spPr>
    </xdr:sp>
    <xdr:clientData/>
  </xdr:twoCellAnchor>
  <xdr:twoCellAnchor>
    <xdr:from>
      <xdr:col>4</xdr:col>
      <xdr:colOff>57150</xdr:colOff>
      <xdr:row>18</xdr:row>
      <xdr:rowOff>276225</xdr:rowOff>
    </xdr:from>
    <xdr:to>
      <xdr:col>4</xdr:col>
      <xdr:colOff>1247775</xdr:colOff>
      <xdr:row>19</xdr:row>
      <xdr:rowOff>142875</xdr:rowOff>
    </xdr:to>
    <xdr:sp macro="" textlink="">
      <xdr:nvSpPr>
        <xdr:cNvPr id="36997" name="AutoShape 17"/>
        <xdr:cNvSpPr>
          <a:spLocks noChangeArrowheads="1"/>
        </xdr:cNvSpPr>
      </xdr:nvSpPr>
      <xdr:spPr bwMode="auto">
        <a:xfrm>
          <a:off x="2114550" y="5648325"/>
          <a:ext cx="1190625" cy="228600"/>
        </a:xfrm>
        <a:prstGeom prst="leftArrow">
          <a:avLst>
            <a:gd name="adj1" fmla="val 50000"/>
            <a:gd name="adj2" fmla="val 130208"/>
          </a:avLst>
        </a:prstGeom>
        <a:solidFill>
          <a:srgbClr val="FFFFFF"/>
        </a:solidFill>
        <a:ln w="9525">
          <a:solidFill>
            <a:srgbClr val="000000"/>
          </a:solidFill>
          <a:miter lim="800000"/>
          <a:headEnd/>
          <a:tailEnd/>
        </a:ln>
      </xdr:spPr>
    </xdr:sp>
    <xdr:clientData/>
  </xdr:twoCellAnchor>
  <xdr:twoCellAnchor>
    <xdr:from>
      <xdr:col>4</xdr:col>
      <xdr:colOff>47625</xdr:colOff>
      <xdr:row>31</xdr:row>
      <xdr:rowOff>238125</xdr:rowOff>
    </xdr:from>
    <xdr:to>
      <xdr:col>4</xdr:col>
      <xdr:colOff>1238250</xdr:colOff>
      <xdr:row>32</xdr:row>
      <xdr:rowOff>104775</xdr:rowOff>
    </xdr:to>
    <xdr:sp macro="" textlink="">
      <xdr:nvSpPr>
        <xdr:cNvPr id="36998" name="AutoShape 18"/>
        <xdr:cNvSpPr>
          <a:spLocks noChangeArrowheads="1"/>
        </xdr:cNvSpPr>
      </xdr:nvSpPr>
      <xdr:spPr bwMode="auto">
        <a:xfrm>
          <a:off x="2105025" y="9886950"/>
          <a:ext cx="1190625" cy="228600"/>
        </a:xfrm>
        <a:prstGeom prst="leftArrow">
          <a:avLst>
            <a:gd name="adj1" fmla="val 50000"/>
            <a:gd name="adj2" fmla="val 130208"/>
          </a:avLst>
        </a:prstGeom>
        <a:solidFill>
          <a:srgbClr val="FFFFFF"/>
        </a:solidFill>
        <a:ln w="9525">
          <a:solidFill>
            <a:srgbClr val="000000"/>
          </a:solidFill>
          <a:miter lim="800000"/>
          <a:headEnd/>
          <a:tailEnd/>
        </a:ln>
      </xdr:spPr>
    </xdr:sp>
    <xdr:clientData/>
  </xdr:twoCellAnchor>
  <xdr:twoCellAnchor>
    <xdr:from>
      <xdr:col>9</xdr:col>
      <xdr:colOff>85725</xdr:colOff>
      <xdr:row>18</xdr:row>
      <xdr:rowOff>95250</xdr:rowOff>
    </xdr:from>
    <xdr:to>
      <xdr:col>10</xdr:col>
      <xdr:colOff>609600</xdr:colOff>
      <xdr:row>18</xdr:row>
      <xdr:rowOff>314325</xdr:rowOff>
    </xdr:to>
    <xdr:sp macro="" textlink="">
      <xdr:nvSpPr>
        <xdr:cNvPr id="36999" name="AutoShape 20"/>
        <xdr:cNvSpPr>
          <a:spLocks noChangeArrowheads="1"/>
        </xdr:cNvSpPr>
      </xdr:nvSpPr>
      <xdr:spPr bwMode="auto">
        <a:xfrm>
          <a:off x="8391525" y="5467350"/>
          <a:ext cx="1552575" cy="219075"/>
        </a:xfrm>
        <a:prstGeom prst="rightArrow">
          <a:avLst>
            <a:gd name="adj1" fmla="val 50000"/>
            <a:gd name="adj2" fmla="val 177174"/>
          </a:avLst>
        </a:prstGeom>
        <a:solidFill>
          <a:srgbClr val="CCFFFF"/>
        </a:solidFill>
        <a:ln w="19050">
          <a:solidFill>
            <a:srgbClr val="008000"/>
          </a:solidFill>
          <a:miter lim="800000"/>
          <a:headEnd/>
          <a:tailEnd/>
        </a:ln>
      </xdr:spPr>
    </xdr:sp>
    <xdr:clientData/>
  </xdr:twoCellAnchor>
  <xdr:twoCellAnchor>
    <xdr:from>
      <xdr:col>6</xdr:col>
      <xdr:colOff>904875</xdr:colOff>
      <xdr:row>11</xdr:row>
      <xdr:rowOff>76200</xdr:rowOff>
    </xdr:from>
    <xdr:to>
      <xdr:col>6</xdr:col>
      <xdr:colOff>1171575</xdr:colOff>
      <xdr:row>12</xdr:row>
      <xdr:rowOff>419100</xdr:rowOff>
    </xdr:to>
    <xdr:sp macro="" textlink="">
      <xdr:nvSpPr>
        <xdr:cNvPr id="37000" name="AutoShape 24"/>
        <xdr:cNvSpPr>
          <a:spLocks noChangeArrowheads="1"/>
        </xdr:cNvSpPr>
      </xdr:nvSpPr>
      <xdr:spPr bwMode="auto">
        <a:xfrm>
          <a:off x="5676900" y="3438525"/>
          <a:ext cx="266700" cy="361950"/>
        </a:xfrm>
        <a:prstGeom prst="downArrow">
          <a:avLst>
            <a:gd name="adj1" fmla="val 50000"/>
            <a:gd name="adj2" fmla="val 33929"/>
          </a:avLst>
        </a:prstGeom>
        <a:solidFill>
          <a:srgbClr val="FFCC99"/>
        </a:solidFill>
        <a:ln w="19050">
          <a:solidFill>
            <a:srgbClr val="FF0000"/>
          </a:solidFill>
          <a:miter lim="800000"/>
          <a:headEnd/>
          <a:tailEnd/>
        </a:ln>
      </xdr:spPr>
    </xdr:sp>
    <xdr:clientData/>
  </xdr:twoCellAnchor>
  <xdr:twoCellAnchor>
    <xdr:from>
      <xdr:col>9</xdr:col>
      <xdr:colOff>76200</xdr:colOff>
      <xdr:row>31</xdr:row>
      <xdr:rowOff>85725</xdr:rowOff>
    </xdr:from>
    <xdr:to>
      <xdr:col>10</xdr:col>
      <xdr:colOff>600075</xdr:colOff>
      <xdr:row>31</xdr:row>
      <xdr:rowOff>304800</xdr:rowOff>
    </xdr:to>
    <xdr:sp macro="" textlink="">
      <xdr:nvSpPr>
        <xdr:cNvPr id="37001" name="AutoShape 29"/>
        <xdr:cNvSpPr>
          <a:spLocks noChangeArrowheads="1"/>
        </xdr:cNvSpPr>
      </xdr:nvSpPr>
      <xdr:spPr bwMode="auto">
        <a:xfrm>
          <a:off x="8382000" y="9734550"/>
          <a:ext cx="1552575" cy="219075"/>
        </a:xfrm>
        <a:prstGeom prst="rightArrow">
          <a:avLst>
            <a:gd name="adj1" fmla="val 50000"/>
            <a:gd name="adj2" fmla="val 177174"/>
          </a:avLst>
        </a:prstGeom>
        <a:solidFill>
          <a:srgbClr val="CCFFFF"/>
        </a:solidFill>
        <a:ln w="19050">
          <a:solidFill>
            <a:srgbClr val="008000"/>
          </a:solidFill>
          <a:miter lim="800000"/>
          <a:headEnd/>
          <a:tailEnd/>
        </a:ln>
      </xdr:spPr>
    </xdr:sp>
    <xdr:clientData/>
  </xdr:twoCellAnchor>
  <xdr:twoCellAnchor>
    <xdr:from>
      <xdr:col>9</xdr:col>
      <xdr:colOff>76200</xdr:colOff>
      <xdr:row>30</xdr:row>
      <xdr:rowOff>38100</xdr:rowOff>
    </xdr:from>
    <xdr:to>
      <xdr:col>9</xdr:col>
      <xdr:colOff>895350</xdr:colOff>
      <xdr:row>30</xdr:row>
      <xdr:rowOff>247650</xdr:rowOff>
    </xdr:to>
    <xdr:sp macro="" textlink="">
      <xdr:nvSpPr>
        <xdr:cNvPr id="37002" name="AutoShape 30"/>
        <xdr:cNvSpPr>
          <a:spLocks noChangeArrowheads="1"/>
        </xdr:cNvSpPr>
      </xdr:nvSpPr>
      <xdr:spPr bwMode="auto">
        <a:xfrm>
          <a:off x="8382000" y="9324975"/>
          <a:ext cx="819150" cy="209550"/>
        </a:xfrm>
        <a:prstGeom prst="rightArrow">
          <a:avLst>
            <a:gd name="adj1" fmla="val 50000"/>
            <a:gd name="adj2" fmla="val 97727"/>
          </a:avLst>
        </a:prstGeom>
        <a:solidFill>
          <a:srgbClr val="FFFFCC"/>
        </a:solidFill>
        <a:ln w="19050">
          <a:solidFill>
            <a:srgbClr val="FF6600"/>
          </a:solidFill>
          <a:miter lim="800000"/>
          <a:headEnd/>
          <a:tailEnd/>
        </a:ln>
      </xdr:spPr>
    </xdr:sp>
    <xdr:clientData/>
  </xdr:twoCellAnchor>
  <xdr:twoCellAnchor>
    <xdr:from>
      <xdr:col>10</xdr:col>
      <xdr:colOff>85725</xdr:colOff>
      <xdr:row>6</xdr:row>
      <xdr:rowOff>95250</xdr:rowOff>
    </xdr:from>
    <xdr:to>
      <xdr:col>11</xdr:col>
      <xdr:colOff>609600</xdr:colOff>
      <xdr:row>6</xdr:row>
      <xdr:rowOff>314325</xdr:rowOff>
    </xdr:to>
    <xdr:sp macro="" textlink="">
      <xdr:nvSpPr>
        <xdr:cNvPr id="37003" name="AutoShape 20"/>
        <xdr:cNvSpPr>
          <a:spLocks noChangeArrowheads="1"/>
        </xdr:cNvSpPr>
      </xdr:nvSpPr>
      <xdr:spPr bwMode="auto">
        <a:xfrm>
          <a:off x="9420225" y="1733550"/>
          <a:ext cx="1143000" cy="219075"/>
        </a:xfrm>
        <a:prstGeom prst="rightArrow">
          <a:avLst>
            <a:gd name="adj1" fmla="val 50000"/>
            <a:gd name="adj2" fmla="val 130121"/>
          </a:avLst>
        </a:prstGeom>
        <a:solidFill>
          <a:srgbClr val="CCFFFF"/>
        </a:solidFill>
        <a:ln w="19050">
          <a:solidFill>
            <a:srgbClr val="008000"/>
          </a:solidFill>
          <a:miter lim="800000"/>
          <a:headEnd/>
          <a:tailEnd/>
        </a:ln>
      </xdr:spPr>
    </xdr:sp>
    <xdr:clientData/>
  </xdr:twoCellAnchor>
  <xdr:twoCellAnchor>
    <xdr:from>
      <xdr:col>10</xdr:col>
      <xdr:colOff>38100</xdr:colOff>
      <xdr:row>5</xdr:row>
      <xdr:rowOff>95250</xdr:rowOff>
    </xdr:from>
    <xdr:to>
      <xdr:col>10</xdr:col>
      <xdr:colOff>561975</xdr:colOff>
      <xdr:row>5</xdr:row>
      <xdr:rowOff>342900</xdr:rowOff>
    </xdr:to>
    <xdr:sp macro="" textlink="">
      <xdr:nvSpPr>
        <xdr:cNvPr id="37004" name="AutoShape 6"/>
        <xdr:cNvSpPr>
          <a:spLocks noChangeArrowheads="1"/>
        </xdr:cNvSpPr>
      </xdr:nvSpPr>
      <xdr:spPr bwMode="auto">
        <a:xfrm>
          <a:off x="9372600" y="1371600"/>
          <a:ext cx="523875" cy="247650"/>
        </a:xfrm>
        <a:prstGeom prst="rightArrow">
          <a:avLst>
            <a:gd name="adj1" fmla="val 50000"/>
            <a:gd name="adj2" fmla="val 96172"/>
          </a:avLst>
        </a:prstGeom>
        <a:solidFill>
          <a:srgbClr val="FFFFCC"/>
        </a:solidFill>
        <a:ln w="19050">
          <a:solidFill>
            <a:srgbClr val="FF66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19050</xdr:colOff>
      <xdr:row>0</xdr:row>
      <xdr:rowOff>38100</xdr:rowOff>
    </xdr:from>
    <xdr:to>
      <xdr:col>4</xdr:col>
      <xdr:colOff>342900</xdr:colOff>
      <xdr:row>1</xdr:row>
      <xdr:rowOff>200025</xdr:rowOff>
    </xdr:to>
    <xdr:pic>
      <xdr:nvPicPr>
        <xdr:cNvPr id="25769" name="Picture 1" descr="\\10.164.145.12\産業連関担当\【 IO 】\H23千葉県産業連関表\29 H23公表資料等\下書き\キャプチャ\MhatA-1.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9450" y="38100"/>
          <a:ext cx="120967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64.145.12\&#29987;&#26989;&#36899;&#38306;&#25285;&#24403;\&#12304;%20IO%20&#12305;\H23&#21315;&#33865;&#30476;&#29987;&#26989;&#36899;&#38306;&#34920;\31%20&#20998;&#26512;&#12484;&#12540;&#12523;\&#24314;&#35373;&#29992;\H12&#21315;&#33865;&#30476;IO&#20998;&#26512;(&#25552;&#20379;&#29992;)\&#27874;&#21450;&#21177;&#26524;&#28204;&#23450;&#9314;&#65288;&#20844;&#20849;&#27874;&#21450;&#65381;H12I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入力"/>
      <sheetName val="結果"/>
      <sheetName val="間接1次"/>
      <sheetName val="間接2次"/>
      <sheetName val="波及合計"/>
      <sheetName val="各種係数"/>
      <sheetName val="投入係数"/>
      <sheetName val="逆行列係数"/>
      <sheetName val="建設係数"/>
      <sheetName val="建設IO"/>
      <sheetName val="登録"/>
    </sheetNames>
    <sheetDataSet>
      <sheetData sheetId="0" refreshError="1"/>
      <sheetData sheetId="1">
        <row r="8">
          <cell r="C8" t="str">
            <v>住宅建築</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7">
          <cell r="A7" t="str">
            <v>新規入力…</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e-stat.go.jp/stat-search/files?page=1&amp;layout=datalist&amp;toukei=00200561&amp;kikan=00200&amp;tstat=000000330001&amp;cycle=7&amp;year=20150&amp;month=0&amp;tclass1=000000330001&amp;tclass2=000000330019&amp;tclass3=000000330020&amp;result_back=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B1:N29"/>
  <sheetViews>
    <sheetView tabSelected="1" workbookViewId="0">
      <selection activeCell="B1" sqref="B1"/>
    </sheetView>
  </sheetViews>
  <sheetFormatPr defaultRowHeight="14.25"/>
  <cols>
    <col min="1" max="1" width="2.25" style="53" customWidth="1"/>
    <col min="2" max="13" width="10.375" style="53" customWidth="1"/>
    <col min="14" max="14" width="11.5" style="53" customWidth="1"/>
    <col min="15" max="15" width="1" style="53" customWidth="1"/>
    <col min="16" max="16384" width="9" style="53"/>
  </cols>
  <sheetData>
    <row r="1" spans="2:14" ht="15" thickBot="1"/>
    <row r="2" spans="2:14" ht="10.5" customHeight="1">
      <c r="B2" s="165"/>
      <c r="C2" s="166"/>
      <c r="D2" s="166"/>
      <c r="E2" s="166"/>
      <c r="F2" s="166"/>
      <c r="G2" s="166"/>
      <c r="H2" s="166"/>
      <c r="I2" s="166"/>
      <c r="J2" s="166"/>
      <c r="K2" s="166"/>
      <c r="L2" s="166"/>
      <c r="M2" s="166"/>
      <c r="N2" s="167"/>
    </row>
    <row r="3" spans="2:14" ht="21.75" customHeight="1">
      <c r="B3" s="612" t="s">
        <v>744</v>
      </c>
      <c r="C3" s="613"/>
      <c r="D3" s="613"/>
      <c r="E3" s="613"/>
      <c r="F3" s="613"/>
      <c r="G3" s="613"/>
      <c r="H3" s="613"/>
      <c r="I3" s="613"/>
      <c r="J3" s="613"/>
      <c r="K3" s="613"/>
      <c r="L3" s="613"/>
      <c r="M3" s="613"/>
      <c r="N3" s="614"/>
    </row>
    <row r="4" spans="2:14" ht="10.5" customHeight="1">
      <c r="B4" s="168"/>
      <c r="C4" s="169"/>
      <c r="D4" s="169"/>
      <c r="E4" s="169"/>
      <c r="F4" s="169"/>
      <c r="G4" s="169"/>
      <c r="H4" s="169"/>
      <c r="I4" s="169"/>
      <c r="J4" s="169"/>
      <c r="K4" s="169"/>
      <c r="L4" s="169"/>
      <c r="M4" s="169"/>
      <c r="N4" s="170"/>
    </row>
    <row r="5" spans="2:14" ht="25.15" customHeight="1">
      <c r="B5" s="224" t="s">
        <v>680</v>
      </c>
      <c r="C5" s="225"/>
      <c r="D5" s="225"/>
      <c r="E5" s="225"/>
      <c r="F5" s="225"/>
      <c r="G5" s="225"/>
      <c r="H5" s="225"/>
      <c r="I5" s="225"/>
      <c r="J5" s="225"/>
      <c r="K5" s="225"/>
      <c r="L5" s="225"/>
      <c r="M5" s="225"/>
      <c r="N5" s="226"/>
    </row>
    <row r="6" spans="2:14" ht="25.15" customHeight="1">
      <c r="B6" s="224" t="s">
        <v>144</v>
      </c>
      <c r="C6" s="225"/>
      <c r="D6" s="225"/>
      <c r="E6" s="225"/>
      <c r="F6" s="225"/>
      <c r="G6" s="225"/>
      <c r="H6" s="225"/>
      <c r="I6" s="225"/>
      <c r="J6" s="225"/>
      <c r="K6" s="225"/>
      <c r="L6" s="225"/>
      <c r="M6" s="225"/>
      <c r="N6" s="226"/>
    </row>
    <row r="7" spans="2:14" ht="30" customHeight="1">
      <c r="B7" s="615" t="s">
        <v>664</v>
      </c>
      <c r="C7" s="616"/>
      <c r="D7" s="616"/>
      <c r="E7" s="616"/>
      <c r="F7" s="616"/>
      <c r="G7" s="616"/>
      <c r="H7" s="616"/>
      <c r="I7" s="616"/>
      <c r="J7" s="616"/>
      <c r="K7" s="616"/>
      <c r="L7" s="616"/>
      <c r="M7" s="616"/>
      <c r="N7" s="617"/>
    </row>
    <row r="8" spans="2:14" ht="25.15" customHeight="1">
      <c r="B8" s="615" t="s">
        <v>123</v>
      </c>
      <c r="C8" s="616"/>
      <c r="D8" s="616"/>
      <c r="E8" s="616"/>
      <c r="F8" s="616"/>
      <c r="G8" s="616"/>
      <c r="H8" s="616"/>
      <c r="I8" s="616"/>
      <c r="J8" s="616"/>
      <c r="K8" s="616"/>
      <c r="L8" s="616"/>
      <c r="M8" s="616"/>
      <c r="N8" s="617"/>
    </row>
    <row r="9" spans="2:14" ht="8.25" customHeight="1">
      <c r="B9" s="227"/>
      <c r="C9" s="228"/>
      <c r="D9" s="228"/>
      <c r="E9" s="228"/>
      <c r="F9" s="228"/>
      <c r="G9" s="228"/>
      <c r="H9" s="228"/>
      <c r="I9" s="228"/>
      <c r="J9" s="228"/>
      <c r="K9" s="228"/>
      <c r="L9" s="228"/>
      <c r="M9" s="228"/>
      <c r="N9" s="229"/>
    </row>
    <row r="10" spans="2:14" ht="19.899999999999999" customHeight="1">
      <c r="B10" s="224" t="s">
        <v>124</v>
      </c>
      <c r="C10" s="225"/>
      <c r="D10" s="225"/>
      <c r="E10" s="225"/>
      <c r="F10" s="225"/>
      <c r="G10" s="225"/>
      <c r="H10" s="225"/>
      <c r="I10" s="225"/>
      <c r="J10" s="225"/>
      <c r="K10" s="225"/>
      <c r="L10" s="225"/>
      <c r="M10" s="225"/>
      <c r="N10" s="226"/>
    </row>
    <row r="11" spans="2:14" ht="19.899999999999999" customHeight="1">
      <c r="B11" s="224" t="s">
        <v>145</v>
      </c>
      <c r="C11" s="225"/>
      <c r="D11" s="225"/>
      <c r="E11" s="225"/>
      <c r="F11" s="225"/>
      <c r="G11" s="225"/>
      <c r="H11" s="225"/>
      <c r="I11" s="225"/>
      <c r="J11" s="225"/>
      <c r="K11" s="225"/>
      <c r="L11" s="225"/>
      <c r="M11" s="225"/>
      <c r="N11" s="226"/>
    </row>
    <row r="12" spans="2:14" ht="19.899999999999999" customHeight="1">
      <c r="B12" s="224" t="s">
        <v>665</v>
      </c>
      <c r="C12" s="225"/>
      <c r="D12" s="225"/>
      <c r="E12" s="225"/>
      <c r="F12" s="225"/>
      <c r="G12" s="225"/>
      <c r="H12" s="225"/>
      <c r="I12" s="225"/>
      <c r="J12" s="225"/>
      <c r="K12" s="225"/>
      <c r="L12" s="225"/>
      <c r="M12" s="225"/>
      <c r="N12" s="226"/>
    </row>
    <row r="13" spans="2:14" ht="19.899999999999999" customHeight="1">
      <c r="B13" s="314" t="s">
        <v>413</v>
      </c>
      <c r="C13" s="315"/>
      <c r="D13" s="315"/>
      <c r="E13" s="315"/>
      <c r="F13" s="315"/>
      <c r="G13" s="315"/>
      <c r="H13" s="315"/>
      <c r="I13" s="315"/>
      <c r="J13" s="225"/>
      <c r="K13" s="225"/>
      <c r="L13" s="225"/>
      <c r="M13" s="225"/>
      <c r="N13" s="226"/>
    </row>
    <row r="14" spans="2:14" ht="19.899999999999999" customHeight="1">
      <c r="B14" s="316" t="s">
        <v>666</v>
      </c>
      <c r="C14" s="315"/>
      <c r="D14" s="315"/>
      <c r="E14" s="315"/>
      <c r="F14" s="315"/>
      <c r="G14" s="315"/>
      <c r="H14" s="315"/>
      <c r="I14" s="315"/>
      <c r="J14" s="225"/>
      <c r="K14" s="225"/>
      <c r="L14" s="225"/>
      <c r="M14" s="225"/>
      <c r="N14" s="226"/>
    </row>
    <row r="15" spans="2:14" ht="19.899999999999999" customHeight="1">
      <c r="B15" s="314" t="s">
        <v>668</v>
      </c>
      <c r="C15" s="315"/>
      <c r="D15" s="315"/>
      <c r="E15" s="315"/>
      <c r="F15" s="315"/>
      <c r="G15" s="315"/>
      <c r="H15" s="315"/>
      <c r="I15" s="315"/>
      <c r="J15" s="225"/>
      <c r="K15" s="225"/>
      <c r="L15" s="225"/>
      <c r="M15" s="225"/>
      <c r="N15" s="226"/>
    </row>
    <row r="16" spans="2:14" ht="19.899999999999999" customHeight="1">
      <c r="B16" s="316" t="s">
        <v>125</v>
      </c>
      <c r="C16" s="315"/>
      <c r="D16" s="315"/>
      <c r="E16" s="315"/>
      <c r="F16" s="315"/>
      <c r="G16" s="315"/>
      <c r="H16" s="315"/>
      <c r="I16" s="315"/>
      <c r="J16" s="225"/>
      <c r="K16" s="225"/>
      <c r="L16" s="225"/>
      <c r="M16" s="225"/>
      <c r="N16" s="226"/>
    </row>
    <row r="17" spans="2:14" ht="19.899999999999999" customHeight="1">
      <c r="B17" s="316" t="s">
        <v>678</v>
      </c>
      <c r="C17" s="315"/>
      <c r="D17" s="315"/>
      <c r="E17" s="315"/>
      <c r="F17" s="315"/>
      <c r="G17" s="315"/>
      <c r="H17" s="315"/>
      <c r="I17" s="315"/>
      <c r="J17" s="225"/>
      <c r="K17" s="225"/>
      <c r="L17" s="225"/>
      <c r="M17" s="225"/>
      <c r="N17" s="226"/>
    </row>
    <row r="18" spans="2:14" ht="19.899999999999999" customHeight="1">
      <c r="B18" s="230" t="s">
        <v>667</v>
      </c>
      <c r="C18" s="225"/>
      <c r="D18" s="225"/>
      <c r="E18" s="225"/>
      <c r="F18" s="225"/>
      <c r="G18" s="225"/>
      <c r="H18" s="225"/>
      <c r="I18" s="225"/>
      <c r="J18" s="225"/>
      <c r="K18" s="225"/>
      <c r="L18" s="225"/>
      <c r="M18" s="225"/>
      <c r="N18" s="226"/>
    </row>
    <row r="19" spans="2:14" ht="19.899999999999999" customHeight="1">
      <c r="B19" s="224" t="s">
        <v>416</v>
      </c>
      <c r="C19" s="225"/>
      <c r="D19" s="225"/>
      <c r="E19" s="225"/>
      <c r="F19" s="225"/>
      <c r="G19" s="225"/>
      <c r="H19" s="225"/>
      <c r="I19" s="225"/>
      <c r="J19" s="225"/>
      <c r="K19" s="225"/>
      <c r="L19" s="225"/>
      <c r="M19" s="225"/>
      <c r="N19" s="226"/>
    </row>
    <row r="20" spans="2:14" ht="19.899999999999999" customHeight="1">
      <c r="B20" s="230" t="s">
        <v>126</v>
      </c>
      <c r="C20" s="225"/>
      <c r="D20" s="225"/>
      <c r="E20" s="225"/>
      <c r="F20" s="225"/>
      <c r="G20" s="225"/>
      <c r="H20" s="225"/>
      <c r="I20" s="225"/>
      <c r="J20" s="225"/>
      <c r="K20" s="225"/>
      <c r="L20" s="225"/>
      <c r="M20" s="225"/>
      <c r="N20" s="226"/>
    </row>
    <row r="21" spans="2:14" ht="6.75" customHeight="1">
      <c r="B21" s="224"/>
      <c r="C21" s="225"/>
      <c r="D21" s="225"/>
      <c r="E21" s="225"/>
      <c r="F21" s="225"/>
      <c r="G21" s="225"/>
      <c r="H21" s="225"/>
      <c r="I21" s="225"/>
      <c r="J21" s="225"/>
      <c r="K21" s="225"/>
      <c r="L21" s="225"/>
      <c r="M21" s="225"/>
      <c r="N21" s="226"/>
    </row>
    <row r="22" spans="2:14" ht="19.899999999999999" customHeight="1">
      <c r="B22" s="231" t="s">
        <v>127</v>
      </c>
      <c r="C22" s="225"/>
      <c r="D22" s="225"/>
      <c r="E22" s="225"/>
      <c r="F22" s="225"/>
      <c r="G22" s="225"/>
      <c r="H22" s="225"/>
      <c r="I22" s="225"/>
      <c r="J22" s="225"/>
      <c r="K22" s="225"/>
      <c r="L22" s="225"/>
      <c r="M22" s="225"/>
      <c r="N22" s="226"/>
    </row>
    <row r="23" spans="2:14" ht="19.899999999999999" customHeight="1">
      <c r="B23" s="231" t="s">
        <v>128</v>
      </c>
      <c r="C23" s="225"/>
      <c r="D23" s="225"/>
      <c r="E23" s="225"/>
      <c r="F23" s="225"/>
      <c r="G23" s="225"/>
      <c r="H23" s="225"/>
      <c r="I23" s="225"/>
      <c r="J23" s="225"/>
      <c r="K23" s="225"/>
      <c r="L23" s="225"/>
      <c r="M23" s="225"/>
      <c r="N23" s="226"/>
    </row>
    <row r="24" spans="2:14" ht="19.899999999999999" customHeight="1">
      <c r="B24" s="231" t="s">
        <v>129</v>
      </c>
      <c r="C24" s="225"/>
      <c r="D24" s="225"/>
      <c r="E24" s="225"/>
      <c r="F24" s="225"/>
      <c r="G24" s="225"/>
      <c r="H24" s="225"/>
      <c r="I24" s="225"/>
      <c r="J24" s="225"/>
      <c r="K24" s="225"/>
      <c r="L24" s="225"/>
      <c r="M24" s="225"/>
      <c r="N24" s="226"/>
    </row>
    <row r="25" spans="2:14" ht="19.899999999999999" customHeight="1">
      <c r="B25" s="230" t="s">
        <v>130</v>
      </c>
      <c r="C25" s="225"/>
      <c r="D25" s="225"/>
      <c r="E25" s="225"/>
      <c r="F25" s="225"/>
      <c r="G25" s="225"/>
      <c r="H25" s="225"/>
      <c r="I25" s="225"/>
      <c r="J25" s="225"/>
      <c r="K25" s="225"/>
      <c r="L25" s="225"/>
      <c r="M25" s="225"/>
      <c r="N25" s="226"/>
    </row>
    <row r="26" spans="2:14" ht="19.899999999999999" customHeight="1">
      <c r="B26" s="231" t="s">
        <v>679</v>
      </c>
      <c r="C26" s="225"/>
      <c r="D26" s="225"/>
      <c r="E26" s="225"/>
      <c r="F26" s="225"/>
      <c r="G26" s="225"/>
      <c r="H26" s="225"/>
      <c r="I26" s="225"/>
      <c r="J26" s="225"/>
      <c r="K26" s="225"/>
      <c r="L26" s="225"/>
      <c r="M26" s="225"/>
      <c r="N26" s="226"/>
    </row>
    <row r="27" spans="2:14" ht="7.5" customHeight="1">
      <c r="B27" s="231"/>
      <c r="C27" s="225"/>
      <c r="D27" s="225"/>
      <c r="E27" s="225"/>
      <c r="F27" s="225"/>
      <c r="G27" s="225"/>
      <c r="H27" s="225"/>
      <c r="I27" s="225"/>
      <c r="J27" s="225"/>
      <c r="K27" s="225"/>
      <c r="L27" s="225"/>
      <c r="M27" s="225"/>
      <c r="N27" s="226"/>
    </row>
    <row r="28" spans="2:14" ht="21" customHeight="1" thickBot="1">
      <c r="B28" s="237" t="s">
        <v>415</v>
      </c>
      <c r="C28" s="238"/>
      <c r="D28" s="238"/>
      <c r="E28" s="238"/>
      <c r="F28" s="238"/>
      <c r="G28" s="238"/>
      <c r="H28" s="238"/>
      <c r="I28" s="238"/>
      <c r="J28" s="238"/>
      <c r="K28" s="238"/>
      <c r="L28" s="238"/>
      <c r="M28" s="238"/>
      <c r="N28" s="239"/>
    </row>
    <row r="29" spans="2:14" ht="3" customHeight="1"/>
  </sheetData>
  <sheetProtection sheet="1"/>
  <mergeCells count="3">
    <mergeCell ref="B3:N3"/>
    <mergeCell ref="B7:N7"/>
    <mergeCell ref="B8:N8"/>
  </mergeCells>
  <phoneticPr fontId="1"/>
  <printOptions horizontalCentered="1"/>
  <pageMargins left="0.47244094488188981" right="0.31496062992125984" top="0.78740157480314965" bottom="0.55118110236220474" header="0.19685039370078741" footer="0.19685039370078741"/>
  <pageSetup paperSize="9" orientation="landscape" blackAndWhite="1" r:id="rId1"/>
  <headerFooter scaleWithDoc="0" alignWithMargins="0">
    <oddFooter>&amp;C&amp;9&amp;P／&amp;N&amp;R&amp;9&amp;F　&amp;A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O123"/>
  <sheetViews>
    <sheetView showGridLines="0" zoomScaleNormal="100" workbookViewId="0">
      <pane xSplit="2" ySplit="4" topLeftCell="C5" activePane="bottomRight" state="frozen"/>
      <selection pane="topRight" activeCell="C1" sqref="C1"/>
      <selection pane="bottomLeft" activeCell="A5" sqref="A5"/>
      <selection pane="bottomRight" activeCell="A2" sqref="A2"/>
    </sheetView>
  </sheetViews>
  <sheetFormatPr defaultRowHeight="13.5"/>
  <cols>
    <col min="1" max="1" width="4.625" style="275" customWidth="1"/>
    <col min="2" max="2" width="25.75" style="275" customWidth="1"/>
    <col min="3" max="38" width="11.625" style="275" customWidth="1"/>
    <col min="39" max="39" width="11.625" style="276" customWidth="1"/>
    <col min="40" max="110" width="11.625" style="275" customWidth="1"/>
    <col min="111" max="16384" width="9" style="4"/>
  </cols>
  <sheetData>
    <row r="1" spans="1:119">
      <c r="A1" s="49"/>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c r="BA1" s="49"/>
      <c r="BB1" s="49"/>
      <c r="BC1" s="49"/>
      <c r="BD1" s="49"/>
      <c r="BE1" s="49"/>
      <c r="BF1" s="49"/>
      <c r="BG1" s="49"/>
      <c r="BH1" s="49"/>
      <c r="BI1" s="49"/>
      <c r="BJ1" s="49"/>
      <c r="BK1" s="49"/>
      <c r="BL1" s="49"/>
      <c r="BM1" s="49"/>
      <c r="BN1" s="49"/>
      <c r="BO1" s="49"/>
      <c r="BP1" s="49"/>
      <c r="BQ1" s="49"/>
      <c r="BR1" s="49"/>
      <c r="BS1" s="49"/>
      <c r="BT1" s="49"/>
      <c r="BU1" s="49"/>
      <c r="BV1" s="49"/>
      <c r="BW1" s="49"/>
      <c r="BX1" s="49"/>
      <c r="BY1" s="49"/>
      <c r="BZ1" s="49"/>
      <c r="CA1" s="49"/>
      <c r="CB1" s="49"/>
      <c r="CC1" s="49"/>
      <c r="CD1" s="49"/>
      <c r="CE1" s="49"/>
      <c r="CF1" s="49"/>
      <c r="CG1" s="49"/>
      <c r="CH1" s="49"/>
      <c r="CI1" s="49"/>
      <c r="CJ1" s="49"/>
      <c r="CK1" s="49"/>
      <c r="CL1" s="49"/>
      <c r="CM1" s="49"/>
      <c r="CN1" s="49"/>
      <c r="CO1" s="49"/>
      <c r="CP1" s="49"/>
      <c r="CQ1" s="49"/>
      <c r="CR1" s="49"/>
      <c r="CS1" s="49"/>
      <c r="CT1" s="49"/>
      <c r="CU1" s="49"/>
      <c r="CV1" s="49"/>
      <c r="CW1" s="49"/>
      <c r="CX1" s="49"/>
      <c r="CY1" s="49"/>
      <c r="CZ1" s="49"/>
      <c r="DA1" s="49"/>
      <c r="DB1" s="49"/>
      <c r="DC1" s="49"/>
      <c r="DD1" s="49"/>
      <c r="DE1" s="49"/>
      <c r="DF1" s="49"/>
      <c r="DG1" s="73"/>
      <c r="DH1" s="73"/>
      <c r="DI1" s="73"/>
      <c r="DJ1" s="73"/>
      <c r="DK1" s="73"/>
      <c r="DL1" s="73"/>
      <c r="DM1" s="73"/>
      <c r="DN1" s="73"/>
      <c r="DO1" s="73"/>
    </row>
    <row r="2" spans="1:119" ht="17.25">
      <c r="A2" s="303" t="s">
        <v>636</v>
      </c>
      <c r="B2" s="263"/>
      <c r="C2" s="264"/>
      <c r="D2" s="264"/>
      <c r="E2" s="264"/>
      <c r="F2" s="264"/>
      <c r="G2" s="264"/>
      <c r="H2" s="264"/>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c r="BR2" s="49"/>
      <c r="BS2" s="49"/>
      <c r="BT2" s="49"/>
      <c r="BU2" s="49"/>
      <c r="BV2" s="49"/>
      <c r="BW2" s="49"/>
      <c r="BX2" s="49"/>
      <c r="BY2" s="49"/>
      <c r="BZ2" s="49"/>
      <c r="CA2" s="49"/>
      <c r="CB2" s="49"/>
      <c r="CC2" s="49"/>
      <c r="CD2" s="49"/>
      <c r="CE2" s="49"/>
      <c r="CF2" s="49"/>
      <c r="CG2" s="49"/>
      <c r="CH2" s="49"/>
      <c r="CI2" s="49"/>
      <c r="CJ2" s="49"/>
      <c r="CK2" s="49"/>
      <c r="CL2" s="49"/>
      <c r="CM2" s="49"/>
      <c r="CN2" s="49"/>
      <c r="CO2" s="49"/>
      <c r="CP2" s="49"/>
      <c r="CQ2" s="49"/>
      <c r="CR2" s="49"/>
      <c r="CS2" s="49"/>
      <c r="CT2" s="49"/>
      <c r="CU2" s="49"/>
      <c r="CV2" s="49"/>
      <c r="CW2" s="49"/>
      <c r="CX2" s="49"/>
      <c r="CY2" s="49"/>
      <c r="CZ2" s="49"/>
      <c r="DA2" s="49"/>
      <c r="DB2" s="49"/>
      <c r="DC2" s="49"/>
      <c r="DD2" s="49"/>
      <c r="DE2" s="49"/>
      <c r="DF2" s="49"/>
      <c r="DG2" s="73"/>
      <c r="DH2" s="73"/>
      <c r="DI2" s="73"/>
      <c r="DJ2" s="73"/>
      <c r="DK2" s="73"/>
      <c r="DL2" s="73"/>
      <c r="DM2" s="73"/>
      <c r="DN2" s="73"/>
      <c r="DO2" s="73"/>
    </row>
    <row r="3" spans="1:119">
      <c r="A3" s="265"/>
      <c r="B3" s="266"/>
      <c r="C3" s="318" t="s">
        <v>419</v>
      </c>
      <c r="D3" s="319" t="s">
        <v>420</v>
      </c>
      <c r="E3" s="319" t="s">
        <v>421</v>
      </c>
      <c r="F3" s="319" t="s">
        <v>422</v>
      </c>
      <c r="G3" s="319" t="s">
        <v>423</v>
      </c>
      <c r="H3" s="319" t="s">
        <v>424</v>
      </c>
      <c r="I3" s="319" t="s">
        <v>425</v>
      </c>
      <c r="J3" s="319" t="s">
        <v>426</v>
      </c>
      <c r="K3" s="319" t="s">
        <v>427</v>
      </c>
      <c r="L3" s="319" t="s">
        <v>428</v>
      </c>
      <c r="M3" s="319" t="s">
        <v>429</v>
      </c>
      <c r="N3" s="319" t="s">
        <v>430</v>
      </c>
      <c r="O3" s="319" t="s">
        <v>431</v>
      </c>
      <c r="P3" s="319" t="s">
        <v>432</v>
      </c>
      <c r="Q3" s="319" t="s">
        <v>433</v>
      </c>
      <c r="R3" s="319" t="s">
        <v>434</v>
      </c>
      <c r="S3" s="319" t="s">
        <v>435</v>
      </c>
      <c r="T3" s="319" t="s">
        <v>436</v>
      </c>
      <c r="U3" s="319" t="s">
        <v>437</v>
      </c>
      <c r="V3" s="319" t="s">
        <v>438</v>
      </c>
      <c r="W3" s="319" t="s">
        <v>439</v>
      </c>
      <c r="X3" s="319" t="s">
        <v>440</v>
      </c>
      <c r="Y3" s="319" t="s">
        <v>441</v>
      </c>
      <c r="Z3" s="319" t="s">
        <v>442</v>
      </c>
      <c r="AA3" s="319" t="s">
        <v>443</v>
      </c>
      <c r="AB3" s="319" t="s">
        <v>444</v>
      </c>
      <c r="AC3" s="319" t="s">
        <v>445</v>
      </c>
      <c r="AD3" s="319" t="s">
        <v>446</v>
      </c>
      <c r="AE3" s="319" t="s">
        <v>447</v>
      </c>
      <c r="AF3" s="319" t="s">
        <v>448</v>
      </c>
      <c r="AG3" s="319" t="s">
        <v>449</v>
      </c>
      <c r="AH3" s="319" t="s">
        <v>450</v>
      </c>
      <c r="AI3" s="319" t="s">
        <v>451</v>
      </c>
      <c r="AJ3" s="319" t="s">
        <v>452</v>
      </c>
      <c r="AK3" s="319" t="s">
        <v>453</v>
      </c>
      <c r="AL3" s="319" t="s">
        <v>454</v>
      </c>
      <c r="AM3" s="319" t="s">
        <v>455</v>
      </c>
      <c r="AN3" s="319" t="s">
        <v>456</v>
      </c>
      <c r="AO3" s="319" t="s">
        <v>457</v>
      </c>
      <c r="AP3" s="319" t="s">
        <v>458</v>
      </c>
      <c r="AQ3" s="319" t="s">
        <v>459</v>
      </c>
      <c r="AR3" s="319" t="s">
        <v>460</v>
      </c>
      <c r="AS3" s="319" t="s">
        <v>461</v>
      </c>
      <c r="AT3" s="319" t="s">
        <v>462</v>
      </c>
      <c r="AU3" s="319" t="s">
        <v>463</v>
      </c>
      <c r="AV3" s="319" t="s">
        <v>464</v>
      </c>
      <c r="AW3" s="319" t="s">
        <v>465</v>
      </c>
      <c r="AX3" s="319" t="s">
        <v>466</v>
      </c>
      <c r="AY3" s="319" t="s">
        <v>467</v>
      </c>
      <c r="AZ3" s="319" t="s">
        <v>468</v>
      </c>
      <c r="BA3" s="319" t="s">
        <v>469</v>
      </c>
      <c r="BB3" s="319" t="s">
        <v>470</v>
      </c>
      <c r="BC3" s="319" t="s">
        <v>471</v>
      </c>
      <c r="BD3" s="319" t="s">
        <v>472</v>
      </c>
      <c r="BE3" s="319" t="s">
        <v>473</v>
      </c>
      <c r="BF3" s="319" t="s">
        <v>474</v>
      </c>
      <c r="BG3" s="319" t="s">
        <v>475</v>
      </c>
      <c r="BH3" s="319" t="s">
        <v>476</v>
      </c>
      <c r="BI3" s="319" t="s">
        <v>477</v>
      </c>
      <c r="BJ3" s="319" t="s">
        <v>478</v>
      </c>
      <c r="BK3" s="319" t="s">
        <v>479</v>
      </c>
      <c r="BL3" s="319" t="s">
        <v>480</v>
      </c>
      <c r="BM3" s="319" t="s">
        <v>481</v>
      </c>
      <c r="BN3" s="319" t="s">
        <v>482</v>
      </c>
      <c r="BO3" s="319" t="s">
        <v>483</v>
      </c>
      <c r="BP3" s="319" t="s">
        <v>484</v>
      </c>
      <c r="BQ3" s="319" t="s">
        <v>485</v>
      </c>
      <c r="BR3" s="319" t="s">
        <v>486</v>
      </c>
      <c r="BS3" s="319" t="s">
        <v>487</v>
      </c>
      <c r="BT3" s="319" t="s">
        <v>488</v>
      </c>
      <c r="BU3" s="319" t="s">
        <v>489</v>
      </c>
      <c r="BV3" s="319" t="s">
        <v>490</v>
      </c>
      <c r="BW3" s="319" t="s">
        <v>491</v>
      </c>
      <c r="BX3" s="319" t="s">
        <v>492</v>
      </c>
      <c r="BY3" s="319" t="s">
        <v>493</v>
      </c>
      <c r="BZ3" s="319" t="s">
        <v>494</v>
      </c>
      <c r="CA3" s="319" t="s">
        <v>495</v>
      </c>
      <c r="CB3" s="319" t="s">
        <v>496</v>
      </c>
      <c r="CC3" s="319" t="s">
        <v>497</v>
      </c>
      <c r="CD3" s="319" t="s">
        <v>498</v>
      </c>
      <c r="CE3" s="319" t="s">
        <v>499</v>
      </c>
      <c r="CF3" s="319" t="s">
        <v>500</v>
      </c>
      <c r="CG3" s="319" t="s">
        <v>501</v>
      </c>
      <c r="CH3" s="319" t="s">
        <v>502</v>
      </c>
      <c r="CI3" s="319" t="s">
        <v>503</v>
      </c>
      <c r="CJ3" s="319" t="s">
        <v>504</v>
      </c>
      <c r="CK3" s="319" t="s">
        <v>505</v>
      </c>
      <c r="CL3" s="319" t="s">
        <v>506</v>
      </c>
      <c r="CM3" s="319" t="s">
        <v>507</v>
      </c>
      <c r="CN3" s="319" t="s">
        <v>508</v>
      </c>
      <c r="CO3" s="319" t="s">
        <v>509</v>
      </c>
      <c r="CP3" s="319" t="s">
        <v>510</v>
      </c>
      <c r="CQ3" s="319" t="s">
        <v>511</v>
      </c>
      <c r="CR3" s="319" t="s">
        <v>512</v>
      </c>
      <c r="CS3" s="319" t="s">
        <v>513</v>
      </c>
      <c r="CT3" s="319" t="s">
        <v>514</v>
      </c>
      <c r="CU3" s="319" t="s">
        <v>515</v>
      </c>
      <c r="CV3" s="319" t="s">
        <v>516</v>
      </c>
      <c r="CW3" s="319" t="s">
        <v>517</v>
      </c>
      <c r="CX3" s="319" t="s">
        <v>518</v>
      </c>
      <c r="CY3" s="319" t="s">
        <v>519</v>
      </c>
      <c r="CZ3" s="319" t="s">
        <v>520</v>
      </c>
      <c r="DA3" s="319" t="s">
        <v>521</v>
      </c>
      <c r="DB3" s="319" t="s">
        <v>522</v>
      </c>
      <c r="DC3" s="319" t="s">
        <v>523</v>
      </c>
      <c r="DD3" s="319" t="s">
        <v>524</v>
      </c>
      <c r="DE3" s="320" t="s">
        <v>525</v>
      </c>
      <c r="DF3" s="341"/>
      <c r="DG3" s="73"/>
      <c r="DH3" s="73"/>
      <c r="DI3" s="73"/>
      <c r="DJ3" s="73"/>
      <c r="DK3" s="73"/>
      <c r="DL3" s="73"/>
      <c r="DM3" s="73"/>
      <c r="DN3" s="73"/>
      <c r="DO3" s="73"/>
    </row>
    <row r="4" spans="1:119" ht="45">
      <c r="A4" s="267"/>
      <c r="B4" s="268"/>
      <c r="C4" s="327" t="s">
        <v>541</v>
      </c>
      <c r="D4" s="328" t="s">
        <v>542</v>
      </c>
      <c r="E4" s="328" t="s">
        <v>543</v>
      </c>
      <c r="F4" s="328" t="s">
        <v>544</v>
      </c>
      <c r="G4" s="328" t="s">
        <v>545</v>
      </c>
      <c r="H4" s="328" t="s">
        <v>546</v>
      </c>
      <c r="I4" s="328" t="s">
        <v>683</v>
      </c>
      <c r="J4" s="328" t="s">
        <v>547</v>
      </c>
      <c r="K4" s="328" t="s">
        <v>227</v>
      </c>
      <c r="L4" s="328" t="s">
        <v>548</v>
      </c>
      <c r="M4" s="328" t="s">
        <v>88</v>
      </c>
      <c r="N4" s="328" t="s">
        <v>549</v>
      </c>
      <c r="O4" s="328" t="s">
        <v>550</v>
      </c>
      <c r="P4" s="328" t="s">
        <v>551</v>
      </c>
      <c r="Q4" s="328" t="s">
        <v>552</v>
      </c>
      <c r="R4" s="328" t="s">
        <v>553</v>
      </c>
      <c r="S4" s="328" t="s">
        <v>554</v>
      </c>
      <c r="T4" s="328" t="s">
        <v>555</v>
      </c>
      <c r="U4" s="328" t="s">
        <v>556</v>
      </c>
      <c r="V4" s="328" t="s">
        <v>557</v>
      </c>
      <c r="W4" s="328" t="s">
        <v>684</v>
      </c>
      <c r="X4" s="328" t="s">
        <v>717</v>
      </c>
      <c r="Y4" s="328" t="s">
        <v>558</v>
      </c>
      <c r="Z4" s="328" t="s">
        <v>559</v>
      </c>
      <c r="AA4" s="328" t="s">
        <v>89</v>
      </c>
      <c r="AB4" s="328" t="s">
        <v>560</v>
      </c>
      <c r="AC4" s="328" t="s">
        <v>561</v>
      </c>
      <c r="AD4" s="328" t="s">
        <v>562</v>
      </c>
      <c r="AE4" s="328" t="s">
        <v>563</v>
      </c>
      <c r="AF4" s="328" t="s">
        <v>564</v>
      </c>
      <c r="AG4" s="328" t="s">
        <v>685</v>
      </c>
      <c r="AH4" s="328" t="s">
        <v>565</v>
      </c>
      <c r="AI4" s="328" t="s">
        <v>566</v>
      </c>
      <c r="AJ4" s="328" t="s">
        <v>567</v>
      </c>
      <c r="AK4" s="328" t="s">
        <v>568</v>
      </c>
      <c r="AL4" s="328" t="s">
        <v>569</v>
      </c>
      <c r="AM4" s="328" t="s">
        <v>570</v>
      </c>
      <c r="AN4" s="328" t="s">
        <v>686</v>
      </c>
      <c r="AO4" s="328" t="s">
        <v>571</v>
      </c>
      <c r="AP4" s="328" t="s">
        <v>572</v>
      </c>
      <c r="AQ4" s="328" t="s">
        <v>573</v>
      </c>
      <c r="AR4" s="328" t="s">
        <v>687</v>
      </c>
      <c r="AS4" s="328" t="s">
        <v>574</v>
      </c>
      <c r="AT4" s="328" t="s">
        <v>70</v>
      </c>
      <c r="AU4" s="328" t="s">
        <v>71</v>
      </c>
      <c r="AV4" s="328" t="s">
        <v>72</v>
      </c>
      <c r="AW4" s="328" t="s">
        <v>575</v>
      </c>
      <c r="AX4" s="328" t="s">
        <v>576</v>
      </c>
      <c r="AY4" s="328" t="s">
        <v>577</v>
      </c>
      <c r="AZ4" s="328" t="s">
        <v>578</v>
      </c>
      <c r="BA4" s="328" t="s">
        <v>579</v>
      </c>
      <c r="BB4" s="328" t="s">
        <v>580</v>
      </c>
      <c r="BC4" s="328" t="s">
        <v>688</v>
      </c>
      <c r="BD4" s="328" t="s">
        <v>581</v>
      </c>
      <c r="BE4" s="328" t="s">
        <v>582</v>
      </c>
      <c r="BF4" s="328" t="s">
        <v>583</v>
      </c>
      <c r="BG4" s="328" t="s">
        <v>584</v>
      </c>
      <c r="BH4" s="328" t="s">
        <v>585</v>
      </c>
      <c r="BI4" s="328" t="s">
        <v>586</v>
      </c>
      <c r="BJ4" s="328" t="s">
        <v>16</v>
      </c>
      <c r="BK4" s="328" t="s">
        <v>587</v>
      </c>
      <c r="BL4" s="328" t="s">
        <v>588</v>
      </c>
      <c r="BM4" s="328" t="s">
        <v>589</v>
      </c>
      <c r="BN4" s="328" t="s">
        <v>590</v>
      </c>
      <c r="BO4" s="328" t="s">
        <v>591</v>
      </c>
      <c r="BP4" s="328" t="s">
        <v>592</v>
      </c>
      <c r="BQ4" s="328" t="s">
        <v>593</v>
      </c>
      <c r="BR4" s="328" t="s">
        <v>73</v>
      </c>
      <c r="BS4" s="328" t="s">
        <v>74</v>
      </c>
      <c r="BT4" s="328" t="s">
        <v>17</v>
      </c>
      <c r="BU4" s="328" t="s">
        <v>18</v>
      </c>
      <c r="BV4" s="328" t="s">
        <v>594</v>
      </c>
      <c r="BW4" s="328" t="s">
        <v>595</v>
      </c>
      <c r="BX4" s="328" t="s">
        <v>596</v>
      </c>
      <c r="BY4" s="328" t="s">
        <v>597</v>
      </c>
      <c r="BZ4" s="328" t="s">
        <v>598</v>
      </c>
      <c r="CA4" s="328" t="s">
        <v>599</v>
      </c>
      <c r="CB4" s="328" t="s">
        <v>600</v>
      </c>
      <c r="CC4" s="328" t="s">
        <v>601</v>
      </c>
      <c r="CD4" s="328" t="s">
        <v>602</v>
      </c>
      <c r="CE4" s="328" t="s">
        <v>603</v>
      </c>
      <c r="CF4" s="328" t="s">
        <v>604</v>
      </c>
      <c r="CG4" s="328" t="s">
        <v>605</v>
      </c>
      <c r="CH4" s="328" t="s">
        <v>274</v>
      </c>
      <c r="CI4" s="328" t="s">
        <v>606</v>
      </c>
      <c r="CJ4" s="328" t="s">
        <v>607</v>
      </c>
      <c r="CK4" s="328" t="s">
        <v>608</v>
      </c>
      <c r="CL4" s="328" t="s">
        <v>609</v>
      </c>
      <c r="CM4" s="328" t="s">
        <v>19</v>
      </c>
      <c r="CN4" s="328" t="s">
        <v>90</v>
      </c>
      <c r="CO4" s="328" t="s">
        <v>610</v>
      </c>
      <c r="CP4" s="328" t="s">
        <v>611</v>
      </c>
      <c r="CQ4" s="328" t="s">
        <v>612</v>
      </c>
      <c r="CR4" s="328" t="s">
        <v>613</v>
      </c>
      <c r="CS4" s="328" t="s">
        <v>614</v>
      </c>
      <c r="CT4" s="328" t="s">
        <v>689</v>
      </c>
      <c r="CU4" s="328" t="s">
        <v>615</v>
      </c>
      <c r="CV4" s="328" t="s">
        <v>616</v>
      </c>
      <c r="CW4" s="328" t="s">
        <v>617</v>
      </c>
      <c r="CX4" s="328" t="s">
        <v>618</v>
      </c>
      <c r="CY4" s="328" t="s">
        <v>619</v>
      </c>
      <c r="CZ4" s="328" t="s">
        <v>620</v>
      </c>
      <c r="DA4" s="328" t="s">
        <v>621</v>
      </c>
      <c r="DB4" s="328" t="s">
        <v>622</v>
      </c>
      <c r="DC4" s="328" t="s">
        <v>623</v>
      </c>
      <c r="DD4" s="328" t="s">
        <v>20</v>
      </c>
      <c r="DE4" s="329" t="s">
        <v>1</v>
      </c>
      <c r="DF4" s="312" t="s">
        <v>637</v>
      </c>
      <c r="DG4" s="469"/>
      <c r="DH4" s="469"/>
      <c r="DI4" s="469"/>
      <c r="DJ4" s="469"/>
      <c r="DK4" s="469"/>
      <c r="DL4" s="469"/>
      <c r="DM4" s="469"/>
      <c r="DN4" s="469"/>
      <c r="DO4" s="469"/>
    </row>
    <row r="5" spans="1:119">
      <c r="A5" s="286" t="s">
        <v>419</v>
      </c>
      <c r="B5" s="207" t="s">
        <v>541</v>
      </c>
      <c r="C5" s="578">
        <v>4.0811055979999997E-2</v>
      </c>
      <c r="D5" s="579">
        <v>5.0676294185999997E-2</v>
      </c>
      <c r="E5" s="579">
        <v>6.3335679099999998E-3</v>
      </c>
      <c r="F5" s="579">
        <v>2.7027027030000002E-3</v>
      </c>
      <c r="G5" s="579">
        <v>0</v>
      </c>
      <c r="H5" s="579">
        <v>0</v>
      </c>
      <c r="I5" s="579">
        <v>0</v>
      </c>
      <c r="J5" s="579">
        <v>0.109181014696</v>
      </c>
      <c r="K5" s="579">
        <v>3.7298061333000003E-2</v>
      </c>
      <c r="L5" s="579">
        <v>0.27897021050499998</v>
      </c>
      <c r="M5" s="579">
        <v>0</v>
      </c>
      <c r="N5" s="579">
        <v>1.4333688262999999E-2</v>
      </c>
      <c r="O5" s="579">
        <v>1.1859871059999999E-3</v>
      </c>
      <c r="P5" s="579">
        <v>7.2953295000000005E-5</v>
      </c>
      <c r="Q5" s="579">
        <v>0</v>
      </c>
      <c r="R5" s="579">
        <v>0</v>
      </c>
      <c r="S5" s="579">
        <v>0</v>
      </c>
      <c r="T5" s="579">
        <v>0</v>
      </c>
      <c r="U5" s="579">
        <v>0</v>
      </c>
      <c r="V5" s="579">
        <v>0</v>
      </c>
      <c r="W5" s="579">
        <v>0</v>
      </c>
      <c r="X5" s="579">
        <v>6.1144813E-5</v>
      </c>
      <c r="Y5" s="579">
        <v>0</v>
      </c>
      <c r="Z5" s="579">
        <v>0</v>
      </c>
      <c r="AA5" s="579">
        <v>4.3246467580000001E-3</v>
      </c>
      <c r="AB5" s="579">
        <v>2.8254920799999998E-4</v>
      </c>
      <c r="AC5" s="579">
        <v>0</v>
      </c>
      <c r="AD5" s="579">
        <v>0</v>
      </c>
      <c r="AE5" s="579">
        <v>0</v>
      </c>
      <c r="AF5" s="579">
        <v>8.0477535579999999E-3</v>
      </c>
      <c r="AG5" s="579">
        <v>0</v>
      </c>
      <c r="AH5" s="579">
        <v>0</v>
      </c>
      <c r="AI5" s="579">
        <v>0</v>
      </c>
      <c r="AJ5" s="579">
        <v>0</v>
      </c>
      <c r="AK5" s="579">
        <v>9.8840599999999997E-5</v>
      </c>
      <c r="AL5" s="579">
        <v>0</v>
      </c>
      <c r="AM5" s="579">
        <v>0</v>
      </c>
      <c r="AN5" s="579">
        <v>0</v>
      </c>
      <c r="AO5" s="579">
        <v>0</v>
      </c>
      <c r="AP5" s="579">
        <v>0</v>
      </c>
      <c r="AQ5" s="579">
        <v>4.9374425999999997E-5</v>
      </c>
      <c r="AR5" s="579">
        <v>0</v>
      </c>
      <c r="AS5" s="579">
        <v>0</v>
      </c>
      <c r="AT5" s="579">
        <v>0</v>
      </c>
      <c r="AU5" s="579">
        <v>0</v>
      </c>
      <c r="AV5" s="579">
        <v>0</v>
      </c>
      <c r="AW5" s="579">
        <v>0</v>
      </c>
      <c r="AX5" s="579">
        <v>0</v>
      </c>
      <c r="AY5" s="579">
        <v>0</v>
      </c>
      <c r="AZ5" s="579">
        <v>0</v>
      </c>
      <c r="BA5" s="579">
        <v>0</v>
      </c>
      <c r="BB5" s="579">
        <v>0</v>
      </c>
      <c r="BC5" s="579">
        <v>0</v>
      </c>
      <c r="BD5" s="579">
        <v>0</v>
      </c>
      <c r="BE5" s="579">
        <v>0</v>
      </c>
      <c r="BF5" s="579">
        <v>0</v>
      </c>
      <c r="BG5" s="579">
        <v>0</v>
      </c>
      <c r="BH5" s="579">
        <v>0</v>
      </c>
      <c r="BI5" s="579">
        <v>0</v>
      </c>
      <c r="BJ5" s="579">
        <v>3.4773195120000001E-3</v>
      </c>
      <c r="BK5" s="579">
        <v>0</v>
      </c>
      <c r="BL5" s="579">
        <v>7.0070896500000002E-4</v>
      </c>
      <c r="BM5" s="579">
        <v>9.4934309999999994E-6</v>
      </c>
      <c r="BN5" s="579">
        <v>2.2782341469999999E-3</v>
      </c>
      <c r="BO5" s="579">
        <v>1.8112985870000001E-3</v>
      </c>
      <c r="BP5" s="579">
        <v>0</v>
      </c>
      <c r="BQ5" s="579">
        <v>0</v>
      </c>
      <c r="BR5" s="579">
        <v>0</v>
      </c>
      <c r="BS5" s="579">
        <v>0</v>
      </c>
      <c r="BT5" s="579">
        <v>1.7908309499999999E-4</v>
      </c>
      <c r="BU5" s="579">
        <v>0</v>
      </c>
      <c r="BV5" s="579">
        <v>0</v>
      </c>
      <c r="BW5" s="579">
        <v>0</v>
      </c>
      <c r="BX5" s="579">
        <v>4.9923039999999997E-6</v>
      </c>
      <c r="BY5" s="579">
        <v>0</v>
      </c>
      <c r="BZ5" s="579">
        <v>0</v>
      </c>
      <c r="CA5" s="579">
        <v>0</v>
      </c>
      <c r="CB5" s="579">
        <v>0</v>
      </c>
      <c r="CC5" s="579">
        <v>0</v>
      </c>
      <c r="CD5" s="579">
        <v>0</v>
      </c>
      <c r="CE5" s="579">
        <v>0</v>
      </c>
      <c r="CF5" s="579">
        <v>7.6943697099999999E-4</v>
      </c>
      <c r="CG5" s="579">
        <v>0</v>
      </c>
      <c r="CH5" s="579">
        <v>0</v>
      </c>
      <c r="CI5" s="579">
        <v>0</v>
      </c>
      <c r="CJ5" s="579">
        <v>0</v>
      </c>
      <c r="CK5" s="579">
        <v>0</v>
      </c>
      <c r="CL5" s="579">
        <v>0</v>
      </c>
      <c r="CM5" s="579">
        <v>3.6189102999999997E-5</v>
      </c>
      <c r="CN5" s="579">
        <v>2.3721220289999998E-3</v>
      </c>
      <c r="CO5" s="579">
        <v>0</v>
      </c>
      <c r="CP5" s="579">
        <v>1.106102302E-3</v>
      </c>
      <c r="CQ5" s="579">
        <v>0</v>
      </c>
      <c r="CR5" s="579">
        <v>3.8024855799999998E-3</v>
      </c>
      <c r="CS5" s="579">
        <v>5.8654178949999998E-3</v>
      </c>
      <c r="CT5" s="579">
        <v>2.2701381900000002E-3</v>
      </c>
      <c r="CU5" s="579">
        <v>8.2832342999999994E-5</v>
      </c>
      <c r="CV5" s="579">
        <v>0</v>
      </c>
      <c r="CW5" s="579">
        <v>0</v>
      </c>
      <c r="CX5" s="579">
        <v>1.4899239999999999E-6</v>
      </c>
      <c r="CY5" s="579">
        <v>1.1421799963000001E-2</v>
      </c>
      <c r="CZ5" s="579">
        <v>2.3933193806000001E-2</v>
      </c>
      <c r="DA5" s="579">
        <v>8.4770906999999998E-5</v>
      </c>
      <c r="DB5" s="579">
        <v>1.880097118E-3</v>
      </c>
      <c r="DC5" s="579">
        <v>6.2082122289999998E-3</v>
      </c>
      <c r="DD5" s="579">
        <v>0</v>
      </c>
      <c r="DE5" s="580">
        <v>0</v>
      </c>
      <c r="DF5" s="581">
        <v>5.9722114730000001E-3</v>
      </c>
      <c r="DG5" s="73"/>
      <c r="DH5" s="73"/>
      <c r="DI5" s="73"/>
      <c r="DJ5" s="73"/>
      <c r="DK5" s="73"/>
      <c r="DL5" s="73"/>
      <c r="DM5" s="73"/>
      <c r="DN5" s="73"/>
      <c r="DO5" s="73"/>
    </row>
    <row r="6" spans="1:119">
      <c r="A6" s="291" t="s">
        <v>420</v>
      </c>
      <c r="B6" s="208" t="s">
        <v>542</v>
      </c>
      <c r="C6" s="582">
        <v>5.5880349549999996E-3</v>
      </c>
      <c r="D6" s="583">
        <v>2.2606606958E-2</v>
      </c>
      <c r="E6" s="583">
        <v>1.1794510907999999E-2</v>
      </c>
      <c r="F6" s="583">
        <v>0</v>
      </c>
      <c r="G6" s="583">
        <v>0</v>
      </c>
      <c r="H6" s="583">
        <v>0</v>
      </c>
      <c r="I6" s="583">
        <v>0</v>
      </c>
      <c r="J6" s="583">
        <v>4.6944726412000003E-2</v>
      </c>
      <c r="K6" s="583">
        <v>0</v>
      </c>
      <c r="L6" s="583">
        <v>1.505712852E-3</v>
      </c>
      <c r="M6" s="583">
        <v>0</v>
      </c>
      <c r="N6" s="583">
        <v>1.310508641E-3</v>
      </c>
      <c r="O6" s="583">
        <v>9.1229777000000002E-5</v>
      </c>
      <c r="P6" s="583">
        <v>0</v>
      </c>
      <c r="Q6" s="583">
        <v>0</v>
      </c>
      <c r="R6" s="583">
        <v>0</v>
      </c>
      <c r="S6" s="583">
        <v>0</v>
      </c>
      <c r="T6" s="583">
        <v>0</v>
      </c>
      <c r="U6" s="583">
        <v>6.4913988999999999E-4</v>
      </c>
      <c r="V6" s="583">
        <v>0</v>
      </c>
      <c r="W6" s="583">
        <v>0</v>
      </c>
      <c r="X6" s="583">
        <v>0</v>
      </c>
      <c r="Y6" s="583">
        <v>0</v>
      </c>
      <c r="Z6" s="583">
        <v>0</v>
      </c>
      <c r="AA6" s="583">
        <v>1.8640719000000001E-5</v>
      </c>
      <c r="AB6" s="583">
        <v>0</v>
      </c>
      <c r="AC6" s="583">
        <v>0</v>
      </c>
      <c r="AD6" s="583">
        <v>0</v>
      </c>
      <c r="AE6" s="583">
        <v>0</v>
      </c>
      <c r="AF6" s="583">
        <v>0</v>
      </c>
      <c r="AG6" s="583">
        <v>1.9630574232999999E-2</v>
      </c>
      <c r="AH6" s="583">
        <v>0</v>
      </c>
      <c r="AI6" s="583">
        <v>0</v>
      </c>
      <c r="AJ6" s="583">
        <v>0</v>
      </c>
      <c r="AK6" s="583">
        <v>0</v>
      </c>
      <c r="AL6" s="583">
        <v>0</v>
      </c>
      <c r="AM6" s="583">
        <v>0</v>
      </c>
      <c r="AN6" s="583">
        <v>0</v>
      </c>
      <c r="AO6" s="583">
        <v>0</v>
      </c>
      <c r="AP6" s="583">
        <v>0</v>
      </c>
      <c r="AQ6" s="583">
        <v>0</v>
      </c>
      <c r="AR6" s="583">
        <v>0</v>
      </c>
      <c r="AS6" s="583">
        <v>0</v>
      </c>
      <c r="AT6" s="583">
        <v>0</v>
      </c>
      <c r="AU6" s="583">
        <v>0</v>
      </c>
      <c r="AV6" s="583">
        <v>0</v>
      </c>
      <c r="AW6" s="583">
        <v>0</v>
      </c>
      <c r="AX6" s="583">
        <v>0</v>
      </c>
      <c r="AY6" s="583">
        <v>0</v>
      </c>
      <c r="AZ6" s="583">
        <v>0</v>
      </c>
      <c r="BA6" s="583">
        <v>0</v>
      </c>
      <c r="BB6" s="583">
        <v>0</v>
      </c>
      <c r="BC6" s="583">
        <v>0</v>
      </c>
      <c r="BD6" s="583">
        <v>0</v>
      </c>
      <c r="BE6" s="583">
        <v>0</v>
      </c>
      <c r="BF6" s="583">
        <v>0</v>
      </c>
      <c r="BG6" s="583">
        <v>0</v>
      </c>
      <c r="BH6" s="583">
        <v>0</v>
      </c>
      <c r="BI6" s="583">
        <v>0</v>
      </c>
      <c r="BJ6" s="583">
        <v>2.6243920799999998E-4</v>
      </c>
      <c r="BK6" s="583">
        <v>0</v>
      </c>
      <c r="BL6" s="583">
        <v>0</v>
      </c>
      <c r="BM6" s="583">
        <v>0</v>
      </c>
      <c r="BN6" s="583">
        <v>0</v>
      </c>
      <c r="BO6" s="583">
        <v>0</v>
      </c>
      <c r="BP6" s="583">
        <v>0</v>
      </c>
      <c r="BQ6" s="583">
        <v>0</v>
      </c>
      <c r="BR6" s="583">
        <v>0</v>
      </c>
      <c r="BS6" s="583">
        <v>0</v>
      </c>
      <c r="BT6" s="583">
        <v>0</v>
      </c>
      <c r="BU6" s="583">
        <v>0</v>
      </c>
      <c r="BV6" s="583">
        <v>0</v>
      </c>
      <c r="BW6" s="583">
        <v>0</v>
      </c>
      <c r="BX6" s="583">
        <v>0</v>
      </c>
      <c r="BY6" s="583">
        <v>0</v>
      </c>
      <c r="BZ6" s="583">
        <v>0</v>
      </c>
      <c r="CA6" s="583">
        <v>0</v>
      </c>
      <c r="CB6" s="583">
        <v>0</v>
      </c>
      <c r="CC6" s="583">
        <v>0</v>
      </c>
      <c r="CD6" s="583">
        <v>0</v>
      </c>
      <c r="CE6" s="583">
        <v>0</v>
      </c>
      <c r="CF6" s="583">
        <v>9.6800134999999997E-5</v>
      </c>
      <c r="CG6" s="583">
        <v>0</v>
      </c>
      <c r="CH6" s="583">
        <v>0</v>
      </c>
      <c r="CI6" s="583">
        <v>0</v>
      </c>
      <c r="CJ6" s="583">
        <v>0</v>
      </c>
      <c r="CK6" s="583">
        <v>0</v>
      </c>
      <c r="CL6" s="583">
        <v>0</v>
      </c>
      <c r="CM6" s="583">
        <v>2.8383610000000002E-6</v>
      </c>
      <c r="CN6" s="583">
        <v>2.8947271300000001E-4</v>
      </c>
      <c r="CO6" s="583">
        <v>1.66682902E-3</v>
      </c>
      <c r="CP6" s="583">
        <v>1.4772390399999999E-4</v>
      </c>
      <c r="CQ6" s="583">
        <v>0</v>
      </c>
      <c r="CR6" s="583">
        <v>5.74669431E-4</v>
      </c>
      <c r="CS6" s="583">
        <v>1.0540447000000001E-3</v>
      </c>
      <c r="CT6" s="583">
        <v>0</v>
      </c>
      <c r="CU6" s="583">
        <v>0</v>
      </c>
      <c r="CV6" s="583">
        <v>0</v>
      </c>
      <c r="CW6" s="583">
        <v>0</v>
      </c>
      <c r="CX6" s="583">
        <v>0</v>
      </c>
      <c r="CY6" s="583">
        <v>1.883536725E-3</v>
      </c>
      <c r="CZ6" s="583">
        <v>6.1434011349999996E-3</v>
      </c>
      <c r="DA6" s="583">
        <v>0</v>
      </c>
      <c r="DB6" s="583">
        <v>6.7914410000000004E-6</v>
      </c>
      <c r="DC6" s="583">
        <v>2.2993378600000001E-4</v>
      </c>
      <c r="DD6" s="583">
        <v>0</v>
      </c>
      <c r="DE6" s="584">
        <v>0</v>
      </c>
      <c r="DF6" s="585">
        <v>2.0264464860000001E-3</v>
      </c>
      <c r="DG6" s="73"/>
      <c r="DH6" s="73"/>
      <c r="DI6" s="73"/>
      <c r="DJ6" s="73"/>
      <c r="DK6" s="73"/>
      <c r="DL6" s="73"/>
      <c r="DM6" s="73"/>
      <c r="DN6" s="73"/>
      <c r="DO6" s="73"/>
    </row>
    <row r="7" spans="1:119">
      <c r="A7" s="291" t="s">
        <v>421</v>
      </c>
      <c r="B7" s="208" t="s">
        <v>543</v>
      </c>
      <c r="C7" s="582">
        <v>4.8203661437999999E-2</v>
      </c>
      <c r="D7" s="583">
        <v>4.5952853470999998E-2</v>
      </c>
      <c r="E7" s="583">
        <v>0</v>
      </c>
      <c r="F7" s="583">
        <v>0</v>
      </c>
      <c r="G7" s="583">
        <v>0</v>
      </c>
      <c r="H7" s="583">
        <v>0</v>
      </c>
      <c r="I7" s="583">
        <v>0</v>
      </c>
      <c r="J7" s="583">
        <v>0</v>
      </c>
      <c r="K7" s="583">
        <v>0</v>
      </c>
      <c r="L7" s="583">
        <v>0</v>
      </c>
      <c r="M7" s="583">
        <v>0</v>
      </c>
      <c r="N7" s="583">
        <v>0</v>
      </c>
      <c r="O7" s="583">
        <v>0</v>
      </c>
      <c r="P7" s="583">
        <v>0</v>
      </c>
      <c r="Q7" s="583">
        <v>0</v>
      </c>
      <c r="R7" s="583">
        <v>0</v>
      </c>
      <c r="S7" s="583">
        <v>0</v>
      </c>
      <c r="T7" s="583">
        <v>0</v>
      </c>
      <c r="U7" s="583">
        <v>0</v>
      </c>
      <c r="V7" s="583">
        <v>0</v>
      </c>
      <c r="W7" s="583">
        <v>0</v>
      </c>
      <c r="X7" s="583">
        <v>0</v>
      </c>
      <c r="Y7" s="583">
        <v>0</v>
      </c>
      <c r="Z7" s="583">
        <v>0</v>
      </c>
      <c r="AA7" s="583">
        <v>0</v>
      </c>
      <c r="AB7" s="583">
        <v>0</v>
      </c>
      <c r="AC7" s="583">
        <v>0</v>
      </c>
      <c r="AD7" s="583">
        <v>0</v>
      </c>
      <c r="AE7" s="583">
        <v>0</v>
      </c>
      <c r="AF7" s="583">
        <v>0</v>
      </c>
      <c r="AG7" s="583">
        <v>0</v>
      </c>
      <c r="AH7" s="583">
        <v>0</v>
      </c>
      <c r="AI7" s="583">
        <v>0</v>
      </c>
      <c r="AJ7" s="583">
        <v>0</v>
      </c>
      <c r="AK7" s="583">
        <v>0</v>
      </c>
      <c r="AL7" s="583">
        <v>0</v>
      </c>
      <c r="AM7" s="583">
        <v>0</v>
      </c>
      <c r="AN7" s="583">
        <v>0</v>
      </c>
      <c r="AO7" s="583">
        <v>0</v>
      </c>
      <c r="AP7" s="583">
        <v>0</v>
      </c>
      <c r="AQ7" s="583">
        <v>0</v>
      </c>
      <c r="AR7" s="583">
        <v>0</v>
      </c>
      <c r="AS7" s="583">
        <v>0</v>
      </c>
      <c r="AT7" s="583">
        <v>0</v>
      </c>
      <c r="AU7" s="583">
        <v>0</v>
      </c>
      <c r="AV7" s="583">
        <v>0</v>
      </c>
      <c r="AW7" s="583">
        <v>0</v>
      </c>
      <c r="AX7" s="583">
        <v>0</v>
      </c>
      <c r="AY7" s="583">
        <v>0</v>
      </c>
      <c r="AZ7" s="583">
        <v>0</v>
      </c>
      <c r="BA7" s="583">
        <v>0</v>
      </c>
      <c r="BB7" s="583">
        <v>0</v>
      </c>
      <c r="BC7" s="583">
        <v>0</v>
      </c>
      <c r="BD7" s="583">
        <v>0</v>
      </c>
      <c r="BE7" s="583">
        <v>0</v>
      </c>
      <c r="BF7" s="583">
        <v>0</v>
      </c>
      <c r="BG7" s="583">
        <v>0</v>
      </c>
      <c r="BH7" s="583">
        <v>0</v>
      </c>
      <c r="BI7" s="583">
        <v>0</v>
      </c>
      <c r="BJ7" s="583">
        <v>0</v>
      </c>
      <c r="BK7" s="583">
        <v>0</v>
      </c>
      <c r="BL7" s="583">
        <v>0</v>
      </c>
      <c r="BM7" s="583">
        <v>0</v>
      </c>
      <c r="BN7" s="583">
        <v>0</v>
      </c>
      <c r="BO7" s="583">
        <v>0</v>
      </c>
      <c r="BP7" s="583">
        <v>0</v>
      </c>
      <c r="BQ7" s="583">
        <v>0</v>
      </c>
      <c r="BR7" s="583">
        <v>0</v>
      </c>
      <c r="BS7" s="583">
        <v>0</v>
      </c>
      <c r="BT7" s="583">
        <v>0</v>
      </c>
      <c r="BU7" s="583">
        <v>0</v>
      </c>
      <c r="BV7" s="583">
        <v>0</v>
      </c>
      <c r="BW7" s="583">
        <v>0</v>
      </c>
      <c r="BX7" s="583">
        <v>0</v>
      </c>
      <c r="BY7" s="583">
        <v>0</v>
      </c>
      <c r="BZ7" s="583">
        <v>0</v>
      </c>
      <c r="CA7" s="583">
        <v>0</v>
      </c>
      <c r="CB7" s="583">
        <v>0</v>
      </c>
      <c r="CC7" s="583">
        <v>0</v>
      </c>
      <c r="CD7" s="583">
        <v>0</v>
      </c>
      <c r="CE7" s="583">
        <v>0</v>
      </c>
      <c r="CF7" s="583">
        <v>0</v>
      </c>
      <c r="CG7" s="583">
        <v>0</v>
      </c>
      <c r="CH7" s="583">
        <v>0</v>
      </c>
      <c r="CI7" s="583">
        <v>0</v>
      </c>
      <c r="CJ7" s="583">
        <v>0</v>
      </c>
      <c r="CK7" s="583">
        <v>0</v>
      </c>
      <c r="CL7" s="583">
        <v>0</v>
      </c>
      <c r="CM7" s="583">
        <v>0</v>
      </c>
      <c r="CN7" s="583">
        <v>3.7204043299999997E-4</v>
      </c>
      <c r="CO7" s="583">
        <v>0</v>
      </c>
      <c r="CP7" s="583">
        <v>0</v>
      </c>
      <c r="CQ7" s="583">
        <v>0</v>
      </c>
      <c r="CR7" s="583">
        <v>0</v>
      </c>
      <c r="CS7" s="583">
        <v>0</v>
      </c>
      <c r="CT7" s="583">
        <v>0</v>
      </c>
      <c r="CU7" s="583">
        <v>0</v>
      </c>
      <c r="CV7" s="583">
        <v>0</v>
      </c>
      <c r="CW7" s="583">
        <v>0</v>
      </c>
      <c r="CX7" s="583">
        <v>0</v>
      </c>
      <c r="CY7" s="583">
        <v>0</v>
      </c>
      <c r="CZ7" s="583">
        <v>0</v>
      </c>
      <c r="DA7" s="583">
        <v>0</v>
      </c>
      <c r="DB7" s="583">
        <v>9.5646120699999996E-4</v>
      </c>
      <c r="DC7" s="583">
        <v>0</v>
      </c>
      <c r="DD7" s="583">
        <v>0</v>
      </c>
      <c r="DE7" s="584">
        <v>0</v>
      </c>
      <c r="DF7" s="585">
        <v>5.1954525300000002E-4</v>
      </c>
      <c r="DG7" s="73"/>
      <c r="DH7" s="73"/>
      <c r="DI7" s="73"/>
      <c r="DJ7" s="73"/>
      <c r="DK7" s="73"/>
      <c r="DL7" s="73"/>
      <c r="DM7" s="73"/>
      <c r="DN7" s="73"/>
      <c r="DO7" s="73"/>
    </row>
    <row r="8" spans="1:119">
      <c r="A8" s="291" t="s">
        <v>422</v>
      </c>
      <c r="B8" s="208" t="s">
        <v>544</v>
      </c>
      <c r="C8" s="582">
        <v>3.9707007499999999E-4</v>
      </c>
      <c r="D8" s="583">
        <v>0</v>
      </c>
      <c r="E8" s="583">
        <v>0</v>
      </c>
      <c r="F8" s="583">
        <v>0.10840840840800001</v>
      </c>
      <c r="G8" s="583">
        <v>6.7319667000000002E-5</v>
      </c>
      <c r="H8" s="583">
        <v>2.3486583299999999E-4</v>
      </c>
      <c r="I8" s="583">
        <v>0</v>
      </c>
      <c r="J8" s="583">
        <v>6.76291646E-4</v>
      </c>
      <c r="K8" s="583">
        <v>0</v>
      </c>
      <c r="L8" s="583">
        <v>2.0666647000000001E-4</v>
      </c>
      <c r="M8" s="583">
        <v>0</v>
      </c>
      <c r="N8" s="583">
        <v>0</v>
      </c>
      <c r="O8" s="583">
        <v>0</v>
      </c>
      <c r="P8" s="583">
        <v>5.1869792959000002E-2</v>
      </c>
      <c r="Q8" s="583">
        <v>1.0750376000000001E-5</v>
      </c>
      <c r="R8" s="583">
        <v>0</v>
      </c>
      <c r="S8" s="583">
        <v>0</v>
      </c>
      <c r="T8" s="583">
        <v>0</v>
      </c>
      <c r="U8" s="583">
        <v>0</v>
      </c>
      <c r="V8" s="583">
        <v>3.1440102900000001E-4</v>
      </c>
      <c r="W8" s="583">
        <v>0</v>
      </c>
      <c r="X8" s="583">
        <v>0</v>
      </c>
      <c r="Y8" s="583">
        <v>0</v>
      </c>
      <c r="Z8" s="583">
        <v>0</v>
      </c>
      <c r="AA8" s="583">
        <v>0</v>
      </c>
      <c r="AB8" s="583">
        <v>7.5244082600000001E-4</v>
      </c>
      <c r="AC8" s="583">
        <v>0</v>
      </c>
      <c r="AD8" s="583">
        <v>0</v>
      </c>
      <c r="AE8" s="583">
        <v>0</v>
      </c>
      <c r="AF8" s="583">
        <v>0</v>
      </c>
      <c r="AG8" s="583">
        <v>4.5598577939999999E-3</v>
      </c>
      <c r="AH8" s="583">
        <v>0</v>
      </c>
      <c r="AI8" s="583">
        <v>0</v>
      </c>
      <c r="AJ8" s="583">
        <v>0</v>
      </c>
      <c r="AK8" s="583">
        <v>0</v>
      </c>
      <c r="AL8" s="583">
        <v>0</v>
      </c>
      <c r="AM8" s="583">
        <v>0</v>
      </c>
      <c r="AN8" s="583">
        <v>0</v>
      </c>
      <c r="AO8" s="583">
        <v>0</v>
      </c>
      <c r="AP8" s="583">
        <v>0</v>
      </c>
      <c r="AQ8" s="583">
        <v>0</v>
      </c>
      <c r="AR8" s="583">
        <v>0</v>
      </c>
      <c r="AS8" s="583">
        <v>0</v>
      </c>
      <c r="AT8" s="583">
        <v>0</v>
      </c>
      <c r="AU8" s="583">
        <v>0</v>
      </c>
      <c r="AV8" s="583">
        <v>0</v>
      </c>
      <c r="AW8" s="583">
        <v>0</v>
      </c>
      <c r="AX8" s="583">
        <v>0</v>
      </c>
      <c r="AY8" s="583">
        <v>0</v>
      </c>
      <c r="AZ8" s="583">
        <v>0</v>
      </c>
      <c r="BA8" s="583">
        <v>0</v>
      </c>
      <c r="BB8" s="583">
        <v>0</v>
      </c>
      <c r="BC8" s="583">
        <v>0</v>
      </c>
      <c r="BD8" s="583">
        <v>0</v>
      </c>
      <c r="BE8" s="583">
        <v>0</v>
      </c>
      <c r="BF8" s="583">
        <v>0</v>
      </c>
      <c r="BG8" s="583">
        <v>0</v>
      </c>
      <c r="BH8" s="583">
        <v>0</v>
      </c>
      <c r="BI8" s="583">
        <v>0</v>
      </c>
      <c r="BJ8" s="583">
        <v>3.6905513700000002E-4</v>
      </c>
      <c r="BK8" s="583">
        <v>0</v>
      </c>
      <c r="BL8" s="583">
        <v>1.2204971999999999E-5</v>
      </c>
      <c r="BM8" s="583">
        <v>4.2720437E-5</v>
      </c>
      <c r="BN8" s="583">
        <v>9.7511966999999994E-5</v>
      </c>
      <c r="BO8" s="583">
        <v>3.4675760999999998E-5</v>
      </c>
      <c r="BP8" s="583">
        <v>0</v>
      </c>
      <c r="BQ8" s="583">
        <v>0</v>
      </c>
      <c r="BR8" s="583">
        <v>0</v>
      </c>
      <c r="BS8" s="583">
        <v>0</v>
      </c>
      <c r="BT8" s="583">
        <v>0</v>
      </c>
      <c r="BU8" s="583">
        <v>0</v>
      </c>
      <c r="BV8" s="583">
        <v>0</v>
      </c>
      <c r="BW8" s="583">
        <v>0</v>
      </c>
      <c r="BX8" s="583">
        <v>0</v>
      </c>
      <c r="BY8" s="583">
        <v>0</v>
      </c>
      <c r="BZ8" s="583">
        <v>0</v>
      </c>
      <c r="CA8" s="583">
        <v>0</v>
      </c>
      <c r="CB8" s="583">
        <v>0</v>
      </c>
      <c r="CC8" s="583">
        <v>0</v>
      </c>
      <c r="CD8" s="583">
        <v>0</v>
      </c>
      <c r="CE8" s="583">
        <v>0</v>
      </c>
      <c r="CF8" s="583">
        <v>0</v>
      </c>
      <c r="CG8" s="583">
        <v>0</v>
      </c>
      <c r="CH8" s="583">
        <v>0</v>
      </c>
      <c r="CI8" s="583">
        <v>0</v>
      </c>
      <c r="CJ8" s="583">
        <v>0</v>
      </c>
      <c r="CK8" s="583">
        <v>0</v>
      </c>
      <c r="CL8" s="583">
        <v>0</v>
      </c>
      <c r="CM8" s="583">
        <v>4.9671320000000003E-6</v>
      </c>
      <c r="CN8" s="583">
        <v>1.03938189E-4</v>
      </c>
      <c r="CO8" s="583">
        <v>0</v>
      </c>
      <c r="CP8" s="583">
        <v>1.1483837E-5</v>
      </c>
      <c r="CQ8" s="583">
        <v>0</v>
      </c>
      <c r="CR8" s="583">
        <v>1.5038078600000001E-4</v>
      </c>
      <c r="CS8" s="583">
        <v>2.6744417799999998E-4</v>
      </c>
      <c r="CT8" s="583">
        <v>0</v>
      </c>
      <c r="CU8" s="583">
        <v>0</v>
      </c>
      <c r="CV8" s="583">
        <v>0</v>
      </c>
      <c r="CW8" s="583">
        <v>0</v>
      </c>
      <c r="CX8" s="583">
        <v>0</v>
      </c>
      <c r="CY8" s="583">
        <v>1.0685848530000001E-3</v>
      </c>
      <c r="CZ8" s="583">
        <v>1.915781901E-3</v>
      </c>
      <c r="DA8" s="583">
        <v>0</v>
      </c>
      <c r="DB8" s="583">
        <v>0</v>
      </c>
      <c r="DC8" s="583">
        <v>1.3293047000000001E-4</v>
      </c>
      <c r="DD8" s="583">
        <v>0</v>
      </c>
      <c r="DE8" s="584">
        <v>0</v>
      </c>
      <c r="DF8" s="585">
        <v>1.9137606300000001E-4</v>
      </c>
      <c r="DG8" s="73"/>
      <c r="DH8" s="73"/>
      <c r="DI8" s="73"/>
      <c r="DJ8" s="73"/>
      <c r="DK8" s="73"/>
      <c r="DL8" s="73"/>
      <c r="DM8" s="73"/>
      <c r="DN8" s="73"/>
      <c r="DO8" s="73"/>
    </row>
    <row r="9" spans="1:119">
      <c r="A9" s="291" t="s">
        <v>423</v>
      </c>
      <c r="B9" s="208" t="s">
        <v>545</v>
      </c>
      <c r="C9" s="582">
        <v>0</v>
      </c>
      <c r="D9" s="583">
        <v>0</v>
      </c>
      <c r="E9" s="583">
        <v>0</v>
      </c>
      <c r="F9" s="583">
        <v>0</v>
      </c>
      <c r="G9" s="583">
        <v>1.4574708000999999E-2</v>
      </c>
      <c r="H9" s="583">
        <v>0</v>
      </c>
      <c r="I9" s="583">
        <v>0</v>
      </c>
      <c r="J9" s="583">
        <v>7.0760407844000006E-2</v>
      </c>
      <c r="K9" s="583">
        <v>0</v>
      </c>
      <c r="L9" s="583">
        <v>1.88952201E-3</v>
      </c>
      <c r="M9" s="583">
        <v>0</v>
      </c>
      <c r="N9" s="583">
        <v>0</v>
      </c>
      <c r="O9" s="583">
        <v>0</v>
      </c>
      <c r="P9" s="583">
        <v>0</v>
      </c>
      <c r="Q9" s="583">
        <v>0</v>
      </c>
      <c r="R9" s="583">
        <v>0</v>
      </c>
      <c r="S9" s="583">
        <v>0</v>
      </c>
      <c r="T9" s="583">
        <v>0</v>
      </c>
      <c r="U9" s="583">
        <v>0</v>
      </c>
      <c r="V9" s="583">
        <v>0</v>
      </c>
      <c r="W9" s="583">
        <v>0</v>
      </c>
      <c r="X9" s="583">
        <v>0</v>
      </c>
      <c r="Y9" s="583">
        <v>0</v>
      </c>
      <c r="Z9" s="583">
        <v>0</v>
      </c>
      <c r="AA9" s="583">
        <v>1.4912574999999999E-4</v>
      </c>
      <c r="AB9" s="583">
        <v>0</v>
      </c>
      <c r="AC9" s="583">
        <v>0</v>
      </c>
      <c r="AD9" s="583">
        <v>0</v>
      </c>
      <c r="AE9" s="583">
        <v>0</v>
      </c>
      <c r="AF9" s="583">
        <v>0</v>
      </c>
      <c r="AG9" s="583">
        <v>0</v>
      </c>
      <c r="AH9" s="583">
        <v>0</v>
      </c>
      <c r="AI9" s="583">
        <v>0</v>
      </c>
      <c r="AJ9" s="583">
        <v>0</v>
      </c>
      <c r="AK9" s="583">
        <v>0</v>
      </c>
      <c r="AL9" s="583">
        <v>0</v>
      </c>
      <c r="AM9" s="583">
        <v>0</v>
      </c>
      <c r="AN9" s="583">
        <v>0</v>
      </c>
      <c r="AO9" s="583">
        <v>0</v>
      </c>
      <c r="AP9" s="583">
        <v>0</v>
      </c>
      <c r="AQ9" s="583">
        <v>0</v>
      </c>
      <c r="AR9" s="583">
        <v>0</v>
      </c>
      <c r="AS9" s="583">
        <v>0</v>
      </c>
      <c r="AT9" s="583">
        <v>0</v>
      </c>
      <c r="AU9" s="583">
        <v>0</v>
      </c>
      <c r="AV9" s="583">
        <v>0</v>
      </c>
      <c r="AW9" s="583">
        <v>0</v>
      </c>
      <c r="AX9" s="583">
        <v>0</v>
      </c>
      <c r="AY9" s="583">
        <v>0</v>
      </c>
      <c r="AZ9" s="583">
        <v>0</v>
      </c>
      <c r="BA9" s="583">
        <v>0</v>
      </c>
      <c r="BB9" s="583">
        <v>0</v>
      </c>
      <c r="BC9" s="583">
        <v>0</v>
      </c>
      <c r="BD9" s="583">
        <v>0</v>
      </c>
      <c r="BE9" s="583">
        <v>0</v>
      </c>
      <c r="BF9" s="583">
        <v>0</v>
      </c>
      <c r="BG9" s="583">
        <v>0</v>
      </c>
      <c r="BH9" s="583">
        <v>0</v>
      </c>
      <c r="BI9" s="583">
        <v>0</v>
      </c>
      <c r="BJ9" s="583">
        <v>2.1413399162E-2</v>
      </c>
      <c r="BK9" s="583">
        <v>0</v>
      </c>
      <c r="BL9" s="583">
        <v>0</v>
      </c>
      <c r="BM9" s="583">
        <v>0</v>
      </c>
      <c r="BN9" s="583">
        <v>0</v>
      </c>
      <c r="BO9" s="583">
        <v>0</v>
      </c>
      <c r="BP9" s="583">
        <v>0</v>
      </c>
      <c r="BQ9" s="583">
        <v>0</v>
      </c>
      <c r="BR9" s="583">
        <v>0</v>
      </c>
      <c r="BS9" s="583">
        <v>0</v>
      </c>
      <c r="BT9" s="583">
        <v>0</v>
      </c>
      <c r="BU9" s="583">
        <v>0</v>
      </c>
      <c r="BV9" s="583">
        <v>0</v>
      </c>
      <c r="BW9" s="583">
        <v>0</v>
      </c>
      <c r="BX9" s="583">
        <v>0</v>
      </c>
      <c r="BY9" s="583">
        <v>0</v>
      </c>
      <c r="BZ9" s="583">
        <v>0</v>
      </c>
      <c r="CA9" s="583">
        <v>0</v>
      </c>
      <c r="CB9" s="583">
        <v>0</v>
      </c>
      <c r="CC9" s="583">
        <v>0</v>
      </c>
      <c r="CD9" s="583">
        <v>0</v>
      </c>
      <c r="CE9" s="583">
        <v>0</v>
      </c>
      <c r="CF9" s="583">
        <v>8.9353971000000006E-5</v>
      </c>
      <c r="CG9" s="583">
        <v>0</v>
      </c>
      <c r="CH9" s="583">
        <v>0</v>
      </c>
      <c r="CI9" s="583">
        <v>0</v>
      </c>
      <c r="CJ9" s="583">
        <v>0</v>
      </c>
      <c r="CK9" s="583">
        <v>0</v>
      </c>
      <c r="CL9" s="583">
        <v>0</v>
      </c>
      <c r="CM9" s="583">
        <v>7.8054929999999992E-6</v>
      </c>
      <c r="CN9" s="583">
        <v>1.12680653E-4</v>
      </c>
      <c r="CO9" s="583">
        <v>0</v>
      </c>
      <c r="CP9" s="583">
        <v>2.6465024400000001E-4</v>
      </c>
      <c r="CQ9" s="583">
        <v>0</v>
      </c>
      <c r="CR9" s="583">
        <v>8.9691397099999997E-4</v>
      </c>
      <c r="CS9" s="583">
        <v>1.9219272759999999E-3</v>
      </c>
      <c r="CT9" s="583">
        <v>0</v>
      </c>
      <c r="CU9" s="583">
        <v>0</v>
      </c>
      <c r="CV9" s="583">
        <v>0</v>
      </c>
      <c r="CW9" s="583">
        <v>0</v>
      </c>
      <c r="CX9" s="583">
        <v>0</v>
      </c>
      <c r="CY9" s="583">
        <v>4.0040747589999998E-3</v>
      </c>
      <c r="CZ9" s="583">
        <v>6.7747280299999997E-3</v>
      </c>
      <c r="DA9" s="583">
        <v>0</v>
      </c>
      <c r="DB9" s="583">
        <v>1.4714788000000001E-5</v>
      </c>
      <c r="DC9" s="583">
        <v>4.6705300299999998E-4</v>
      </c>
      <c r="DD9" s="583">
        <v>0</v>
      </c>
      <c r="DE9" s="584">
        <v>0</v>
      </c>
      <c r="DF9" s="585">
        <v>2.8455378879999999E-3</v>
      </c>
      <c r="DG9" s="73"/>
      <c r="DH9" s="73"/>
      <c r="DI9" s="73"/>
      <c r="DJ9" s="73"/>
      <c r="DK9" s="73"/>
      <c r="DL9" s="73"/>
      <c r="DM9" s="73"/>
      <c r="DN9" s="73"/>
      <c r="DO9" s="73"/>
    </row>
    <row r="10" spans="1:119">
      <c r="A10" s="291" t="s">
        <v>424</v>
      </c>
      <c r="B10" s="208" t="s">
        <v>546</v>
      </c>
      <c r="C10" s="582">
        <v>0</v>
      </c>
      <c r="D10" s="583">
        <v>2.9292656000000001E-5</v>
      </c>
      <c r="E10" s="583">
        <v>0</v>
      </c>
      <c r="F10" s="583">
        <v>0</v>
      </c>
      <c r="G10" s="583">
        <v>0</v>
      </c>
      <c r="H10" s="583">
        <v>1.350478539E-3</v>
      </c>
      <c r="I10" s="583">
        <v>0</v>
      </c>
      <c r="J10" s="583">
        <v>2.6637873599999999E-4</v>
      </c>
      <c r="K10" s="583">
        <v>1.23643087E-4</v>
      </c>
      <c r="L10" s="583">
        <v>5.0190428400000001E-4</v>
      </c>
      <c r="M10" s="583">
        <v>0</v>
      </c>
      <c r="N10" s="583">
        <v>4.9144073999999997E-4</v>
      </c>
      <c r="O10" s="583">
        <v>3.0409925999999999E-5</v>
      </c>
      <c r="P10" s="583">
        <v>0</v>
      </c>
      <c r="Q10" s="583">
        <v>0</v>
      </c>
      <c r="R10" s="583">
        <v>2.8068904630000001E-3</v>
      </c>
      <c r="S10" s="583">
        <v>1.1791340400000001E-4</v>
      </c>
      <c r="T10" s="583">
        <v>0</v>
      </c>
      <c r="U10" s="583">
        <v>8.7633885102E-2</v>
      </c>
      <c r="V10" s="583">
        <v>4.2407580700000002E-4</v>
      </c>
      <c r="W10" s="583">
        <v>4.2155672499999999E-4</v>
      </c>
      <c r="X10" s="583">
        <v>5.920639236E-3</v>
      </c>
      <c r="Y10" s="583">
        <v>6.04636047E-4</v>
      </c>
      <c r="Z10" s="583">
        <v>0</v>
      </c>
      <c r="AA10" s="583">
        <v>1.92620761E-4</v>
      </c>
      <c r="AB10" s="583">
        <v>6.9408827200000004E-4</v>
      </c>
      <c r="AC10" s="583">
        <v>0.59375410712200005</v>
      </c>
      <c r="AD10" s="583">
        <v>0.59172435660300005</v>
      </c>
      <c r="AE10" s="583">
        <v>3.1181182000000003E-5</v>
      </c>
      <c r="AF10" s="583">
        <v>1.42123683E-4</v>
      </c>
      <c r="AG10" s="583">
        <v>7.7285725000000006E-5</v>
      </c>
      <c r="AH10" s="583">
        <v>5.230363973E-3</v>
      </c>
      <c r="AI10" s="583">
        <v>6.0778894749999998E-3</v>
      </c>
      <c r="AJ10" s="583">
        <v>0</v>
      </c>
      <c r="AK10" s="583">
        <v>7.5613058819999999E-3</v>
      </c>
      <c r="AL10" s="583">
        <v>6.9701009640000004E-3</v>
      </c>
      <c r="AM10" s="583">
        <v>2.4824900810000001E-3</v>
      </c>
      <c r="AN10" s="583">
        <v>3.8805330999999997E-4</v>
      </c>
      <c r="AO10" s="583">
        <v>1.2738448E-5</v>
      </c>
      <c r="AP10" s="583">
        <v>1.115775673E-3</v>
      </c>
      <c r="AQ10" s="583">
        <v>2.7649678599999999E-4</v>
      </c>
      <c r="AR10" s="583">
        <v>1.1472400699999999E-4</v>
      </c>
      <c r="AS10" s="583">
        <v>2.6881720400000002E-4</v>
      </c>
      <c r="AT10" s="583">
        <v>9.2205961999999994E-5</v>
      </c>
      <c r="AU10" s="583">
        <v>2.2099826999999999E-5</v>
      </c>
      <c r="AV10" s="583">
        <v>0</v>
      </c>
      <c r="AW10" s="583">
        <v>7.4960600000000002E-5</v>
      </c>
      <c r="AX10" s="583">
        <v>2.1377753500000001E-4</v>
      </c>
      <c r="AY10" s="583">
        <v>6.7499915999999998E-5</v>
      </c>
      <c r="AZ10" s="583">
        <v>0</v>
      </c>
      <c r="BA10" s="583">
        <v>0</v>
      </c>
      <c r="BB10" s="583">
        <v>1.9142419599999999E-4</v>
      </c>
      <c r="BC10" s="583">
        <v>0</v>
      </c>
      <c r="BD10" s="583">
        <v>6.5112644999999994E-5</v>
      </c>
      <c r="BE10" s="583">
        <v>0</v>
      </c>
      <c r="BF10" s="583">
        <v>0</v>
      </c>
      <c r="BG10" s="583">
        <v>1.9110958199999999E-4</v>
      </c>
      <c r="BH10" s="583">
        <v>0</v>
      </c>
      <c r="BI10" s="583">
        <v>0</v>
      </c>
      <c r="BJ10" s="583">
        <v>2.4603676000000001E-5</v>
      </c>
      <c r="BK10" s="583">
        <v>2.4991349099999998E-4</v>
      </c>
      <c r="BL10" s="583">
        <v>0</v>
      </c>
      <c r="BM10" s="583">
        <v>0</v>
      </c>
      <c r="BN10" s="583">
        <v>1.1819632E-5</v>
      </c>
      <c r="BO10" s="583">
        <v>8.1590029999999992E-6</v>
      </c>
      <c r="BP10" s="583">
        <v>0.32459619876899998</v>
      </c>
      <c r="BQ10" s="583">
        <v>0.43661173143300003</v>
      </c>
      <c r="BR10" s="583">
        <v>0</v>
      </c>
      <c r="BS10" s="583">
        <v>3.9703020000000004E-6</v>
      </c>
      <c r="BT10" s="583">
        <v>3.6615500000000001E-6</v>
      </c>
      <c r="BU10" s="583">
        <v>9.1115799999999996E-7</v>
      </c>
      <c r="BV10" s="583">
        <v>3.8409239999999998E-6</v>
      </c>
      <c r="BW10" s="583">
        <v>0</v>
      </c>
      <c r="BX10" s="583">
        <v>0</v>
      </c>
      <c r="BY10" s="583">
        <v>2.0328233E-5</v>
      </c>
      <c r="BZ10" s="583">
        <v>0</v>
      </c>
      <c r="CA10" s="583">
        <v>0</v>
      </c>
      <c r="CB10" s="583">
        <v>0</v>
      </c>
      <c r="CC10" s="583">
        <v>0</v>
      </c>
      <c r="CD10" s="583">
        <v>1.5423173300000001E-4</v>
      </c>
      <c r="CE10" s="583">
        <v>8.2231430000000002E-6</v>
      </c>
      <c r="CF10" s="583">
        <v>1.4892328E-5</v>
      </c>
      <c r="CG10" s="583">
        <v>0</v>
      </c>
      <c r="CH10" s="583">
        <v>0</v>
      </c>
      <c r="CI10" s="583">
        <v>0</v>
      </c>
      <c r="CJ10" s="583">
        <v>0</v>
      </c>
      <c r="CK10" s="583">
        <v>0</v>
      </c>
      <c r="CL10" s="583">
        <v>0</v>
      </c>
      <c r="CM10" s="583">
        <v>0</v>
      </c>
      <c r="CN10" s="583">
        <v>4.8569250000000001E-6</v>
      </c>
      <c r="CO10" s="583">
        <v>8.4423807999999998E-5</v>
      </c>
      <c r="CP10" s="583">
        <v>9.3958670000000007E-6</v>
      </c>
      <c r="CQ10" s="583">
        <v>0</v>
      </c>
      <c r="CR10" s="583">
        <v>5.370742E-6</v>
      </c>
      <c r="CS10" s="583">
        <v>1.5732009999999998E-5</v>
      </c>
      <c r="CT10" s="583">
        <v>5.7785336000000002E-5</v>
      </c>
      <c r="CU10" s="583">
        <v>6.5393954999999995E-5</v>
      </c>
      <c r="CV10" s="583">
        <v>0</v>
      </c>
      <c r="CW10" s="583">
        <v>2.1408779999999999E-6</v>
      </c>
      <c r="CX10" s="583">
        <v>7.4496199999999997E-7</v>
      </c>
      <c r="CY10" s="583">
        <v>9.1474189999999998E-5</v>
      </c>
      <c r="CZ10" s="583">
        <v>9.0838400000000004E-7</v>
      </c>
      <c r="DA10" s="583">
        <v>1.18679269E-4</v>
      </c>
      <c r="DB10" s="583">
        <v>2.6033854999999998E-5</v>
      </c>
      <c r="DC10" s="583">
        <v>0</v>
      </c>
      <c r="DD10" s="583">
        <v>0</v>
      </c>
      <c r="DE10" s="584">
        <v>0</v>
      </c>
      <c r="DF10" s="585">
        <v>5.8925162187000002E-2</v>
      </c>
      <c r="DG10" s="73"/>
      <c r="DH10" s="73"/>
      <c r="DI10" s="73"/>
      <c r="DJ10" s="73"/>
      <c r="DK10" s="73"/>
      <c r="DL10" s="73"/>
      <c r="DM10" s="73"/>
      <c r="DN10" s="73"/>
      <c r="DO10" s="73"/>
    </row>
    <row r="11" spans="1:119">
      <c r="A11" s="291" t="s">
        <v>425</v>
      </c>
      <c r="B11" s="208" t="s">
        <v>683</v>
      </c>
      <c r="C11" s="582">
        <v>0</v>
      </c>
      <c r="D11" s="583">
        <v>0</v>
      </c>
      <c r="E11" s="583">
        <v>0</v>
      </c>
      <c r="F11" s="583">
        <v>6.0060060099999995E-4</v>
      </c>
      <c r="G11" s="583">
        <v>0</v>
      </c>
      <c r="H11" s="583">
        <v>0</v>
      </c>
      <c r="I11" s="583">
        <v>5.4463265000000002E-5</v>
      </c>
      <c r="J11" s="583">
        <v>6.4655030000000001E-6</v>
      </c>
      <c r="K11" s="583">
        <v>0</v>
      </c>
      <c r="L11" s="583">
        <v>2.9523781400000001E-4</v>
      </c>
      <c r="M11" s="583">
        <v>0</v>
      </c>
      <c r="N11" s="583">
        <v>0</v>
      </c>
      <c r="O11" s="583">
        <v>0</v>
      </c>
      <c r="P11" s="583">
        <v>0</v>
      </c>
      <c r="Q11" s="583">
        <v>0</v>
      </c>
      <c r="R11" s="583">
        <v>8.1490368300000005E-4</v>
      </c>
      <c r="S11" s="583">
        <v>0</v>
      </c>
      <c r="T11" s="583">
        <v>0</v>
      </c>
      <c r="U11" s="583">
        <v>4.1112193010000003E-3</v>
      </c>
      <c r="V11" s="583">
        <v>2.5744326158E-2</v>
      </c>
      <c r="W11" s="583">
        <v>-2.6698593E-5</v>
      </c>
      <c r="X11" s="583">
        <v>1.02775324E-4</v>
      </c>
      <c r="Y11" s="583">
        <v>2.0784363999999999E-5</v>
      </c>
      <c r="Z11" s="583">
        <v>0</v>
      </c>
      <c r="AA11" s="583">
        <v>8.0776447999999999E-5</v>
      </c>
      <c r="AB11" s="583">
        <v>1.3513223E-4</v>
      </c>
      <c r="AC11" s="583">
        <v>-1.210878897E-3</v>
      </c>
      <c r="AD11" s="583">
        <v>1.4141520899999999E-2</v>
      </c>
      <c r="AE11" s="583">
        <v>0</v>
      </c>
      <c r="AF11" s="583">
        <v>1.5988914399999999E-4</v>
      </c>
      <c r="AG11" s="583">
        <v>7.7285725000000006E-5</v>
      </c>
      <c r="AH11" s="583">
        <v>5.2202325169000002E-2</v>
      </c>
      <c r="AI11" s="583">
        <v>5.8257451469999999E-2</v>
      </c>
      <c r="AJ11" s="583">
        <v>6.6666666666999996E-2</v>
      </c>
      <c r="AK11" s="583">
        <v>5.0398821820000002E-2</v>
      </c>
      <c r="AL11" s="583">
        <v>0.16723158838900001</v>
      </c>
      <c r="AM11" s="583">
        <v>0</v>
      </c>
      <c r="AN11" s="583">
        <v>1.605737837E-3</v>
      </c>
      <c r="AO11" s="583">
        <v>0</v>
      </c>
      <c r="AP11" s="583">
        <v>0.32064603411499998</v>
      </c>
      <c r="AQ11" s="583">
        <v>9.8748849999999999E-6</v>
      </c>
      <c r="AR11" s="583">
        <v>5.3264716999999998E-5</v>
      </c>
      <c r="AS11" s="583">
        <v>2.1222410999999999E-5</v>
      </c>
      <c r="AT11" s="583">
        <v>8.7815200000000002E-6</v>
      </c>
      <c r="AU11" s="583">
        <v>1.9644291E-5</v>
      </c>
      <c r="AV11" s="583">
        <v>7.6575090999999993E-5</v>
      </c>
      <c r="AW11" s="583">
        <v>0</v>
      </c>
      <c r="AX11" s="583">
        <v>0</v>
      </c>
      <c r="AY11" s="583">
        <v>0</v>
      </c>
      <c r="AZ11" s="583">
        <v>0</v>
      </c>
      <c r="BA11" s="583">
        <v>0</v>
      </c>
      <c r="BB11" s="583">
        <v>0</v>
      </c>
      <c r="BC11" s="583">
        <v>0</v>
      </c>
      <c r="BD11" s="583">
        <v>0</v>
      </c>
      <c r="BE11" s="583">
        <v>0</v>
      </c>
      <c r="BF11" s="583">
        <v>0</v>
      </c>
      <c r="BG11" s="583">
        <v>0</v>
      </c>
      <c r="BH11" s="583">
        <v>0</v>
      </c>
      <c r="BI11" s="583">
        <v>0</v>
      </c>
      <c r="BJ11" s="583">
        <v>1.4762205470000001E-3</v>
      </c>
      <c r="BK11" s="583">
        <v>0</v>
      </c>
      <c r="BL11" s="583">
        <v>2.2572018310000001E-3</v>
      </c>
      <c r="BM11" s="583">
        <v>2.7530948600000001E-4</v>
      </c>
      <c r="BN11" s="583">
        <v>1.6172212044E-2</v>
      </c>
      <c r="BO11" s="583">
        <v>1.7397033387000001E-2</v>
      </c>
      <c r="BP11" s="583">
        <v>-1.1816356000000001E-5</v>
      </c>
      <c r="BQ11" s="583">
        <v>0</v>
      </c>
      <c r="BR11" s="583">
        <v>0</v>
      </c>
      <c r="BS11" s="583">
        <v>0</v>
      </c>
      <c r="BT11" s="583">
        <v>0</v>
      </c>
      <c r="BU11" s="583">
        <v>0</v>
      </c>
      <c r="BV11" s="583">
        <v>0</v>
      </c>
      <c r="BW11" s="583">
        <v>0</v>
      </c>
      <c r="BX11" s="583">
        <v>0</v>
      </c>
      <c r="BY11" s="583">
        <v>0</v>
      </c>
      <c r="BZ11" s="583">
        <v>0</v>
      </c>
      <c r="CA11" s="583">
        <v>0</v>
      </c>
      <c r="CB11" s="583">
        <v>0</v>
      </c>
      <c r="CC11" s="583">
        <v>0</v>
      </c>
      <c r="CD11" s="583">
        <v>0</v>
      </c>
      <c r="CE11" s="583">
        <v>0</v>
      </c>
      <c r="CF11" s="583">
        <v>0</v>
      </c>
      <c r="CG11" s="583">
        <v>0</v>
      </c>
      <c r="CH11" s="583">
        <v>0</v>
      </c>
      <c r="CI11" s="583">
        <v>0</v>
      </c>
      <c r="CJ11" s="583">
        <v>0</v>
      </c>
      <c r="CK11" s="583">
        <v>0</v>
      </c>
      <c r="CL11" s="583">
        <v>0</v>
      </c>
      <c r="CM11" s="583">
        <v>1.2772625E-5</v>
      </c>
      <c r="CN11" s="583">
        <v>0</v>
      </c>
      <c r="CO11" s="583">
        <v>0</v>
      </c>
      <c r="CP11" s="583">
        <v>0</v>
      </c>
      <c r="CQ11" s="583">
        <v>0</v>
      </c>
      <c r="CR11" s="583">
        <v>0</v>
      </c>
      <c r="CS11" s="583">
        <v>0</v>
      </c>
      <c r="CT11" s="583">
        <v>0</v>
      </c>
      <c r="CU11" s="583">
        <v>0</v>
      </c>
      <c r="CV11" s="583">
        <v>0</v>
      </c>
      <c r="CW11" s="583">
        <v>0</v>
      </c>
      <c r="CX11" s="583">
        <v>0</v>
      </c>
      <c r="CY11" s="583">
        <v>-4.9895012999999998E-5</v>
      </c>
      <c r="CZ11" s="583">
        <v>-2.9068289000000001E-5</v>
      </c>
      <c r="DA11" s="583">
        <v>0</v>
      </c>
      <c r="DB11" s="583">
        <v>1.6978601E-5</v>
      </c>
      <c r="DC11" s="583">
        <v>6.4668877000000004E-5</v>
      </c>
      <c r="DD11" s="583">
        <v>0</v>
      </c>
      <c r="DE11" s="584">
        <v>2.3518103800000001E-4</v>
      </c>
      <c r="DF11" s="585">
        <v>6.0427038180000002E-3</v>
      </c>
      <c r="DG11" s="73"/>
      <c r="DH11" s="73"/>
      <c r="DI11" s="73"/>
      <c r="DJ11" s="73"/>
      <c r="DK11" s="73"/>
      <c r="DL11" s="73"/>
      <c r="DM11" s="73"/>
      <c r="DN11" s="73"/>
      <c r="DO11" s="73"/>
    </row>
    <row r="12" spans="1:119">
      <c r="A12" s="291" t="s">
        <v>426</v>
      </c>
      <c r="B12" s="208" t="s">
        <v>547</v>
      </c>
      <c r="C12" s="582">
        <v>0</v>
      </c>
      <c r="D12" s="583">
        <v>1.3489267903E-2</v>
      </c>
      <c r="E12" s="583">
        <v>0</v>
      </c>
      <c r="F12" s="583">
        <v>2.2522522523000001E-2</v>
      </c>
      <c r="G12" s="583">
        <v>2.2989666430999998E-2</v>
      </c>
      <c r="H12" s="583">
        <v>0</v>
      </c>
      <c r="I12" s="583">
        <v>0</v>
      </c>
      <c r="J12" s="583">
        <v>0.21073079583900001</v>
      </c>
      <c r="K12" s="583">
        <v>5.5001503388E-2</v>
      </c>
      <c r="L12" s="583">
        <v>0.269345457766</v>
      </c>
      <c r="M12" s="583">
        <v>0</v>
      </c>
      <c r="N12" s="583">
        <v>0</v>
      </c>
      <c r="O12" s="583">
        <v>7.9065807100000001E-4</v>
      </c>
      <c r="P12" s="583">
        <v>1.152662066E-3</v>
      </c>
      <c r="Q12" s="583">
        <v>0</v>
      </c>
      <c r="R12" s="583">
        <v>4.4140616159999996E-3</v>
      </c>
      <c r="S12" s="583">
        <v>4.7165361999999997E-5</v>
      </c>
      <c r="T12" s="583">
        <v>0</v>
      </c>
      <c r="U12" s="583">
        <v>1.08189982E-4</v>
      </c>
      <c r="V12" s="583">
        <v>2.4859616300000002E-4</v>
      </c>
      <c r="W12" s="583">
        <v>0</v>
      </c>
      <c r="X12" s="583">
        <v>1.7302681140000001E-3</v>
      </c>
      <c r="Y12" s="583">
        <v>4.5347703999999997E-5</v>
      </c>
      <c r="Z12" s="583">
        <v>0</v>
      </c>
      <c r="AA12" s="583">
        <v>1.0556860406E-2</v>
      </c>
      <c r="AB12" s="583">
        <v>2.7044873114000001E-2</v>
      </c>
      <c r="AC12" s="583">
        <v>4.5450569999999998E-6</v>
      </c>
      <c r="AD12" s="583">
        <v>0</v>
      </c>
      <c r="AE12" s="583">
        <v>1.9488239000000001E-5</v>
      </c>
      <c r="AF12" s="583">
        <v>0</v>
      </c>
      <c r="AG12" s="583">
        <v>6.5229152176000005E-2</v>
      </c>
      <c r="AH12" s="583">
        <v>1.5197183500000001E-4</v>
      </c>
      <c r="AI12" s="583">
        <v>0</v>
      </c>
      <c r="AJ12" s="583">
        <v>0</v>
      </c>
      <c r="AK12" s="583">
        <v>1.4628408769999999E-3</v>
      </c>
      <c r="AL12" s="583">
        <v>0</v>
      </c>
      <c r="AM12" s="583">
        <v>0</v>
      </c>
      <c r="AN12" s="583">
        <v>0</v>
      </c>
      <c r="AO12" s="583">
        <v>0</v>
      </c>
      <c r="AP12" s="583">
        <v>0</v>
      </c>
      <c r="AQ12" s="583">
        <v>0</v>
      </c>
      <c r="AR12" s="583">
        <v>0</v>
      </c>
      <c r="AS12" s="583">
        <v>0</v>
      </c>
      <c r="AT12" s="583">
        <v>0</v>
      </c>
      <c r="AU12" s="583">
        <v>0</v>
      </c>
      <c r="AV12" s="583">
        <v>0</v>
      </c>
      <c r="AW12" s="583">
        <v>0</v>
      </c>
      <c r="AX12" s="583">
        <v>0</v>
      </c>
      <c r="AY12" s="583">
        <v>0</v>
      </c>
      <c r="AZ12" s="583">
        <v>0</v>
      </c>
      <c r="BA12" s="583">
        <v>0</v>
      </c>
      <c r="BB12" s="583">
        <v>0</v>
      </c>
      <c r="BC12" s="583">
        <v>0</v>
      </c>
      <c r="BD12" s="583">
        <v>0</v>
      </c>
      <c r="BE12" s="583">
        <v>0</v>
      </c>
      <c r="BF12" s="583">
        <v>0</v>
      </c>
      <c r="BG12" s="583">
        <v>0</v>
      </c>
      <c r="BH12" s="583">
        <v>0</v>
      </c>
      <c r="BI12" s="583">
        <v>0</v>
      </c>
      <c r="BJ12" s="583">
        <v>3.2640876550000001E-3</v>
      </c>
      <c r="BK12" s="583">
        <v>0</v>
      </c>
      <c r="BL12" s="583">
        <v>0</v>
      </c>
      <c r="BM12" s="583">
        <v>0</v>
      </c>
      <c r="BN12" s="583">
        <v>0</v>
      </c>
      <c r="BO12" s="583">
        <v>0</v>
      </c>
      <c r="BP12" s="583">
        <v>0</v>
      </c>
      <c r="BQ12" s="583">
        <v>0</v>
      </c>
      <c r="BR12" s="583">
        <v>0</v>
      </c>
      <c r="BS12" s="583">
        <v>0</v>
      </c>
      <c r="BT12" s="583">
        <v>0</v>
      </c>
      <c r="BU12" s="583">
        <v>0</v>
      </c>
      <c r="BV12" s="583">
        <v>0</v>
      </c>
      <c r="BW12" s="583">
        <v>0</v>
      </c>
      <c r="BX12" s="583">
        <v>0</v>
      </c>
      <c r="BY12" s="583">
        <v>0</v>
      </c>
      <c r="BZ12" s="583">
        <v>0</v>
      </c>
      <c r="CA12" s="583">
        <v>0</v>
      </c>
      <c r="CB12" s="583">
        <v>0</v>
      </c>
      <c r="CC12" s="583">
        <v>0</v>
      </c>
      <c r="CD12" s="583">
        <v>0</v>
      </c>
      <c r="CE12" s="583">
        <v>0</v>
      </c>
      <c r="CF12" s="583">
        <v>1.84168462E-3</v>
      </c>
      <c r="CG12" s="583">
        <v>0</v>
      </c>
      <c r="CH12" s="583">
        <v>0</v>
      </c>
      <c r="CI12" s="583">
        <v>0</v>
      </c>
      <c r="CJ12" s="583">
        <v>0</v>
      </c>
      <c r="CK12" s="583">
        <v>0</v>
      </c>
      <c r="CL12" s="583">
        <v>0</v>
      </c>
      <c r="CM12" s="583">
        <v>3.4202250299999998E-4</v>
      </c>
      <c r="CN12" s="583">
        <v>8.5433305679999995E-3</v>
      </c>
      <c r="CO12" s="583">
        <v>0</v>
      </c>
      <c r="CP12" s="583">
        <v>4.055360446E-3</v>
      </c>
      <c r="CQ12" s="583">
        <v>0</v>
      </c>
      <c r="CR12" s="583">
        <v>1.3759841885E-2</v>
      </c>
      <c r="CS12" s="583">
        <v>2.4770050447000001E-2</v>
      </c>
      <c r="CT12" s="583">
        <v>1.5354389210000001E-3</v>
      </c>
      <c r="CU12" s="583">
        <v>0</v>
      </c>
      <c r="CV12" s="583">
        <v>0</v>
      </c>
      <c r="CW12" s="583">
        <v>0</v>
      </c>
      <c r="CX12" s="583">
        <v>0</v>
      </c>
      <c r="CY12" s="583">
        <v>5.0298330596000002E-2</v>
      </c>
      <c r="CZ12" s="583">
        <v>0.17325245081999999</v>
      </c>
      <c r="DA12" s="583">
        <v>0</v>
      </c>
      <c r="DB12" s="583">
        <v>9.2816353999999995E-5</v>
      </c>
      <c r="DC12" s="583">
        <v>6.2656956750000003E-3</v>
      </c>
      <c r="DD12" s="583">
        <v>0</v>
      </c>
      <c r="DE12" s="584">
        <v>0</v>
      </c>
      <c r="DF12" s="585">
        <v>1.4080822668999999E-2</v>
      </c>
      <c r="DG12" s="73"/>
      <c r="DH12" s="73"/>
      <c r="DI12" s="73"/>
      <c r="DJ12" s="73"/>
      <c r="DK12" s="73"/>
      <c r="DL12" s="73"/>
      <c r="DM12" s="73"/>
      <c r="DN12" s="73"/>
      <c r="DO12" s="73"/>
    </row>
    <row r="13" spans="1:119">
      <c r="A13" s="291" t="s">
        <v>427</v>
      </c>
      <c r="B13" s="208" t="s">
        <v>227</v>
      </c>
      <c r="C13" s="582">
        <v>0</v>
      </c>
      <c r="D13" s="583">
        <v>1.02524295E-4</v>
      </c>
      <c r="E13" s="583">
        <v>5.6298380999999998E-5</v>
      </c>
      <c r="F13" s="583">
        <v>0</v>
      </c>
      <c r="G13" s="583">
        <v>1.9085125719E-2</v>
      </c>
      <c r="H13" s="583">
        <v>0</v>
      </c>
      <c r="I13" s="583">
        <v>0</v>
      </c>
      <c r="J13" s="583">
        <v>1.3681005000000001E-3</v>
      </c>
      <c r="K13" s="583">
        <v>4.4601433698000001E-2</v>
      </c>
      <c r="L13" s="583">
        <v>0</v>
      </c>
      <c r="M13" s="583">
        <v>0</v>
      </c>
      <c r="N13" s="583">
        <v>0</v>
      </c>
      <c r="O13" s="583">
        <v>0</v>
      </c>
      <c r="P13" s="583">
        <v>0</v>
      </c>
      <c r="Q13" s="583">
        <v>0</v>
      </c>
      <c r="R13" s="583">
        <v>0</v>
      </c>
      <c r="S13" s="583">
        <v>0</v>
      </c>
      <c r="T13" s="583">
        <v>0</v>
      </c>
      <c r="U13" s="583">
        <v>0</v>
      </c>
      <c r="V13" s="583">
        <v>0</v>
      </c>
      <c r="W13" s="583">
        <v>0</v>
      </c>
      <c r="X13" s="583">
        <v>6.5047669999999997E-6</v>
      </c>
      <c r="Y13" s="583">
        <v>0</v>
      </c>
      <c r="Z13" s="583">
        <v>0</v>
      </c>
      <c r="AA13" s="583">
        <v>4.9708583000000001E-5</v>
      </c>
      <c r="AB13" s="583">
        <v>0</v>
      </c>
      <c r="AC13" s="583">
        <v>0</v>
      </c>
      <c r="AD13" s="583">
        <v>0</v>
      </c>
      <c r="AE13" s="583">
        <v>0</v>
      </c>
      <c r="AF13" s="583">
        <v>0</v>
      </c>
      <c r="AG13" s="583">
        <v>0</v>
      </c>
      <c r="AH13" s="583">
        <v>0</v>
      </c>
      <c r="AI13" s="583">
        <v>0</v>
      </c>
      <c r="AJ13" s="583">
        <v>0</v>
      </c>
      <c r="AK13" s="583">
        <v>0</v>
      </c>
      <c r="AL13" s="583">
        <v>0</v>
      </c>
      <c r="AM13" s="583">
        <v>0</v>
      </c>
      <c r="AN13" s="583">
        <v>0</v>
      </c>
      <c r="AO13" s="583">
        <v>0</v>
      </c>
      <c r="AP13" s="583">
        <v>0</v>
      </c>
      <c r="AQ13" s="583">
        <v>0</v>
      </c>
      <c r="AR13" s="583">
        <v>0</v>
      </c>
      <c r="AS13" s="583">
        <v>0</v>
      </c>
      <c r="AT13" s="583">
        <v>0</v>
      </c>
      <c r="AU13" s="583">
        <v>0</v>
      </c>
      <c r="AV13" s="583">
        <v>0</v>
      </c>
      <c r="AW13" s="583">
        <v>0</v>
      </c>
      <c r="AX13" s="583">
        <v>0</v>
      </c>
      <c r="AY13" s="583">
        <v>0</v>
      </c>
      <c r="AZ13" s="583">
        <v>0</v>
      </c>
      <c r="BA13" s="583">
        <v>0</v>
      </c>
      <c r="BB13" s="583">
        <v>0</v>
      </c>
      <c r="BC13" s="583">
        <v>0</v>
      </c>
      <c r="BD13" s="583">
        <v>0</v>
      </c>
      <c r="BE13" s="583">
        <v>0</v>
      </c>
      <c r="BF13" s="583">
        <v>0</v>
      </c>
      <c r="BG13" s="583">
        <v>0</v>
      </c>
      <c r="BH13" s="583">
        <v>0</v>
      </c>
      <c r="BI13" s="583">
        <v>0</v>
      </c>
      <c r="BJ13" s="583">
        <v>0</v>
      </c>
      <c r="BK13" s="583">
        <v>0</v>
      </c>
      <c r="BL13" s="583">
        <v>0</v>
      </c>
      <c r="BM13" s="583">
        <v>0</v>
      </c>
      <c r="BN13" s="583">
        <v>0</v>
      </c>
      <c r="BO13" s="583">
        <v>0</v>
      </c>
      <c r="BP13" s="583">
        <v>0</v>
      </c>
      <c r="BQ13" s="583">
        <v>0</v>
      </c>
      <c r="BR13" s="583">
        <v>0</v>
      </c>
      <c r="BS13" s="583">
        <v>0</v>
      </c>
      <c r="BT13" s="583">
        <v>9.4201702000000002E-5</v>
      </c>
      <c r="BU13" s="583">
        <v>0</v>
      </c>
      <c r="BV13" s="583">
        <v>0</v>
      </c>
      <c r="BW13" s="583">
        <v>0</v>
      </c>
      <c r="BX13" s="583">
        <v>0</v>
      </c>
      <c r="BY13" s="583">
        <v>0</v>
      </c>
      <c r="BZ13" s="583">
        <v>0</v>
      </c>
      <c r="CA13" s="583">
        <v>0</v>
      </c>
      <c r="CB13" s="583">
        <v>0</v>
      </c>
      <c r="CC13" s="583">
        <v>0</v>
      </c>
      <c r="CD13" s="583">
        <v>0</v>
      </c>
      <c r="CE13" s="583">
        <v>0</v>
      </c>
      <c r="CF13" s="583">
        <v>1.9533770840000002E-3</v>
      </c>
      <c r="CG13" s="583">
        <v>0</v>
      </c>
      <c r="CH13" s="583">
        <v>0</v>
      </c>
      <c r="CI13" s="583">
        <v>0</v>
      </c>
      <c r="CJ13" s="583">
        <v>0</v>
      </c>
      <c r="CK13" s="583">
        <v>0</v>
      </c>
      <c r="CL13" s="583">
        <v>0</v>
      </c>
      <c r="CM13" s="583">
        <v>2.8383610000000001E-5</v>
      </c>
      <c r="CN13" s="583">
        <v>1.28222812E-4</v>
      </c>
      <c r="CO13" s="583">
        <v>0</v>
      </c>
      <c r="CP13" s="583">
        <v>4.9902491799999995E-4</v>
      </c>
      <c r="CQ13" s="583">
        <v>0</v>
      </c>
      <c r="CR13" s="583">
        <v>1.514549341E-3</v>
      </c>
      <c r="CS13" s="583">
        <v>2.7766998440000002E-3</v>
      </c>
      <c r="CT13" s="583">
        <v>0</v>
      </c>
      <c r="CU13" s="583">
        <v>0</v>
      </c>
      <c r="CV13" s="583">
        <v>0</v>
      </c>
      <c r="CW13" s="583">
        <v>0</v>
      </c>
      <c r="CX13" s="583">
        <v>5.9596980000000002E-6</v>
      </c>
      <c r="CY13" s="583">
        <v>2.4340450302000001E-2</v>
      </c>
      <c r="CZ13" s="583">
        <v>7.8572492677999997E-2</v>
      </c>
      <c r="DA13" s="583">
        <v>0</v>
      </c>
      <c r="DB13" s="583">
        <v>0</v>
      </c>
      <c r="DC13" s="583">
        <v>1.5915729270000001E-3</v>
      </c>
      <c r="DD13" s="583">
        <v>0</v>
      </c>
      <c r="DE13" s="584">
        <v>3.2362955919999999E-3</v>
      </c>
      <c r="DF13" s="585">
        <v>2.6825996040000001E-3</v>
      </c>
      <c r="DG13" s="73"/>
      <c r="DH13" s="73"/>
      <c r="DI13" s="73"/>
      <c r="DJ13" s="73"/>
      <c r="DK13" s="73"/>
      <c r="DL13" s="73"/>
      <c r="DM13" s="73"/>
      <c r="DN13" s="73"/>
      <c r="DO13" s="73"/>
    </row>
    <row r="14" spans="1:119">
      <c r="A14" s="291" t="s">
        <v>428</v>
      </c>
      <c r="B14" s="208" t="s">
        <v>548</v>
      </c>
      <c r="C14" s="582">
        <v>7.102066378E-3</v>
      </c>
      <c r="D14" s="583">
        <v>0.386772901364</v>
      </c>
      <c r="E14" s="583">
        <v>1.6720619281999999E-2</v>
      </c>
      <c r="F14" s="583">
        <v>1.2612612613E-2</v>
      </c>
      <c r="G14" s="583">
        <v>1.5281564508999999E-2</v>
      </c>
      <c r="H14" s="583">
        <v>0</v>
      </c>
      <c r="I14" s="583">
        <v>0</v>
      </c>
      <c r="J14" s="583">
        <v>-2.5862010000000001E-6</v>
      </c>
      <c r="K14" s="583">
        <v>0</v>
      </c>
      <c r="L14" s="583">
        <v>4.5673289834999999E-2</v>
      </c>
      <c r="M14" s="583">
        <v>0</v>
      </c>
      <c r="N14" s="583">
        <v>0</v>
      </c>
      <c r="O14" s="583">
        <v>0</v>
      </c>
      <c r="P14" s="583">
        <v>0</v>
      </c>
      <c r="Q14" s="583">
        <v>0</v>
      </c>
      <c r="R14" s="583">
        <v>0</v>
      </c>
      <c r="S14" s="583">
        <v>0</v>
      </c>
      <c r="T14" s="583">
        <v>0</v>
      </c>
      <c r="U14" s="583">
        <v>4.3275992599999999E-4</v>
      </c>
      <c r="V14" s="583">
        <v>0</v>
      </c>
      <c r="W14" s="583">
        <v>0</v>
      </c>
      <c r="X14" s="583">
        <v>0</v>
      </c>
      <c r="Y14" s="583">
        <v>0</v>
      </c>
      <c r="Z14" s="583">
        <v>0</v>
      </c>
      <c r="AA14" s="583">
        <v>0</v>
      </c>
      <c r="AB14" s="583">
        <v>0</v>
      </c>
      <c r="AC14" s="583">
        <v>0</v>
      </c>
      <c r="AD14" s="583">
        <v>0</v>
      </c>
      <c r="AE14" s="583">
        <v>0</v>
      </c>
      <c r="AF14" s="583">
        <v>0</v>
      </c>
      <c r="AG14" s="583">
        <v>0</v>
      </c>
      <c r="AH14" s="583">
        <v>0</v>
      </c>
      <c r="AI14" s="583">
        <v>0</v>
      </c>
      <c r="AJ14" s="583">
        <v>0</v>
      </c>
      <c r="AK14" s="583">
        <v>0</v>
      </c>
      <c r="AL14" s="583">
        <v>0</v>
      </c>
      <c r="AM14" s="583">
        <v>0</v>
      </c>
      <c r="AN14" s="583">
        <v>0</v>
      </c>
      <c r="AO14" s="583">
        <v>0</v>
      </c>
      <c r="AP14" s="583">
        <v>0</v>
      </c>
      <c r="AQ14" s="583">
        <v>0</v>
      </c>
      <c r="AR14" s="583">
        <v>0</v>
      </c>
      <c r="AS14" s="583">
        <v>0</v>
      </c>
      <c r="AT14" s="583">
        <v>0</v>
      </c>
      <c r="AU14" s="583">
        <v>0</v>
      </c>
      <c r="AV14" s="583">
        <v>0</v>
      </c>
      <c r="AW14" s="583">
        <v>0</v>
      </c>
      <c r="AX14" s="583">
        <v>0</v>
      </c>
      <c r="AY14" s="583">
        <v>0</v>
      </c>
      <c r="AZ14" s="583">
        <v>0</v>
      </c>
      <c r="BA14" s="583">
        <v>0</v>
      </c>
      <c r="BB14" s="583">
        <v>0</v>
      </c>
      <c r="BC14" s="583">
        <v>0</v>
      </c>
      <c r="BD14" s="583">
        <v>0</v>
      </c>
      <c r="BE14" s="583">
        <v>0</v>
      </c>
      <c r="BF14" s="583">
        <v>0</v>
      </c>
      <c r="BG14" s="583">
        <v>0</v>
      </c>
      <c r="BH14" s="583">
        <v>0</v>
      </c>
      <c r="BI14" s="583">
        <v>0</v>
      </c>
      <c r="BJ14" s="583">
        <v>0</v>
      </c>
      <c r="BK14" s="583">
        <v>0</v>
      </c>
      <c r="BL14" s="583">
        <v>0</v>
      </c>
      <c r="BM14" s="583">
        <v>0</v>
      </c>
      <c r="BN14" s="583">
        <v>1.06376692E-4</v>
      </c>
      <c r="BO14" s="583">
        <v>0</v>
      </c>
      <c r="BP14" s="583">
        <v>0</v>
      </c>
      <c r="BQ14" s="583">
        <v>0</v>
      </c>
      <c r="BR14" s="583">
        <v>0</v>
      </c>
      <c r="BS14" s="583">
        <v>0</v>
      </c>
      <c r="BT14" s="583">
        <v>6.3244958999999996E-5</v>
      </c>
      <c r="BU14" s="583">
        <v>0</v>
      </c>
      <c r="BV14" s="583">
        <v>0</v>
      </c>
      <c r="BW14" s="583">
        <v>0</v>
      </c>
      <c r="BX14" s="583">
        <v>0</v>
      </c>
      <c r="BY14" s="583">
        <v>0</v>
      </c>
      <c r="BZ14" s="583">
        <v>0</v>
      </c>
      <c r="CA14" s="583">
        <v>0</v>
      </c>
      <c r="CB14" s="583">
        <v>0</v>
      </c>
      <c r="CC14" s="583">
        <v>0</v>
      </c>
      <c r="CD14" s="583">
        <v>0</v>
      </c>
      <c r="CE14" s="583">
        <v>0</v>
      </c>
      <c r="CF14" s="583">
        <v>0</v>
      </c>
      <c r="CG14" s="583">
        <v>0</v>
      </c>
      <c r="CH14" s="583">
        <v>0</v>
      </c>
      <c r="CI14" s="583">
        <v>0</v>
      </c>
      <c r="CJ14" s="583">
        <v>0</v>
      </c>
      <c r="CK14" s="583">
        <v>0</v>
      </c>
      <c r="CL14" s="583">
        <v>0</v>
      </c>
      <c r="CM14" s="583">
        <v>0</v>
      </c>
      <c r="CN14" s="583">
        <v>2.9335825299999998E-4</v>
      </c>
      <c r="CO14" s="583">
        <v>3.9008128500000001E-3</v>
      </c>
      <c r="CP14" s="583">
        <v>4.0193430000000003E-5</v>
      </c>
      <c r="CQ14" s="583">
        <v>0</v>
      </c>
      <c r="CR14" s="583">
        <v>6.9819649999999995E-5</v>
      </c>
      <c r="CS14" s="583">
        <v>2.6220017E-5</v>
      </c>
      <c r="CT14" s="583">
        <v>0</v>
      </c>
      <c r="CU14" s="583">
        <v>0</v>
      </c>
      <c r="CV14" s="583">
        <v>0</v>
      </c>
      <c r="CW14" s="583">
        <v>0</v>
      </c>
      <c r="CX14" s="583">
        <v>0</v>
      </c>
      <c r="CY14" s="583">
        <v>0</v>
      </c>
      <c r="CZ14" s="583">
        <v>0</v>
      </c>
      <c r="DA14" s="583">
        <v>0</v>
      </c>
      <c r="DB14" s="583">
        <v>1.602779963E-3</v>
      </c>
      <c r="DC14" s="583">
        <v>0</v>
      </c>
      <c r="DD14" s="583">
        <v>0</v>
      </c>
      <c r="DE14" s="584">
        <v>0</v>
      </c>
      <c r="DF14" s="585">
        <v>1.424459463E-3</v>
      </c>
      <c r="DG14" s="73"/>
      <c r="DH14" s="73"/>
      <c r="DI14" s="73"/>
      <c r="DJ14" s="73"/>
      <c r="DK14" s="73"/>
      <c r="DL14" s="73"/>
      <c r="DM14" s="73"/>
      <c r="DN14" s="73"/>
      <c r="DO14" s="73"/>
    </row>
    <row r="15" spans="1:119">
      <c r="A15" s="291" t="s">
        <v>429</v>
      </c>
      <c r="B15" s="208" t="s">
        <v>88</v>
      </c>
      <c r="C15" s="582">
        <v>0</v>
      </c>
      <c r="D15" s="583">
        <v>0</v>
      </c>
      <c r="E15" s="583">
        <v>0</v>
      </c>
      <c r="F15" s="583">
        <v>0</v>
      </c>
      <c r="G15" s="583">
        <v>0</v>
      </c>
      <c r="H15" s="583">
        <v>0</v>
      </c>
      <c r="I15" s="583">
        <v>0</v>
      </c>
      <c r="J15" s="583">
        <v>0</v>
      </c>
      <c r="K15" s="583">
        <v>0</v>
      </c>
      <c r="L15" s="583">
        <v>0</v>
      </c>
      <c r="M15" s="583">
        <v>0</v>
      </c>
      <c r="N15" s="583">
        <v>0</v>
      </c>
      <c r="O15" s="583">
        <v>0</v>
      </c>
      <c r="P15" s="583">
        <v>0</v>
      </c>
      <c r="Q15" s="583">
        <v>0</v>
      </c>
      <c r="R15" s="583">
        <v>0</v>
      </c>
      <c r="S15" s="583">
        <v>0</v>
      </c>
      <c r="T15" s="583">
        <v>0</v>
      </c>
      <c r="U15" s="583">
        <v>0</v>
      </c>
      <c r="V15" s="583">
        <v>0</v>
      </c>
      <c r="W15" s="583">
        <v>0</v>
      </c>
      <c r="X15" s="583">
        <v>0</v>
      </c>
      <c r="Y15" s="583">
        <v>0</v>
      </c>
      <c r="Z15" s="583">
        <v>0</v>
      </c>
      <c r="AA15" s="583">
        <v>0</v>
      </c>
      <c r="AB15" s="583">
        <v>0</v>
      </c>
      <c r="AC15" s="583">
        <v>0</v>
      </c>
      <c r="AD15" s="583">
        <v>0</v>
      </c>
      <c r="AE15" s="583">
        <v>0</v>
      </c>
      <c r="AF15" s="583">
        <v>0</v>
      </c>
      <c r="AG15" s="583">
        <v>0</v>
      </c>
      <c r="AH15" s="583">
        <v>0</v>
      </c>
      <c r="AI15" s="583">
        <v>0</v>
      </c>
      <c r="AJ15" s="583">
        <v>0</v>
      </c>
      <c r="AK15" s="583">
        <v>0</v>
      </c>
      <c r="AL15" s="583">
        <v>0</v>
      </c>
      <c r="AM15" s="583">
        <v>0</v>
      </c>
      <c r="AN15" s="583">
        <v>0</v>
      </c>
      <c r="AO15" s="583">
        <v>0</v>
      </c>
      <c r="AP15" s="583">
        <v>0</v>
      </c>
      <c r="AQ15" s="583">
        <v>0</v>
      </c>
      <c r="AR15" s="583">
        <v>0</v>
      </c>
      <c r="AS15" s="583">
        <v>0</v>
      </c>
      <c r="AT15" s="583">
        <v>0</v>
      </c>
      <c r="AU15" s="583">
        <v>0</v>
      </c>
      <c r="AV15" s="583">
        <v>0</v>
      </c>
      <c r="AW15" s="583">
        <v>0</v>
      </c>
      <c r="AX15" s="583">
        <v>0</v>
      </c>
      <c r="AY15" s="583">
        <v>0</v>
      </c>
      <c r="AZ15" s="583">
        <v>0</v>
      </c>
      <c r="BA15" s="583">
        <v>0</v>
      </c>
      <c r="BB15" s="583">
        <v>0</v>
      </c>
      <c r="BC15" s="583">
        <v>0</v>
      </c>
      <c r="BD15" s="583">
        <v>0</v>
      </c>
      <c r="BE15" s="583">
        <v>0</v>
      </c>
      <c r="BF15" s="583">
        <v>0</v>
      </c>
      <c r="BG15" s="583">
        <v>0</v>
      </c>
      <c r="BH15" s="583">
        <v>0</v>
      </c>
      <c r="BI15" s="583">
        <v>0</v>
      </c>
      <c r="BJ15" s="583">
        <v>0</v>
      </c>
      <c r="BK15" s="583">
        <v>0</v>
      </c>
      <c r="BL15" s="583">
        <v>0</v>
      </c>
      <c r="BM15" s="583">
        <v>0</v>
      </c>
      <c r="BN15" s="583">
        <v>0</v>
      </c>
      <c r="BO15" s="583">
        <v>0</v>
      </c>
      <c r="BP15" s="583">
        <v>0</v>
      </c>
      <c r="BQ15" s="583">
        <v>0</v>
      </c>
      <c r="BR15" s="583">
        <v>0</v>
      </c>
      <c r="BS15" s="583">
        <v>0</v>
      </c>
      <c r="BT15" s="583">
        <v>0</v>
      </c>
      <c r="BU15" s="583">
        <v>0</v>
      </c>
      <c r="BV15" s="583">
        <v>0</v>
      </c>
      <c r="BW15" s="583">
        <v>0</v>
      </c>
      <c r="BX15" s="583">
        <v>0</v>
      </c>
      <c r="BY15" s="583">
        <v>0</v>
      </c>
      <c r="BZ15" s="583">
        <v>0</v>
      </c>
      <c r="CA15" s="583">
        <v>0</v>
      </c>
      <c r="CB15" s="583">
        <v>0</v>
      </c>
      <c r="CC15" s="583">
        <v>0</v>
      </c>
      <c r="CD15" s="583">
        <v>0</v>
      </c>
      <c r="CE15" s="583">
        <v>0</v>
      </c>
      <c r="CF15" s="583">
        <v>0</v>
      </c>
      <c r="CG15" s="583">
        <v>0</v>
      </c>
      <c r="CH15" s="583">
        <v>0</v>
      </c>
      <c r="CI15" s="583">
        <v>0</v>
      </c>
      <c r="CJ15" s="583">
        <v>0</v>
      </c>
      <c r="CK15" s="583">
        <v>0</v>
      </c>
      <c r="CL15" s="583">
        <v>0</v>
      </c>
      <c r="CM15" s="583">
        <v>0</v>
      </c>
      <c r="CN15" s="583">
        <v>0</v>
      </c>
      <c r="CO15" s="583">
        <v>0</v>
      </c>
      <c r="CP15" s="583">
        <v>0</v>
      </c>
      <c r="CQ15" s="583">
        <v>0</v>
      </c>
      <c r="CR15" s="583">
        <v>0</v>
      </c>
      <c r="CS15" s="583">
        <v>0</v>
      </c>
      <c r="CT15" s="583">
        <v>0</v>
      </c>
      <c r="CU15" s="583">
        <v>0</v>
      </c>
      <c r="CV15" s="583">
        <v>0</v>
      </c>
      <c r="CW15" s="583">
        <v>0</v>
      </c>
      <c r="CX15" s="583">
        <v>0</v>
      </c>
      <c r="CY15" s="583">
        <v>0</v>
      </c>
      <c r="CZ15" s="583">
        <v>0</v>
      </c>
      <c r="DA15" s="583">
        <v>0</v>
      </c>
      <c r="DB15" s="583">
        <v>0</v>
      </c>
      <c r="DC15" s="583">
        <v>0</v>
      </c>
      <c r="DD15" s="583">
        <v>0</v>
      </c>
      <c r="DE15" s="584">
        <v>0</v>
      </c>
      <c r="DF15" s="585">
        <v>0</v>
      </c>
      <c r="DG15" s="73"/>
      <c r="DH15" s="73"/>
      <c r="DI15" s="73"/>
      <c r="DJ15" s="73"/>
      <c r="DK15" s="73"/>
      <c r="DL15" s="73"/>
      <c r="DM15" s="73"/>
      <c r="DN15" s="73"/>
      <c r="DO15" s="73"/>
    </row>
    <row r="16" spans="1:119">
      <c r="A16" s="291" t="s">
        <v>430</v>
      </c>
      <c r="B16" s="208" t="s">
        <v>549</v>
      </c>
      <c r="C16" s="582">
        <v>1.2912848000000001E-4</v>
      </c>
      <c r="D16" s="583">
        <v>1.4646328000000001E-5</v>
      </c>
      <c r="E16" s="583">
        <v>5.6298380999999998E-5</v>
      </c>
      <c r="F16" s="583">
        <v>2.1021021019999998E-3</v>
      </c>
      <c r="G16" s="583">
        <v>1.9051465885999999E-2</v>
      </c>
      <c r="H16" s="583">
        <v>0</v>
      </c>
      <c r="I16" s="583">
        <v>0</v>
      </c>
      <c r="J16" s="583">
        <v>6.4654999999999998E-7</v>
      </c>
      <c r="K16" s="583">
        <v>1.26453158E-4</v>
      </c>
      <c r="L16" s="583">
        <v>0</v>
      </c>
      <c r="M16" s="583">
        <v>0</v>
      </c>
      <c r="N16" s="583">
        <v>0.21754443443400001</v>
      </c>
      <c r="O16" s="583">
        <v>0.25897092811099998</v>
      </c>
      <c r="P16" s="583">
        <v>3.3558515800000003E-4</v>
      </c>
      <c r="Q16" s="583">
        <v>9.6323371320000007E-3</v>
      </c>
      <c r="R16" s="583">
        <v>1.810897073E-3</v>
      </c>
      <c r="S16" s="583">
        <v>1.521082917E-3</v>
      </c>
      <c r="T16" s="583">
        <v>4.8795180700000001E-4</v>
      </c>
      <c r="U16" s="583">
        <v>9.7370983400000004E-4</v>
      </c>
      <c r="V16" s="583">
        <v>0</v>
      </c>
      <c r="W16" s="583">
        <v>0</v>
      </c>
      <c r="X16" s="583">
        <v>0</v>
      </c>
      <c r="Y16" s="583">
        <v>0</v>
      </c>
      <c r="Z16" s="583">
        <v>0</v>
      </c>
      <c r="AA16" s="583">
        <v>0</v>
      </c>
      <c r="AB16" s="583">
        <v>3.9925432000000003E-5</v>
      </c>
      <c r="AC16" s="583">
        <v>0</v>
      </c>
      <c r="AD16" s="583">
        <v>0</v>
      </c>
      <c r="AE16" s="583">
        <v>6.8598600699999995E-4</v>
      </c>
      <c r="AF16" s="583">
        <v>1.6894952833E-2</v>
      </c>
      <c r="AG16" s="583">
        <v>2.7204575315E-2</v>
      </c>
      <c r="AH16" s="583">
        <v>2.0389554469999998E-3</v>
      </c>
      <c r="AI16" s="583">
        <v>1.1010669E-5</v>
      </c>
      <c r="AJ16" s="583">
        <v>0</v>
      </c>
      <c r="AK16" s="583">
        <v>8.3026103799999995E-4</v>
      </c>
      <c r="AL16" s="583">
        <v>0</v>
      </c>
      <c r="AM16" s="583">
        <v>0</v>
      </c>
      <c r="AN16" s="583">
        <v>0</v>
      </c>
      <c r="AO16" s="583">
        <v>0</v>
      </c>
      <c r="AP16" s="583">
        <v>0</v>
      </c>
      <c r="AQ16" s="583">
        <v>2.2218491709999999E-3</v>
      </c>
      <c r="AR16" s="583">
        <v>9.4237576999999998E-5</v>
      </c>
      <c r="AS16" s="583">
        <v>3.0772495800000002E-4</v>
      </c>
      <c r="AT16" s="583">
        <v>7.9033681999999999E-5</v>
      </c>
      <c r="AU16" s="583">
        <v>7.6121627999999996E-5</v>
      </c>
      <c r="AV16" s="583">
        <v>2.0027331399999999E-4</v>
      </c>
      <c r="AW16" s="583">
        <v>1.038478556E-3</v>
      </c>
      <c r="AX16" s="583">
        <v>1.017581064E-3</v>
      </c>
      <c r="AY16" s="583">
        <v>0</v>
      </c>
      <c r="AZ16" s="583">
        <v>2.5488530160000002E-3</v>
      </c>
      <c r="BA16" s="583">
        <v>0</v>
      </c>
      <c r="BB16" s="583">
        <v>0</v>
      </c>
      <c r="BC16" s="583">
        <v>2.8916778000000001E-5</v>
      </c>
      <c r="BD16" s="583">
        <v>0</v>
      </c>
      <c r="BE16" s="583">
        <v>0</v>
      </c>
      <c r="BF16" s="583">
        <v>0</v>
      </c>
      <c r="BG16" s="583">
        <v>6.8799449600000001E-4</v>
      </c>
      <c r="BH16" s="583">
        <v>3.1244158409999999E-3</v>
      </c>
      <c r="BI16" s="583">
        <v>7.1607590400000001E-4</v>
      </c>
      <c r="BJ16" s="583">
        <v>2.8622276169999999E-3</v>
      </c>
      <c r="BK16" s="583">
        <v>3.8448229000000002E-5</v>
      </c>
      <c r="BL16" s="583">
        <v>4.5014807500000001E-4</v>
      </c>
      <c r="BM16" s="583">
        <v>2.8812561710000002E-3</v>
      </c>
      <c r="BN16" s="583">
        <v>1.3888068099999999E-4</v>
      </c>
      <c r="BO16" s="583">
        <v>3.4675760999999998E-5</v>
      </c>
      <c r="BP16" s="583">
        <v>0</v>
      </c>
      <c r="BQ16" s="583">
        <v>0</v>
      </c>
      <c r="BR16" s="583">
        <v>1.28259063E-4</v>
      </c>
      <c r="BS16" s="583">
        <v>4.3673324E-5</v>
      </c>
      <c r="BT16" s="583">
        <v>3.3752836E-4</v>
      </c>
      <c r="BU16" s="583">
        <v>7.2892670000000004E-6</v>
      </c>
      <c r="BV16" s="583">
        <v>0</v>
      </c>
      <c r="BW16" s="583">
        <v>0</v>
      </c>
      <c r="BX16" s="583">
        <v>0</v>
      </c>
      <c r="BY16" s="583">
        <v>4.9465367499999997E-4</v>
      </c>
      <c r="BZ16" s="583">
        <v>6.9464093000000006E-5</v>
      </c>
      <c r="CA16" s="583">
        <v>1.3252967E-5</v>
      </c>
      <c r="CB16" s="583">
        <v>3.0897160679999999E-3</v>
      </c>
      <c r="CC16" s="583">
        <v>5.5765130000000001E-5</v>
      </c>
      <c r="CD16" s="583">
        <v>6.1692693300000002E-4</v>
      </c>
      <c r="CE16" s="583">
        <v>2.87810012E-4</v>
      </c>
      <c r="CF16" s="583">
        <v>1.0250886089999999E-3</v>
      </c>
      <c r="CG16" s="583">
        <v>4.0151774E-5</v>
      </c>
      <c r="CH16" s="583">
        <v>2.7636180000000002E-6</v>
      </c>
      <c r="CI16" s="583">
        <v>0</v>
      </c>
      <c r="CJ16" s="583">
        <v>4.2361723299999998E-4</v>
      </c>
      <c r="CK16" s="583">
        <v>0</v>
      </c>
      <c r="CL16" s="583">
        <v>1.18849536E-4</v>
      </c>
      <c r="CM16" s="583">
        <v>8.8698782000000003E-5</v>
      </c>
      <c r="CN16" s="583">
        <v>4.8569250000000001E-6</v>
      </c>
      <c r="CO16" s="583">
        <v>0</v>
      </c>
      <c r="CP16" s="583">
        <v>6.1595125999999994E-5</v>
      </c>
      <c r="CQ16" s="583">
        <v>2.5000000000000001E-3</v>
      </c>
      <c r="CR16" s="583">
        <v>9.3987991000000004E-5</v>
      </c>
      <c r="CS16" s="583">
        <v>8.9148059000000002E-5</v>
      </c>
      <c r="CT16" s="583">
        <v>1.15570671E-4</v>
      </c>
      <c r="CU16" s="583">
        <v>1.7438387999999999E-4</v>
      </c>
      <c r="CV16" s="583">
        <v>0</v>
      </c>
      <c r="CW16" s="583">
        <v>1.4986148999999999E-5</v>
      </c>
      <c r="CX16" s="583">
        <v>5.0061459400000004E-4</v>
      </c>
      <c r="CY16" s="583">
        <v>6.2368765700000002E-4</v>
      </c>
      <c r="CZ16" s="583">
        <v>0</v>
      </c>
      <c r="DA16" s="583">
        <v>1.31394905E-4</v>
      </c>
      <c r="DB16" s="583">
        <v>2.7267633689999999E-3</v>
      </c>
      <c r="DC16" s="583">
        <v>5.1735101900000002E-4</v>
      </c>
      <c r="DD16" s="583">
        <v>1.6692991936000001E-2</v>
      </c>
      <c r="DE16" s="584">
        <v>1.4315367499999999E-4</v>
      </c>
      <c r="DF16" s="585">
        <v>5.9223758900000005E-4</v>
      </c>
      <c r="DG16" s="73"/>
      <c r="DH16" s="73"/>
      <c r="DI16" s="73"/>
      <c r="DJ16" s="73"/>
      <c r="DK16" s="73"/>
      <c r="DL16" s="73"/>
      <c r="DM16" s="73"/>
      <c r="DN16" s="73"/>
      <c r="DO16" s="73"/>
    </row>
    <row r="17" spans="1:119">
      <c r="A17" s="291" t="s">
        <v>431</v>
      </c>
      <c r="B17" s="208" t="s">
        <v>550</v>
      </c>
      <c r="C17" s="582">
        <v>5.4104832960000003E-3</v>
      </c>
      <c r="D17" s="583">
        <v>7.3231638999999996E-4</v>
      </c>
      <c r="E17" s="583">
        <v>5.4046446160000003E-3</v>
      </c>
      <c r="F17" s="583">
        <v>0</v>
      </c>
      <c r="G17" s="583">
        <v>7.708101922E-3</v>
      </c>
      <c r="H17" s="583">
        <v>4.2863014500000001E-3</v>
      </c>
      <c r="I17" s="583">
        <v>3.267795872E-3</v>
      </c>
      <c r="J17" s="583">
        <v>1.184480206E-3</v>
      </c>
      <c r="K17" s="583">
        <v>5.3672340200000004E-4</v>
      </c>
      <c r="L17" s="583">
        <v>2.9523781000000002E-5</v>
      </c>
      <c r="M17" s="583">
        <v>0</v>
      </c>
      <c r="N17" s="583">
        <v>1.4743222209999999E-3</v>
      </c>
      <c r="O17" s="583">
        <v>9.3966670720000006E-3</v>
      </c>
      <c r="P17" s="583">
        <v>2.203189518E-3</v>
      </c>
      <c r="Q17" s="583">
        <v>2.064072243E-3</v>
      </c>
      <c r="R17" s="583">
        <v>1.426081445E-3</v>
      </c>
      <c r="S17" s="583">
        <v>1.544665598E-3</v>
      </c>
      <c r="T17" s="583">
        <v>3.4337349399999998E-4</v>
      </c>
      <c r="U17" s="583">
        <v>4.868549172E-3</v>
      </c>
      <c r="V17" s="583">
        <v>7.8965839999999997E-4</v>
      </c>
      <c r="W17" s="583">
        <v>3.7940105E-5</v>
      </c>
      <c r="X17" s="583">
        <v>5.3208996900000005E-4</v>
      </c>
      <c r="Y17" s="583">
        <v>3.9679240599999998E-4</v>
      </c>
      <c r="Z17" s="583">
        <v>0</v>
      </c>
      <c r="AA17" s="583">
        <v>1.0190259600000001E-3</v>
      </c>
      <c r="AB17" s="583">
        <v>9.6128154500000002E-4</v>
      </c>
      <c r="AC17" s="583">
        <v>1.0226378000000001E-5</v>
      </c>
      <c r="AD17" s="583">
        <v>2.00813824E-4</v>
      </c>
      <c r="AE17" s="583">
        <v>3.7027653800000002E-4</v>
      </c>
      <c r="AF17" s="583">
        <v>2.4338680740000002E-3</v>
      </c>
      <c r="AG17" s="583">
        <v>1.623000232E-3</v>
      </c>
      <c r="AH17" s="583">
        <v>4.2932043259999997E-3</v>
      </c>
      <c r="AI17" s="583">
        <v>1.046013587E-3</v>
      </c>
      <c r="AJ17" s="583">
        <v>0</v>
      </c>
      <c r="AK17" s="583">
        <v>1.9076235750000001E-3</v>
      </c>
      <c r="AL17" s="583">
        <v>6.0673741E-5</v>
      </c>
      <c r="AM17" s="583">
        <v>3.89791354E-4</v>
      </c>
      <c r="AN17" s="583">
        <v>5.8877053999999997E-4</v>
      </c>
      <c r="AO17" s="583">
        <v>5.2227636099999998E-4</v>
      </c>
      <c r="AP17" s="583">
        <v>1.5341915499999999E-4</v>
      </c>
      <c r="AQ17" s="583">
        <v>6.2211776800000001E-4</v>
      </c>
      <c r="AR17" s="583">
        <v>1.0693916349999999E-3</v>
      </c>
      <c r="AS17" s="583">
        <v>9.0548953000000004E-4</v>
      </c>
      <c r="AT17" s="583">
        <v>1.0581731800000001E-3</v>
      </c>
      <c r="AU17" s="583">
        <v>7.9559378600000004E-4</v>
      </c>
      <c r="AV17" s="583">
        <v>8.3643560600000003E-4</v>
      </c>
      <c r="AW17" s="583">
        <v>1.7003257999999999E-4</v>
      </c>
      <c r="AX17" s="583">
        <v>3.6684224929999999E-3</v>
      </c>
      <c r="AY17" s="583">
        <v>1.8787476520000001E-3</v>
      </c>
      <c r="AZ17" s="583">
        <v>5.3809119229999997E-3</v>
      </c>
      <c r="BA17" s="583">
        <v>7.2866493800000001E-4</v>
      </c>
      <c r="BB17" s="583">
        <v>1.5792496169999999E-3</v>
      </c>
      <c r="BC17" s="583">
        <v>3.845931409E-3</v>
      </c>
      <c r="BD17" s="583">
        <v>1.2371402529999999E-3</v>
      </c>
      <c r="BE17" s="583">
        <v>0</v>
      </c>
      <c r="BF17" s="583">
        <v>8.5360648700000003E-4</v>
      </c>
      <c r="BG17" s="583">
        <v>4.2044108100000002E-4</v>
      </c>
      <c r="BH17" s="583">
        <v>1.0948807650000001E-3</v>
      </c>
      <c r="BI17" s="583">
        <v>3.5803795200000001E-4</v>
      </c>
      <c r="BJ17" s="583">
        <v>3.042654573E-3</v>
      </c>
      <c r="BK17" s="583">
        <v>1.576377408E-3</v>
      </c>
      <c r="BL17" s="583">
        <v>3.4705196090000002E-3</v>
      </c>
      <c r="BM17" s="583">
        <v>1.8084985190000001E-3</v>
      </c>
      <c r="BN17" s="583">
        <v>1.291294841E-3</v>
      </c>
      <c r="BO17" s="583">
        <v>1.591005515E-3</v>
      </c>
      <c r="BP17" s="583">
        <v>5.9081778000000001E-5</v>
      </c>
      <c r="BQ17" s="583">
        <v>3.3929190000000001E-4</v>
      </c>
      <c r="BR17" s="583">
        <v>8.4137945199999999E-4</v>
      </c>
      <c r="BS17" s="583">
        <v>1.9851510699999998E-3</v>
      </c>
      <c r="BT17" s="583">
        <v>4.5126942620000001E-3</v>
      </c>
      <c r="BU17" s="583">
        <v>1.525279179E-3</v>
      </c>
      <c r="BV17" s="583">
        <v>1.3251188800000001E-4</v>
      </c>
      <c r="BW17" s="583">
        <v>2.0562495000000001E-5</v>
      </c>
      <c r="BX17" s="583">
        <v>0</v>
      </c>
      <c r="BY17" s="583">
        <v>1.271643922E-3</v>
      </c>
      <c r="BZ17" s="583">
        <v>1.291015582E-3</v>
      </c>
      <c r="CA17" s="583">
        <v>5.3541988100000003E-4</v>
      </c>
      <c r="CB17" s="583">
        <v>2.6682287889999998E-3</v>
      </c>
      <c r="CC17" s="583">
        <v>1.7713629649999999E-3</v>
      </c>
      <c r="CD17" s="583">
        <v>3.4702140000000001E-4</v>
      </c>
      <c r="CE17" s="583">
        <v>9.7855404200000002E-4</v>
      </c>
      <c r="CF17" s="583">
        <v>2.338095569E-3</v>
      </c>
      <c r="CG17" s="583">
        <v>1.9875127980000002E-3</v>
      </c>
      <c r="CH17" s="583">
        <v>4.9192401699999996E-4</v>
      </c>
      <c r="CI17" s="583">
        <v>4.7346492199999999E-4</v>
      </c>
      <c r="CJ17" s="583">
        <v>1.0647676399999999E-3</v>
      </c>
      <c r="CK17" s="583">
        <v>8.5070182899999998E-4</v>
      </c>
      <c r="CL17" s="583">
        <v>1.56202248E-3</v>
      </c>
      <c r="CM17" s="583">
        <v>3.550080042E-3</v>
      </c>
      <c r="CN17" s="583">
        <v>1.2725142699999999E-4</v>
      </c>
      <c r="CO17" s="583">
        <v>1.32913379E-3</v>
      </c>
      <c r="CP17" s="583">
        <v>2.1944568560000001E-3</v>
      </c>
      <c r="CQ17" s="583">
        <v>5.1439790579999997E-3</v>
      </c>
      <c r="CR17" s="583">
        <v>6.2730270580000002E-3</v>
      </c>
      <c r="CS17" s="583">
        <v>3.293234187E-3</v>
      </c>
      <c r="CT17" s="583">
        <v>2.5186151332000001E-2</v>
      </c>
      <c r="CU17" s="583">
        <v>3.8059281799999998E-3</v>
      </c>
      <c r="CV17" s="583">
        <v>3.6140224099999999E-4</v>
      </c>
      <c r="CW17" s="583">
        <v>8.9060539799999997E-4</v>
      </c>
      <c r="CX17" s="583">
        <v>2.0799344429999998E-3</v>
      </c>
      <c r="CY17" s="583">
        <v>9.6588428510000005E-3</v>
      </c>
      <c r="CZ17" s="583">
        <v>6.9218862400000005E-4</v>
      </c>
      <c r="DA17" s="583">
        <v>6.1501292759999996E-3</v>
      </c>
      <c r="DB17" s="583">
        <v>3.0289824719999998E-3</v>
      </c>
      <c r="DC17" s="583">
        <v>5.2274009219999999E-3</v>
      </c>
      <c r="DD17" s="583">
        <v>2.8098761330000001E-3</v>
      </c>
      <c r="DE17" s="584">
        <v>3.8855997600000002E-4</v>
      </c>
      <c r="DF17" s="585">
        <v>1.603654523E-3</v>
      </c>
      <c r="DG17" s="73"/>
      <c r="DH17" s="73"/>
      <c r="DI17" s="73"/>
      <c r="DJ17" s="73"/>
      <c r="DK17" s="73"/>
      <c r="DL17" s="73"/>
      <c r="DM17" s="73"/>
      <c r="DN17" s="73"/>
      <c r="DO17" s="73"/>
    </row>
    <row r="18" spans="1:119">
      <c r="A18" s="291" t="s">
        <v>432</v>
      </c>
      <c r="B18" s="208" t="s">
        <v>551</v>
      </c>
      <c r="C18" s="582">
        <v>5.8107816000000003E-5</v>
      </c>
      <c r="D18" s="583">
        <v>2.5631073650000001E-3</v>
      </c>
      <c r="E18" s="583">
        <v>5.6298380999999998E-5</v>
      </c>
      <c r="F18" s="583">
        <v>9.0090090090000005E-3</v>
      </c>
      <c r="G18" s="583">
        <v>1.7166515199999999E-3</v>
      </c>
      <c r="H18" s="583">
        <v>5.2844812399999999E-4</v>
      </c>
      <c r="I18" s="583">
        <v>7.0802243899999997E-4</v>
      </c>
      <c r="J18" s="583">
        <v>5.9224010299999998E-4</v>
      </c>
      <c r="K18" s="583">
        <v>3.8497961300000002E-4</v>
      </c>
      <c r="L18" s="583">
        <v>4.9599952759999998E-3</v>
      </c>
      <c r="M18" s="583">
        <v>0</v>
      </c>
      <c r="N18" s="583">
        <v>8.1906789999999999E-5</v>
      </c>
      <c r="O18" s="583">
        <v>3.04099258E-4</v>
      </c>
      <c r="P18" s="583">
        <v>0.239534849789</v>
      </c>
      <c r="Q18" s="583">
        <v>6.3480971834000005E-2</v>
      </c>
      <c r="R18" s="583">
        <v>2.2636213000000001E-5</v>
      </c>
      <c r="S18" s="583">
        <v>1.756909725E-3</v>
      </c>
      <c r="T18" s="583">
        <v>4.2168675E-5</v>
      </c>
      <c r="U18" s="583">
        <v>2.16379963E-4</v>
      </c>
      <c r="V18" s="583">
        <v>0</v>
      </c>
      <c r="W18" s="583">
        <v>0</v>
      </c>
      <c r="X18" s="583">
        <v>9.757151E-5</v>
      </c>
      <c r="Y18" s="583">
        <v>3.7789750000000001E-6</v>
      </c>
      <c r="Z18" s="583">
        <v>0</v>
      </c>
      <c r="AA18" s="583">
        <v>6.2135730000000004E-6</v>
      </c>
      <c r="AB18" s="583">
        <v>2.3341021500000001E-4</v>
      </c>
      <c r="AC18" s="583">
        <v>0</v>
      </c>
      <c r="AD18" s="583">
        <v>0</v>
      </c>
      <c r="AE18" s="583">
        <v>1.6759885400000001E-4</v>
      </c>
      <c r="AF18" s="583">
        <v>5.3296381000000002E-5</v>
      </c>
      <c r="AG18" s="583">
        <v>1.3911430560000001E-3</v>
      </c>
      <c r="AH18" s="583">
        <v>6.8387325550000001E-3</v>
      </c>
      <c r="AI18" s="583">
        <v>8.8085354999999999E-5</v>
      </c>
      <c r="AJ18" s="583">
        <v>0</v>
      </c>
      <c r="AK18" s="583">
        <v>2.4215946939999998E-3</v>
      </c>
      <c r="AL18" s="583">
        <v>0</v>
      </c>
      <c r="AM18" s="583">
        <v>6.3942150999999998E-5</v>
      </c>
      <c r="AN18" s="583">
        <v>1.20430338E-4</v>
      </c>
      <c r="AO18" s="583">
        <v>6.3692239999999998E-6</v>
      </c>
      <c r="AP18" s="583">
        <v>0</v>
      </c>
      <c r="AQ18" s="583">
        <v>2.498345957E-3</v>
      </c>
      <c r="AR18" s="583">
        <v>7.2931690000000002E-4</v>
      </c>
      <c r="AS18" s="583">
        <v>8.2413695500000003E-4</v>
      </c>
      <c r="AT18" s="583">
        <v>1.3172280299999999E-4</v>
      </c>
      <c r="AU18" s="583">
        <v>1.66976474E-4</v>
      </c>
      <c r="AV18" s="583">
        <v>2.6565666090000001E-3</v>
      </c>
      <c r="AW18" s="583">
        <v>3.4737838999999998E-5</v>
      </c>
      <c r="AX18" s="583">
        <v>1.36817622E-4</v>
      </c>
      <c r="AY18" s="583">
        <v>1.9124976099999999E-4</v>
      </c>
      <c r="AZ18" s="583">
        <v>4.2480883600000001E-4</v>
      </c>
      <c r="BA18" s="583">
        <v>7.4101519000000001E-5</v>
      </c>
      <c r="BB18" s="583">
        <v>2.8713629399999997E-4</v>
      </c>
      <c r="BC18" s="583">
        <v>5.7833554999999998E-5</v>
      </c>
      <c r="BD18" s="583">
        <v>0</v>
      </c>
      <c r="BE18" s="583">
        <v>0</v>
      </c>
      <c r="BF18" s="583">
        <v>6.4020486600000002E-4</v>
      </c>
      <c r="BG18" s="583">
        <v>2.6755341499999999E-4</v>
      </c>
      <c r="BH18" s="583">
        <v>3.524981975E-3</v>
      </c>
      <c r="BI18" s="583">
        <v>2.0050125310000001E-3</v>
      </c>
      <c r="BJ18" s="583">
        <v>3.3616822353000002E-2</v>
      </c>
      <c r="BK18" s="583">
        <v>0</v>
      </c>
      <c r="BL18" s="583">
        <v>6.9410392173999996E-2</v>
      </c>
      <c r="BM18" s="583">
        <v>1.5972696894000001E-2</v>
      </c>
      <c r="BN18" s="583">
        <v>1.778854678E-3</v>
      </c>
      <c r="BO18" s="583">
        <v>4.6322737510000002E-3</v>
      </c>
      <c r="BP18" s="583">
        <v>1.0907405220000001E-3</v>
      </c>
      <c r="BQ18" s="583">
        <v>7.1180119999999998E-6</v>
      </c>
      <c r="BR18" s="583">
        <v>0</v>
      </c>
      <c r="BS18" s="583">
        <v>3.9703020000000004E-6</v>
      </c>
      <c r="BT18" s="583">
        <v>7.27317029E-4</v>
      </c>
      <c r="BU18" s="583">
        <v>7.6537306E-5</v>
      </c>
      <c r="BV18" s="583">
        <v>0</v>
      </c>
      <c r="BW18" s="583">
        <v>1.58173E-6</v>
      </c>
      <c r="BX18" s="583">
        <v>2.9121769999999998E-6</v>
      </c>
      <c r="BY18" s="583">
        <v>2.2586930000000001E-6</v>
      </c>
      <c r="BZ18" s="583">
        <v>0</v>
      </c>
      <c r="CA18" s="583">
        <v>0</v>
      </c>
      <c r="CB18" s="583">
        <v>2.9646986500000001E-4</v>
      </c>
      <c r="CC18" s="583">
        <v>4.9204530000000003E-6</v>
      </c>
      <c r="CD18" s="583">
        <v>0</v>
      </c>
      <c r="CE18" s="583">
        <v>5.2628116599999996E-4</v>
      </c>
      <c r="CF18" s="583">
        <v>6.6519067139999997E-3</v>
      </c>
      <c r="CG18" s="583">
        <v>4.0151774E-5</v>
      </c>
      <c r="CH18" s="583">
        <v>4.283608E-5</v>
      </c>
      <c r="CI18" s="583">
        <v>1.6834308299999999E-4</v>
      </c>
      <c r="CJ18" s="583">
        <v>1.5265486E-5</v>
      </c>
      <c r="CK18" s="583">
        <v>2.8356727999999999E-5</v>
      </c>
      <c r="CL18" s="583">
        <v>1.35828042E-4</v>
      </c>
      <c r="CM18" s="583">
        <v>4.0446644E-5</v>
      </c>
      <c r="CN18" s="583">
        <v>2.4284624E-5</v>
      </c>
      <c r="CO18" s="583">
        <v>1.19059216E-4</v>
      </c>
      <c r="CP18" s="583">
        <v>1.0439850000000001E-6</v>
      </c>
      <c r="CQ18" s="583">
        <v>4.45026178E-4</v>
      </c>
      <c r="CR18" s="583">
        <v>4.0280568000000001E-5</v>
      </c>
      <c r="CS18" s="583">
        <v>3.1464021E-5</v>
      </c>
      <c r="CT18" s="583">
        <v>1.4859086300000001E-4</v>
      </c>
      <c r="CU18" s="583">
        <v>4.3595969999999999E-5</v>
      </c>
      <c r="CV18" s="583">
        <v>0</v>
      </c>
      <c r="CW18" s="583">
        <v>3.4254054000000002E-5</v>
      </c>
      <c r="CX18" s="583">
        <v>2.18273923E-4</v>
      </c>
      <c r="CY18" s="583">
        <v>2.32843392E-4</v>
      </c>
      <c r="CZ18" s="583">
        <v>9.1474270899999995E-4</v>
      </c>
      <c r="DA18" s="583">
        <v>3.0517526400000001E-4</v>
      </c>
      <c r="DB18" s="583">
        <v>7.7761994000000005E-4</v>
      </c>
      <c r="DC18" s="583">
        <v>7.9758282099999999E-4</v>
      </c>
      <c r="DD18" s="583">
        <v>0</v>
      </c>
      <c r="DE18" s="584">
        <v>2.5563155999999999E-5</v>
      </c>
      <c r="DF18" s="585">
        <v>3.3339822150000001E-3</v>
      </c>
      <c r="DG18" s="73"/>
      <c r="DH18" s="73"/>
      <c r="DI18" s="73"/>
      <c r="DJ18" s="73"/>
      <c r="DK18" s="73"/>
      <c r="DL18" s="73"/>
      <c r="DM18" s="73"/>
      <c r="DN18" s="73"/>
      <c r="DO18" s="73"/>
    </row>
    <row r="19" spans="1:119">
      <c r="A19" s="291" t="s">
        <v>433</v>
      </c>
      <c r="B19" s="208" t="s">
        <v>552</v>
      </c>
      <c r="C19" s="582">
        <v>0</v>
      </c>
      <c r="D19" s="583">
        <v>0</v>
      </c>
      <c r="E19" s="583">
        <v>5.6298380999999998E-5</v>
      </c>
      <c r="F19" s="583">
        <v>0</v>
      </c>
      <c r="G19" s="583">
        <v>4.03918005E-4</v>
      </c>
      <c r="H19" s="583">
        <v>3.699136868E-3</v>
      </c>
      <c r="I19" s="583">
        <v>2.72316323E-4</v>
      </c>
      <c r="J19" s="583">
        <v>4.57111084E-4</v>
      </c>
      <c r="K19" s="583">
        <v>4.1027024400000001E-4</v>
      </c>
      <c r="L19" s="583">
        <v>0</v>
      </c>
      <c r="M19" s="583">
        <v>0</v>
      </c>
      <c r="N19" s="583">
        <v>8.1906790100000001E-4</v>
      </c>
      <c r="O19" s="583">
        <v>6.69018368E-4</v>
      </c>
      <c r="P19" s="583">
        <v>2.48041204E-4</v>
      </c>
      <c r="Q19" s="583">
        <v>1.9264674264000001E-2</v>
      </c>
      <c r="R19" s="583">
        <v>7.6963125599999996E-4</v>
      </c>
      <c r="S19" s="583">
        <v>9.9047259700000005E-4</v>
      </c>
      <c r="T19" s="583">
        <v>4.3975903599999998E-4</v>
      </c>
      <c r="U19" s="583">
        <v>9.7370983400000004E-4</v>
      </c>
      <c r="V19" s="583">
        <v>9.5051474000000004E-4</v>
      </c>
      <c r="W19" s="583">
        <v>5.4802373999999998E-5</v>
      </c>
      <c r="X19" s="583">
        <v>6.4527292100000002E-4</v>
      </c>
      <c r="Y19" s="583">
        <v>2.30517493E-4</v>
      </c>
      <c r="Z19" s="583">
        <v>0</v>
      </c>
      <c r="AA19" s="583">
        <v>1.6590239719999999E-3</v>
      </c>
      <c r="AB19" s="583">
        <v>5.7431197699999998E-4</v>
      </c>
      <c r="AC19" s="583">
        <v>4.9238119999999997E-6</v>
      </c>
      <c r="AD19" s="583">
        <v>1.16260635E-4</v>
      </c>
      <c r="AE19" s="583">
        <v>8.8086839599999997E-4</v>
      </c>
      <c r="AF19" s="583">
        <v>1.4390022919999999E-3</v>
      </c>
      <c r="AG19" s="583">
        <v>1.5457145100000001E-4</v>
      </c>
      <c r="AH19" s="583">
        <v>3.9259390600000001E-4</v>
      </c>
      <c r="AI19" s="583">
        <v>7.04682838E-4</v>
      </c>
      <c r="AJ19" s="583">
        <v>0</v>
      </c>
      <c r="AK19" s="583">
        <v>1.2948118569999999E-3</v>
      </c>
      <c r="AL19" s="583">
        <v>9.2650441999999998E-5</v>
      </c>
      <c r="AM19" s="583">
        <v>1.69318817E-4</v>
      </c>
      <c r="AN19" s="583">
        <v>4.8172135100000001E-4</v>
      </c>
      <c r="AO19" s="583">
        <v>6.3692239999999998E-6</v>
      </c>
      <c r="AP19" s="583">
        <v>0</v>
      </c>
      <c r="AQ19" s="583">
        <v>2.3699724499999999E-4</v>
      </c>
      <c r="AR19" s="583">
        <v>2.7451815899999998E-4</v>
      </c>
      <c r="AS19" s="583">
        <v>2.4052065599999999E-4</v>
      </c>
      <c r="AT19" s="583">
        <v>3.7321460699999998E-4</v>
      </c>
      <c r="AU19" s="583">
        <v>3.2167526500000002E-4</v>
      </c>
      <c r="AV19" s="583">
        <v>3.82875454E-4</v>
      </c>
      <c r="AW19" s="583">
        <v>6.3990756100000003E-4</v>
      </c>
      <c r="AX19" s="583">
        <v>1.462238336E-3</v>
      </c>
      <c r="AY19" s="583">
        <v>8.9999887500000003E-4</v>
      </c>
      <c r="AZ19" s="583">
        <v>1.2744265080000001E-3</v>
      </c>
      <c r="BA19" s="583">
        <v>6.6691367200000001E-4</v>
      </c>
      <c r="BB19" s="583">
        <v>7.6569678399999997E-4</v>
      </c>
      <c r="BC19" s="583">
        <v>2.4579260890000001E-3</v>
      </c>
      <c r="BD19" s="583">
        <v>1.9533793459999998E-3</v>
      </c>
      <c r="BE19" s="583">
        <v>0</v>
      </c>
      <c r="BF19" s="583">
        <v>2.1340162200000001E-4</v>
      </c>
      <c r="BG19" s="583">
        <v>2.8666437299999998E-4</v>
      </c>
      <c r="BH19" s="583">
        <v>6.2221272730000002E-3</v>
      </c>
      <c r="BI19" s="583">
        <v>7.8768349400000005E-4</v>
      </c>
      <c r="BJ19" s="583">
        <v>4.0186003790000004E-3</v>
      </c>
      <c r="BK19" s="583">
        <v>1.53792918E-4</v>
      </c>
      <c r="BL19" s="583">
        <v>1.1009602441000001E-2</v>
      </c>
      <c r="BM19" s="583">
        <v>2.5299992404999999E-2</v>
      </c>
      <c r="BN19" s="583">
        <v>6.7962885999999994E-5</v>
      </c>
      <c r="BO19" s="583">
        <v>1.2238504E-4</v>
      </c>
      <c r="BP19" s="583">
        <v>5.9627148500000001E-4</v>
      </c>
      <c r="BQ19" s="583">
        <v>3.6776394800000002E-4</v>
      </c>
      <c r="BR19" s="583">
        <v>2.703701044E-3</v>
      </c>
      <c r="BS19" s="583">
        <v>2.6878945490000001E-3</v>
      </c>
      <c r="BT19" s="583">
        <v>1.301847552E-3</v>
      </c>
      <c r="BU19" s="583">
        <v>2.8555704579999999E-3</v>
      </c>
      <c r="BV19" s="583">
        <v>5.4157032300000002E-4</v>
      </c>
      <c r="BW19" s="583">
        <v>1.260639114E-3</v>
      </c>
      <c r="BX19" s="583">
        <v>2.2631775999999999E-4</v>
      </c>
      <c r="BY19" s="583">
        <v>3.3654519399999998E-4</v>
      </c>
      <c r="BZ19" s="583">
        <v>4.5066948099999998E-4</v>
      </c>
      <c r="CA19" s="583">
        <v>0</v>
      </c>
      <c r="CB19" s="583">
        <v>1.121584792E-3</v>
      </c>
      <c r="CC19" s="583">
        <v>6.9870428100000004E-4</v>
      </c>
      <c r="CD19" s="583">
        <v>3.5987404399999998E-4</v>
      </c>
      <c r="CE19" s="583">
        <v>2.3929346750000001E-3</v>
      </c>
      <c r="CF19" s="583">
        <v>2.8791835030000002E-3</v>
      </c>
      <c r="CG19" s="583">
        <v>3.8144185000000001E-4</v>
      </c>
      <c r="CH19" s="583">
        <v>3.0178709359999999E-3</v>
      </c>
      <c r="CI19" s="583">
        <v>7.6806531699999999E-4</v>
      </c>
      <c r="CJ19" s="583">
        <v>3.9957409290000004E-3</v>
      </c>
      <c r="CK19" s="583">
        <v>3.0341698569999998E-3</v>
      </c>
      <c r="CL19" s="583">
        <v>1.8506570680000001E-3</v>
      </c>
      <c r="CM19" s="583">
        <v>9.9697430699999994E-4</v>
      </c>
      <c r="CN19" s="583">
        <v>2.2176718229999998E-3</v>
      </c>
      <c r="CO19" s="583">
        <v>3.9073069890000001E-3</v>
      </c>
      <c r="CP19" s="583">
        <v>1.8212321529999999E-3</v>
      </c>
      <c r="CQ19" s="583">
        <v>7.5916230400000005E-4</v>
      </c>
      <c r="CR19" s="583">
        <v>8.0373159180000004E-3</v>
      </c>
      <c r="CS19" s="583">
        <v>4.0562366929999998E-3</v>
      </c>
      <c r="CT19" s="583">
        <v>1.5057207482E-2</v>
      </c>
      <c r="CU19" s="583">
        <v>1.5999720990000001E-3</v>
      </c>
      <c r="CV19" s="583">
        <v>5.4210336100000002E-4</v>
      </c>
      <c r="CW19" s="583">
        <v>2.16228714E-4</v>
      </c>
      <c r="CX19" s="583">
        <v>2.142511268E-3</v>
      </c>
      <c r="CY19" s="583">
        <v>3.1059645330000002E-3</v>
      </c>
      <c r="CZ19" s="583">
        <v>2.655206494E-3</v>
      </c>
      <c r="DA19" s="583">
        <v>1.0299665149999999E-3</v>
      </c>
      <c r="DB19" s="583">
        <v>4.3917982039999998E-3</v>
      </c>
      <c r="DC19" s="583">
        <v>4.1675498760000004E-3</v>
      </c>
      <c r="DD19" s="583">
        <v>0</v>
      </c>
      <c r="DE19" s="584">
        <v>3.2720840100000003E-4</v>
      </c>
      <c r="DF19" s="585">
        <v>1.6972351949999999E-3</v>
      </c>
      <c r="DG19" s="73"/>
      <c r="DH19" s="73"/>
      <c r="DI19" s="73"/>
      <c r="DJ19" s="73"/>
      <c r="DK19" s="73"/>
      <c r="DL19" s="73"/>
      <c r="DM19" s="73"/>
      <c r="DN19" s="73"/>
      <c r="DO19" s="73"/>
    </row>
    <row r="20" spans="1:119">
      <c r="A20" s="291" t="s">
        <v>434</v>
      </c>
      <c r="B20" s="208" t="s">
        <v>553</v>
      </c>
      <c r="C20" s="582">
        <v>4.1966755999999999E-5</v>
      </c>
      <c r="D20" s="583">
        <v>0</v>
      </c>
      <c r="E20" s="583">
        <v>8.4447572000000004E-5</v>
      </c>
      <c r="F20" s="583">
        <v>0</v>
      </c>
      <c r="G20" s="583">
        <v>6.7319667000000002E-5</v>
      </c>
      <c r="H20" s="583">
        <v>0</v>
      </c>
      <c r="I20" s="583">
        <v>0</v>
      </c>
      <c r="J20" s="583">
        <v>1.3254281799999999E-4</v>
      </c>
      <c r="K20" s="583">
        <v>4.2432059500000001E-4</v>
      </c>
      <c r="L20" s="583">
        <v>1.18095126E-4</v>
      </c>
      <c r="M20" s="583">
        <v>0</v>
      </c>
      <c r="N20" s="583">
        <v>9.8288148099999993E-4</v>
      </c>
      <c r="O20" s="583">
        <v>2.067874954E-3</v>
      </c>
      <c r="P20" s="583">
        <v>1.1424486043999999E-2</v>
      </c>
      <c r="Q20" s="583">
        <v>6.1277144700000001E-3</v>
      </c>
      <c r="R20" s="583">
        <v>0.43004278244299998</v>
      </c>
      <c r="S20" s="583">
        <v>0.328270917838</v>
      </c>
      <c r="T20" s="583">
        <v>0.137879518072</v>
      </c>
      <c r="U20" s="583">
        <v>0</v>
      </c>
      <c r="V20" s="583">
        <v>0</v>
      </c>
      <c r="W20" s="583">
        <v>0</v>
      </c>
      <c r="X20" s="583">
        <v>1.3009530000000001E-6</v>
      </c>
      <c r="Y20" s="583">
        <v>2.6830724600000001E-4</v>
      </c>
      <c r="Z20" s="583">
        <v>0</v>
      </c>
      <c r="AA20" s="583">
        <v>2.0504790660000002E-3</v>
      </c>
      <c r="AB20" s="583">
        <v>2.9053429440000001E-3</v>
      </c>
      <c r="AC20" s="583">
        <v>0</v>
      </c>
      <c r="AD20" s="583">
        <v>0</v>
      </c>
      <c r="AE20" s="583">
        <v>3.7807183360000001E-3</v>
      </c>
      <c r="AF20" s="583">
        <v>4.619019702E-3</v>
      </c>
      <c r="AG20" s="583">
        <v>6.9557152800000003E-4</v>
      </c>
      <c r="AH20" s="583">
        <v>1.1917124693000001E-2</v>
      </c>
      <c r="AI20" s="583">
        <v>0</v>
      </c>
      <c r="AJ20" s="583">
        <v>0</v>
      </c>
      <c r="AK20" s="583">
        <v>2.1418757968999998E-2</v>
      </c>
      <c r="AL20" s="583">
        <v>0</v>
      </c>
      <c r="AM20" s="583">
        <v>8.9519012000000001E-5</v>
      </c>
      <c r="AN20" s="583">
        <v>0</v>
      </c>
      <c r="AO20" s="583">
        <v>2.29292061E-4</v>
      </c>
      <c r="AP20" s="583">
        <v>0</v>
      </c>
      <c r="AQ20" s="583">
        <v>3.080964184E-3</v>
      </c>
      <c r="AR20" s="583">
        <v>9.8334863000000005E-5</v>
      </c>
      <c r="AS20" s="583">
        <v>4.9165251799999996E-4</v>
      </c>
      <c r="AT20" s="583">
        <v>1.7563040300000001E-4</v>
      </c>
      <c r="AU20" s="583">
        <v>1.59609864E-4</v>
      </c>
      <c r="AV20" s="583">
        <v>2.8273879600000001E-4</v>
      </c>
      <c r="AW20" s="583">
        <v>7.7885891700000002E-4</v>
      </c>
      <c r="AX20" s="583">
        <v>1.0517854700000001E-2</v>
      </c>
      <c r="AY20" s="583">
        <v>1.1272485909000001E-2</v>
      </c>
      <c r="AZ20" s="583">
        <v>1.840838289E-3</v>
      </c>
      <c r="BA20" s="583">
        <v>1.2350253200000001E-4</v>
      </c>
      <c r="BB20" s="583">
        <v>2.8713629399999997E-4</v>
      </c>
      <c r="BC20" s="583">
        <v>1.8506737609999999E-3</v>
      </c>
      <c r="BD20" s="583">
        <v>1.9533793459999998E-3</v>
      </c>
      <c r="BE20" s="583">
        <v>0</v>
      </c>
      <c r="BF20" s="583">
        <v>0</v>
      </c>
      <c r="BG20" s="583">
        <v>4.9688491399999999E-4</v>
      </c>
      <c r="BH20" s="583">
        <v>0</v>
      </c>
      <c r="BI20" s="583">
        <v>0</v>
      </c>
      <c r="BJ20" s="583">
        <v>1.3425405756E-2</v>
      </c>
      <c r="BK20" s="583">
        <v>1.3456880299999999E-4</v>
      </c>
      <c r="BL20" s="583">
        <v>4.2329713719999997E-3</v>
      </c>
      <c r="BM20" s="583">
        <v>2.8100554420000001E-3</v>
      </c>
      <c r="BN20" s="583">
        <v>0</v>
      </c>
      <c r="BO20" s="583">
        <v>0</v>
      </c>
      <c r="BP20" s="583">
        <v>0</v>
      </c>
      <c r="BQ20" s="583">
        <v>0</v>
      </c>
      <c r="BR20" s="583">
        <v>0</v>
      </c>
      <c r="BS20" s="583">
        <v>1.98515107E-4</v>
      </c>
      <c r="BT20" s="583">
        <v>-6.9968896799999999E-4</v>
      </c>
      <c r="BU20" s="583">
        <v>4.8838090800000001E-4</v>
      </c>
      <c r="BV20" s="583">
        <v>0</v>
      </c>
      <c r="BW20" s="583">
        <v>0</v>
      </c>
      <c r="BX20" s="583">
        <v>1.2023131E-4</v>
      </c>
      <c r="BY20" s="583">
        <v>0</v>
      </c>
      <c r="BZ20" s="583">
        <v>2.5413692600000001E-4</v>
      </c>
      <c r="CA20" s="583">
        <v>0</v>
      </c>
      <c r="CB20" s="583">
        <v>5.0006965000000002E-5</v>
      </c>
      <c r="CC20" s="583">
        <v>1.0496965699999999E-4</v>
      </c>
      <c r="CD20" s="583">
        <v>1.529464687E-3</v>
      </c>
      <c r="CE20" s="583">
        <v>4.2431418990000001E-3</v>
      </c>
      <c r="CF20" s="583">
        <v>6.4384500060000001E-3</v>
      </c>
      <c r="CG20" s="583">
        <v>0</v>
      </c>
      <c r="CH20" s="583">
        <v>1.4370814E-4</v>
      </c>
      <c r="CI20" s="583">
        <v>0</v>
      </c>
      <c r="CJ20" s="583">
        <v>6.4725660139999999E-3</v>
      </c>
      <c r="CK20" s="583">
        <v>2.5521054899999999E-4</v>
      </c>
      <c r="CL20" s="583">
        <v>8.0885598832E-2</v>
      </c>
      <c r="CM20" s="583">
        <v>1.8236469500000001E-4</v>
      </c>
      <c r="CN20" s="583">
        <v>2.1963013550000002E-3</v>
      </c>
      <c r="CO20" s="583">
        <v>4.1843902540000004E-3</v>
      </c>
      <c r="CP20" s="583">
        <v>0</v>
      </c>
      <c r="CQ20" s="583">
        <v>3.2198952880000001E-3</v>
      </c>
      <c r="CR20" s="583">
        <v>1.4313028350000001E-3</v>
      </c>
      <c r="CS20" s="583">
        <v>1.0042266669999999E-3</v>
      </c>
      <c r="CT20" s="583">
        <v>2.0555069420000001E-3</v>
      </c>
      <c r="CU20" s="583">
        <v>0</v>
      </c>
      <c r="CV20" s="583">
        <v>0</v>
      </c>
      <c r="CW20" s="583">
        <v>2.09806079E-4</v>
      </c>
      <c r="CX20" s="583">
        <v>1.456401088E-3</v>
      </c>
      <c r="CY20" s="583">
        <v>1.035321511E-3</v>
      </c>
      <c r="CZ20" s="583">
        <v>0</v>
      </c>
      <c r="DA20" s="583">
        <v>6.2306616400000002E-4</v>
      </c>
      <c r="DB20" s="583">
        <v>3.5089109399999999E-4</v>
      </c>
      <c r="DC20" s="583">
        <v>7.1854307999999996E-5</v>
      </c>
      <c r="DD20" s="583">
        <v>0.121905395295</v>
      </c>
      <c r="DE20" s="584">
        <v>5.1637575800000002E-4</v>
      </c>
      <c r="DF20" s="585">
        <v>2.6390166229999998E-3</v>
      </c>
      <c r="DG20" s="73"/>
      <c r="DH20" s="73"/>
      <c r="DI20" s="73"/>
      <c r="DJ20" s="73"/>
      <c r="DK20" s="73"/>
      <c r="DL20" s="73"/>
      <c r="DM20" s="73"/>
      <c r="DN20" s="73"/>
      <c r="DO20" s="73"/>
    </row>
    <row r="21" spans="1:119">
      <c r="A21" s="291" t="s">
        <v>435</v>
      </c>
      <c r="B21" s="208" t="s">
        <v>554</v>
      </c>
      <c r="C21" s="582">
        <v>4.3758413527000002E-2</v>
      </c>
      <c r="D21" s="583">
        <v>1.2625134563E-2</v>
      </c>
      <c r="E21" s="583">
        <v>2.0154820548999999E-2</v>
      </c>
      <c r="F21" s="583">
        <v>5.405405405E-3</v>
      </c>
      <c r="G21" s="583">
        <v>4.03918005E-4</v>
      </c>
      <c r="H21" s="583">
        <v>0</v>
      </c>
      <c r="I21" s="583">
        <v>0</v>
      </c>
      <c r="J21" s="583">
        <v>1.1774974622999999E-2</v>
      </c>
      <c r="K21" s="583">
        <v>2.6178613680000001E-2</v>
      </c>
      <c r="L21" s="583">
        <v>1.505712852E-3</v>
      </c>
      <c r="M21" s="583">
        <v>0</v>
      </c>
      <c r="N21" s="583">
        <v>1.8838561719999999E-3</v>
      </c>
      <c r="O21" s="583">
        <v>3.284271986E-3</v>
      </c>
      <c r="P21" s="583">
        <v>1.5757911779999999E-3</v>
      </c>
      <c r="Q21" s="583">
        <v>9.9870995480000006E-3</v>
      </c>
      <c r="R21" s="583">
        <v>9.0544853999999995E-5</v>
      </c>
      <c r="S21" s="583">
        <v>3.2662013019999999E-3</v>
      </c>
      <c r="T21" s="583">
        <v>1.120481928E-3</v>
      </c>
      <c r="U21" s="583">
        <v>3.8948393380000002E-3</v>
      </c>
      <c r="V21" s="583">
        <v>6.9460692600000005E-4</v>
      </c>
      <c r="W21" s="583">
        <v>0</v>
      </c>
      <c r="X21" s="583">
        <v>1.4895917219999999E-3</v>
      </c>
      <c r="Y21" s="583">
        <v>2.724641186E-3</v>
      </c>
      <c r="Z21" s="583">
        <v>0</v>
      </c>
      <c r="AA21" s="583">
        <v>2.1666728802000001E-2</v>
      </c>
      <c r="AB21" s="583">
        <v>1.7533406836999998E-2</v>
      </c>
      <c r="AC21" s="583">
        <v>0</v>
      </c>
      <c r="AD21" s="583">
        <v>1.0569148999999999E-5</v>
      </c>
      <c r="AE21" s="583">
        <v>2.2216592289999999E-3</v>
      </c>
      <c r="AF21" s="583">
        <v>1.4567677519999999E-3</v>
      </c>
      <c r="AG21" s="583">
        <v>7.7285725330000004E-3</v>
      </c>
      <c r="AH21" s="583">
        <v>1.2917605937000001E-2</v>
      </c>
      <c r="AI21" s="583">
        <v>9.24896224E-4</v>
      </c>
      <c r="AJ21" s="583">
        <v>0</v>
      </c>
      <c r="AK21" s="583">
        <v>2.737884613E-3</v>
      </c>
      <c r="AL21" s="583">
        <v>0</v>
      </c>
      <c r="AM21" s="583">
        <v>0</v>
      </c>
      <c r="AN21" s="583">
        <v>0</v>
      </c>
      <c r="AO21" s="583">
        <v>5.4775325599999995E-4</v>
      </c>
      <c r="AP21" s="583">
        <v>0</v>
      </c>
      <c r="AQ21" s="583">
        <v>2.4687213E-4</v>
      </c>
      <c r="AR21" s="583">
        <v>7.7848432999999995E-5</v>
      </c>
      <c r="AS21" s="583">
        <v>2.2531126199999999E-3</v>
      </c>
      <c r="AT21" s="583">
        <v>5.2250045000000001E-4</v>
      </c>
      <c r="AU21" s="583">
        <v>4.4690761999999998E-4</v>
      </c>
      <c r="AV21" s="583">
        <v>3.0040997129999998E-3</v>
      </c>
      <c r="AW21" s="583">
        <v>7.2583800500000001E-4</v>
      </c>
      <c r="AX21" s="583">
        <v>1.0808592147E-2</v>
      </c>
      <c r="AY21" s="583">
        <v>1.9574975529999998E-3</v>
      </c>
      <c r="AZ21" s="583">
        <v>6.2305295950000001E-3</v>
      </c>
      <c r="BA21" s="583">
        <v>5.4341114000000003E-4</v>
      </c>
      <c r="BB21" s="583">
        <v>1.722817764E-3</v>
      </c>
      <c r="BC21" s="583">
        <v>1.069920768E-3</v>
      </c>
      <c r="BD21" s="583">
        <v>7.1623909399999997E-4</v>
      </c>
      <c r="BE21" s="583">
        <v>0</v>
      </c>
      <c r="BF21" s="583">
        <v>0</v>
      </c>
      <c r="BG21" s="583">
        <v>3.0577533200000002E-4</v>
      </c>
      <c r="BH21" s="583">
        <v>5.3408817999999999E-5</v>
      </c>
      <c r="BI21" s="583">
        <v>1.4321518100000001E-4</v>
      </c>
      <c r="BJ21" s="583">
        <v>4.9453388339999998E-3</v>
      </c>
      <c r="BK21" s="583">
        <v>1.153446884E-3</v>
      </c>
      <c r="BL21" s="583">
        <v>2.0102305999999999E-5</v>
      </c>
      <c r="BM21" s="583">
        <v>2.3448773449999999E-3</v>
      </c>
      <c r="BN21" s="583">
        <v>0</v>
      </c>
      <c r="BO21" s="583">
        <v>0</v>
      </c>
      <c r="BP21" s="583">
        <v>0</v>
      </c>
      <c r="BQ21" s="583">
        <v>0</v>
      </c>
      <c r="BR21" s="583">
        <v>5.1303625000000003E-5</v>
      </c>
      <c r="BS21" s="583">
        <v>6.9083257200000005E-4</v>
      </c>
      <c r="BT21" s="583">
        <v>7.3217690480000003E-3</v>
      </c>
      <c r="BU21" s="583">
        <v>1.5945272180000001E-3</v>
      </c>
      <c r="BV21" s="583">
        <v>4.9932015999999999E-5</v>
      </c>
      <c r="BW21" s="583">
        <v>0</v>
      </c>
      <c r="BX21" s="583">
        <v>0</v>
      </c>
      <c r="BY21" s="583">
        <v>2.8459526499999998E-4</v>
      </c>
      <c r="BZ21" s="583">
        <v>4.5066948099999998E-4</v>
      </c>
      <c r="CA21" s="583">
        <v>0</v>
      </c>
      <c r="CB21" s="583">
        <v>5.7150817400000004E-4</v>
      </c>
      <c r="CC21" s="583">
        <v>4.8712481500000002E-4</v>
      </c>
      <c r="CD21" s="583">
        <v>2.3134760000000001E-4</v>
      </c>
      <c r="CE21" s="583">
        <v>1.7515295050000001E-3</v>
      </c>
      <c r="CF21" s="583">
        <v>5.8923979629999998E-3</v>
      </c>
      <c r="CG21" s="583">
        <v>3.8144185000000001E-4</v>
      </c>
      <c r="CH21" s="583">
        <v>2.8879808900000002E-4</v>
      </c>
      <c r="CI21" s="583">
        <v>3.6825049500000001E-4</v>
      </c>
      <c r="CJ21" s="583">
        <v>1.114380469E-3</v>
      </c>
      <c r="CK21" s="583">
        <v>3.9699418700000003E-4</v>
      </c>
      <c r="CL21" s="583">
        <v>5.6029067199999999E-4</v>
      </c>
      <c r="CM21" s="583">
        <v>1.7526879299999999E-4</v>
      </c>
      <c r="CN21" s="583">
        <v>6.9356884899999995E-4</v>
      </c>
      <c r="CO21" s="583">
        <v>2.3790196010000002E-3</v>
      </c>
      <c r="CP21" s="583">
        <v>9.6725227300000004E-4</v>
      </c>
      <c r="CQ21" s="583">
        <v>3.246073298E-3</v>
      </c>
      <c r="CR21" s="583">
        <v>7.3686584959999999E-3</v>
      </c>
      <c r="CS21" s="583">
        <v>4.7825311759999998E-3</v>
      </c>
      <c r="CT21" s="583">
        <v>1.9234261749999999E-3</v>
      </c>
      <c r="CU21" s="583">
        <v>1.3078791E-5</v>
      </c>
      <c r="CV21" s="583">
        <v>5.7824358500000003E-4</v>
      </c>
      <c r="CW21" s="583">
        <v>4.2817570000000001E-6</v>
      </c>
      <c r="CX21" s="583">
        <v>7.2782806299999999E-4</v>
      </c>
      <c r="CY21" s="583">
        <v>6.9021434100000002E-4</v>
      </c>
      <c r="CZ21" s="583">
        <v>3.0176517179999998E-3</v>
      </c>
      <c r="DA21" s="583">
        <v>5.38295257E-4</v>
      </c>
      <c r="DB21" s="583">
        <v>5.1048994600000005E-4</v>
      </c>
      <c r="DC21" s="583">
        <v>1.75324512E-3</v>
      </c>
      <c r="DD21" s="583">
        <v>0.31001745781000001</v>
      </c>
      <c r="DE21" s="584">
        <v>4.24348395E-4</v>
      </c>
      <c r="DF21" s="585">
        <v>2.9024134459999999E-3</v>
      </c>
      <c r="DG21" s="73"/>
      <c r="DH21" s="73"/>
      <c r="DI21" s="73"/>
      <c r="DJ21" s="73"/>
      <c r="DK21" s="73"/>
      <c r="DL21" s="73"/>
      <c r="DM21" s="73"/>
      <c r="DN21" s="73"/>
      <c r="DO21" s="73"/>
    </row>
    <row r="22" spans="1:119">
      <c r="A22" s="291" t="s">
        <v>436</v>
      </c>
      <c r="B22" s="208" t="s">
        <v>555</v>
      </c>
      <c r="C22" s="582">
        <v>1.2590026800000001E-4</v>
      </c>
      <c r="D22" s="583">
        <v>0</v>
      </c>
      <c r="E22" s="583">
        <v>1.97044335E-4</v>
      </c>
      <c r="F22" s="583">
        <v>0</v>
      </c>
      <c r="G22" s="583">
        <v>3.7025817100000001E-4</v>
      </c>
      <c r="H22" s="583">
        <v>7.6331395700000003E-4</v>
      </c>
      <c r="I22" s="583">
        <v>3.8124285200000002E-4</v>
      </c>
      <c r="J22" s="583">
        <v>8.2376977640000008E-3</v>
      </c>
      <c r="K22" s="583">
        <v>2.0485411519999999E-3</v>
      </c>
      <c r="L22" s="583">
        <v>1.7714268799999999E-4</v>
      </c>
      <c r="M22" s="583">
        <v>0</v>
      </c>
      <c r="N22" s="583">
        <v>2.4572036999999998E-4</v>
      </c>
      <c r="O22" s="583">
        <v>4.5006690179999996E-3</v>
      </c>
      <c r="P22" s="583">
        <v>1.1818433839999999E-3</v>
      </c>
      <c r="Q22" s="583">
        <v>3.289615137E-3</v>
      </c>
      <c r="R22" s="583">
        <v>4.75360482E-4</v>
      </c>
      <c r="S22" s="583">
        <v>1.0623997736E-2</v>
      </c>
      <c r="T22" s="583">
        <v>5.2024096386000002E-2</v>
      </c>
      <c r="U22" s="583">
        <v>3.2456994499999999E-4</v>
      </c>
      <c r="V22" s="583">
        <v>1.5354468899999999E-4</v>
      </c>
      <c r="W22" s="583">
        <v>8.1500967000000001E-5</v>
      </c>
      <c r="X22" s="583">
        <v>2.6019069399999998E-4</v>
      </c>
      <c r="Y22" s="583">
        <v>9.2584894999999995E-5</v>
      </c>
      <c r="Z22" s="583">
        <v>0</v>
      </c>
      <c r="AA22" s="583">
        <v>2.3611577130000002E-3</v>
      </c>
      <c r="AB22" s="583">
        <v>6.0103130459999996E-3</v>
      </c>
      <c r="AC22" s="583">
        <v>1.3256415999999999E-5</v>
      </c>
      <c r="AD22" s="583">
        <v>8.4553189000000005E-5</v>
      </c>
      <c r="AE22" s="583">
        <v>3.6637889000000002E-4</v>
      </c>
      <c r="AF22" s="583">
        <v>1.190285846E-3</v>
      </c>
      <c r="AG22" s="583">
        <v>7.7285725300000002E-4</v>
      </c>
      <c r="AH22" s="583">
        <v>6.0155517840000004E-3</v>
      </c>
      <c r="AI22" s="583">
        <v>9.9096024E-5</v>
      </c>
      <c r="AJ22" s="583">
        <v>0</v>
      </c>
      <c r="AK22" s="583">
        <v>9.8840599999999997E-5</v>
      </c>
      <c r="AL22" s="583">
        <v>1.2298730999999999E-5</v>
      </c>
      <c r="AM22" s="583">
        <v>7.5707507000000006E-5</v>
      </c>
      <c r="AN22" s="583">
        <v>5.75389391E-4</v>
      </c>
      <c r="AO22" s="583">
        <v>4.4584567000000003E-5</v>
      </c>
      <c r="AP22" s="583">
        <v>8.3683174999999997E-5</v>
      </c>
      <c r="AQ22" s="583">
        <v>6.6161730900000004E-4</v>
      </c>
      <c r="AR22" s="583">
        <v>3.2368559100000001E-4</v>
      </c>
      <c r="AS22" s="583">
        <v>1.312252405E-3</v>
      </c>
      <c r="AT22" s="583">
        <v>1.2338035839999999E-3</v>
      </c>
      <c r="AU22" s="583">
        <v>1.534710234E-3</v>
      </c>
      <c r="AV22" s="583">
        <v>2.909853447E-3</v>
      </c>
      <c r="AW22" s="583">
        <v>8.1707053979999996E-3</v>
      </c>
      <c r="AX22" s="583">
        <v>7.6361335340000003E-3</v>
      </c>
      <c r="AY22" s="583">
        <v>7.0874911400000003E-4</v>
      </c>
      <c r="AZ22" s="583">
        <v>1.246105919E-2</v>
      </c>
      <c r="BA22" s="583">
        <v>1.5190811409999999E-3</v>
      </c>
      <c r="BB22" s="583">
        <v>9.5712097999999996E-5</v>
      </c>
      <c r="BC22" s="583">
        <v>5.0026025099999998E-3</v>
      </c>
      <c r="BD22" s="583">
        <v>3.906758693E-3</v>
      </c>
      <c r="BE22" s="583">
        <v>0</v>
      </c>
      <c r="BF22" s="583">
        <v>8.5360648700000003E-4</v>
      </c>
      <c r="BG22" s="583">
        <v>3.8221916399999999E-4</v>
      </c>
      <c r="BH22" s="583">
        <v>8.8124549399999999E-4</v>
      </c>
      <c r="BI22" s="583">
        <v>3.0791263869999999E-3</v>
      </c>
      <c r="BJ22" s="583">
        <v>6.2493336500000001E-3</v>
      </c>
      <c r="BK22" s="583">
        <v>2.7490484060000001E-3</v>
      </c>
      <c r="BL22" s="583">
        <v>6.5117113899999996E-4</v>
      </c>
      <c r="BM22" s="583">
        <v>9.4459633899999997E-4</v>
      </c>
      <c r="BN22" s="583">
        <v>5.1119910199999997E-4</v>
      </c>
      <c r="BO22" s="583">
        <v>3.5083711399999998E-4</v>
      </c>
      <c r="BP22" s="583">
        <v>1.1048292539999999E-3</v>
      </c>
      <c r="BQ22" s="583">
        <v>3.61357737E-3</v>
      </c>
      <c r="BR22" s="583">
        <v>2.991001344E-3</v>
      </c>
      <c r="BS22" s="583">
        <v>3.4382816530000001E-3</v>
      </c>
      <c r="BT22" s="583">
        <v>7.0484842510000001E-3</v>
      </c>
      <c r="BU22" s="583">
        <v>1.7913374348E-2</v>
      </c>
      <c r="BV22" s="583">
        <v>3.8985381400000001E-4</v>
      </c>
      <c r="BW22" s="583">
        <v>3.6379798999999997E-5</v>
      </c>
      <c r="BX22" s="583">
        <v>0</v>
      </c>
      <c r="BY22" s="583">
        <v>1.626258656E-3</v>
      </c>
      <c r="BZ22" s="583">
        <v>1.590897154E-3</v>
      </c>
      <c r="CA22" s="583">
        <v>0</v>
      </c>
      <c r="CB22" s="583">
        <v>1.1394444229999999E-3</v>
      </c>
      <c r="CC22" s="583">
        <v>6.2817779200000003E-4</v>
      </c>
      <c r="CD22" s="583">
        <v>1.9664545980000001E-3</v>
      </c>
      <c r="CE22" s="583">
        <v>1.0936780470000001E-3</v>
      </c>
      <c r="CF22" s="583">
        <v>6.4508602799999998E-3</v>
      </c>
      <c r="CG22" s="583">
        <v>8.1909618360000002E-3</v>
      </c>
      <c r="CH22" s="583">
        <v>8.1471460809999993E-3</v>
      </c>
      <c r="CI22" s="583">
        <v>2.3673246079999998E-3</v>
      </c>
      <c r="CJ22" s="583">
        <v>7.5907628540000001E-3</v>
      </c>
      <c r="CK22" s="583">
        <v>8.6488019280000009E-3</v>
      </c>
      <c r="CL22" s="583">
        <v>8.1921287649999994E-2</v>
      </c>
      <c r="CM22" s="583">
        <v>8.1439673470000001E-3</v>
      </c>
      <c r="CN22" s="583">
        <v>6.6947850230000003E-3</v>
      </c>
      <c r="CO22" s="583">
        <v>2.0443549695999999E-2</v>
      </c>
      <c r="CP22" s="583">
        <v>2.438227397E-3</v>
      </c>
      <c r="CQ22" s="583">
        <v>6.4921465969999996E-3</v>
      </c>
      <c r="CR22" s="583">
        <v>7.8735082760000002E-3</v>
      </c>
      <c r="CS22" s="583">
        <v>2.0451613580000001E-3</v>
      </c>
      <c r="CT22" s="583">
        <v>4.4139741452000003E-2</v>
      </c>
      <c r="CU22" s="583">
        <v>1.2642831300000001E-3</v>
      </c>
      <c r="CV22" s="583">
        <v>4.3548970004000001E-2</v>
      </c>
      <c r="CW22" s="583">
        <v>1.134665531E-3</v>
      </c>
      <c r="CX22" s="583">
        <v>2.5135024399999999E-3</v>
      </c>
      <c r="CY22" s="583">
        <v>4.98950126E-4</v>
      </c>
      <c r="CZ22" s="583">
        <v>5.0778666800000002E-4</v>
      </c>
      <c r="DA22" s="583">
        <v>2.1998050269999999E-3</v>
      </c>
      <c r="DB22" s="583">
        <v>5.7331077069999997E-3</v>
      </c>
      <c r="DC22" s="583">
        <v>3.8406127740000001E-3</v>
      </c>
      <c r="DD22" s="583">
        <v>0</v>
      </c>
      <c r="DE22" s="584">
        <v>6.1351574999999995E-5</v>
      </c>
      <c r="DF22" s="585">
        <v>3.6503177690000001E-3</v>
      </c>
      <c r="DG22" s="73"/>
      <c r="DH22" s="73"/>
      <c r="DI22" s="73"/>
      <c r="DJ22" s="73"/>
      <c r="DK22" s="73"/>
      <c r="DL22" s="73"/>
      <c r="DM22" s="73"/>
      <c r="DN22" s="73"/>
      <c r="DO22" s="73"/>
    </row>
    <row r="23" spans="1:119">
      <c r="A23" s="291" t="s">
        <v>437</v>
      </c>
      <c r="B23" s="208" t="s">
        <v>556</v>
      </c>
      <c r="C23" s="582">
        <v>5.4117745804E-2</v>
      </c>
      <c r="D23" s="583">
        <v>0</v>
      </c>
      <c r="E23" s="583">
        <v>3.65939479E-4</v>
      </c>
      <c r="F23" s="583">
        <v>3.0030029999999997E-4</v>
      </c>
      <c r="G23" s="583">
        <v>0</v>
      </c>
      <c r="H23" s="583">
        <v>0</v>
      </c>
      <c r="I23" s="583">
        <v>0</v>
      </c>
      <c r="J23" s="583">
        <v>7.1120540000000001E-6</v>
      </c>
      <c r="K23" s="583">
        <v>2.27615684E-4</v>
      </c>
      <c r="L23" s="583">
        <v>0</v>
      </c>
      <c r="M23" s="583">
        <v>0</v>
      </c>
      <c r="N23" s="583">
        <v>0</v>
      </c>
      <c r="O23" s="583">
        <v>0</v>
      </c>
      <c r="P23" s="583">
        <v>1.4590659E-5</v>
      </c>
      <c r="Q23" s="583">
        <v>0</v>
      </c>
      <c r="R23" s="583">
        <v>0</v>
      </c>
      <c r="S23" s="583">
        <v>0</v>
      </c>
      <c r="T23" s="583">
        <v>0</v>
      </c>
      <c r="U23" s="583">
        <v>0.18684409823699999</v>
      </c>
      <c r="V23" s="583">
        <v>6.3172671970000002E-3</v>
      </c>
      <c r="W23" s="583">
        <v>0</v>
      </c>
      <c r="X23" s="583">
        <v>6.7415408750000003E-3</v>
      </c>
      <c r="Y23" s="583">
        <v>1.521037555E-3</v>
      </c>
      <c r="Z23" s="583">
        <v>0</v>
      </c>
      <c r="AA23" s="583">
        <v>1.149510992E-3</v>
      </c>
      <c r="AB23" s="583">
        <v>1.7905020470000001E-3</v>
      </c>
      <c r="AC23" s="583">
        <v>2.6512830000000001E-6</v>
      </c>
      <c r="AD23" s="583">
        <v>-3.3926967179999999E-3</v>
      </c>
      <c r="AE23" s="583">
        <v>0</v>
      </c>
      <c r="AF23" s="583">
        <v>7.1061841999999999E-5</v>
      </c>
      <c r="AG23" s="583">
        <v>0</v>
      </c>
      <c r="AH23" s="583">
        <v>6.3321597999999995E-5</v>
      </c>
      <c r="AI23" s="583">
        <v>0</v>
      </c>
      <c r="AJ23" s="583">
        <v>0</v>
      </c>
      <c r="AK23" s="583">
        <v>4.9420299999999998E-5</v>
      </c>
      <c r="AL23" s="583">
        <v>-1.9973139570000002E-3</v>
      </c>
      <c r="AM23" s="583">
        <v>3.3505687300000001E-4</v>
      </c>
      <c r="AN23" s="583">
        <v>0</v>
      </c>
      <c r="AO23" s="583">
        <v>0</v>
      </c>
      <c r="AP23" s="583">
        <v>2.7894392E-5</v>
      </c>
      <c r="AQ23" s="583">
        <v>0</v>
      </c>
      <c r="AR23" s="583">
        <v>0</v>
      </c>
      <c r="AS23" s="583">
        <v>0</v>
      </c>
      <c r="AT23" s="583">
        <v>0</v>
      </c>
      <c r="AU23" s="583">
        <v>0</v>
      </c>
      <c r="AV23" s="583">
        <v>0</v>
      </c>
      <c r="AW23" s="583">
        <v>0</v>
      </c>
      <c r="AX23" s="583">
        <v>0</v>
      </c>
      <c r="AY23" s="583">
        <v>0</v>
      </c>
      <c r="AZ23" s="583">
        <v>0</v>
      </c>
      <c r="BA23" s="583">
        <v>0</v>
      </c>
      <c r="BB23" s="583">
        <v>4.7856048999999998E-5</v>
      </c>
      <c r="BC23" s="583">
        <v>0</v>
      </c>
      <c r="BD23" s="583">
        <v>0</v>
      </c>
      <c r="BE23" s="583">
        <v>0</v>
      </c>
      <c r="BF23" s="583">
        <v>0</v>
      </c>
      <c r="BG23" s="583">
        <v>0</v>
      </c>
      <c r="BH23" s="583">
        <v>0</v>
      </c>
      <c r="BI23" s="583">
        <v>0</v>
      </c>
      <c r="BJ23" s="583">
        <v>2.4603676000000001E-5</v>
      </c>
      <c r="BK23" s="583">
        <v>0</v>
      </c>
      <c r="BL23" s="583">
        <v>0</v>
      </c>
      <c r="BM23" s="583">
        <v>0</v>
      </c>
      <c r="BN23" s="583">
        <v>3.9595768599999997E-4</v>
      </c>
      <c r="BO23" s="583">
        <v>1.6725955399999999E-4</v>
      </c>
      <c r="BP23" s="583">
        <v>1.23162784E-4</v>
      </c>
      <c r="BQ23" s="583">
        <v>9.9652166000000001E-5</v>
      </c>
      <c r="BR23" s="583">
        <v>0</v>
      </c>
      <c r="BS23" s="583">
        <v>0</v>
      </c>
      <c r="BT23" s="583">
        <v>0</v>
      </c>
      <c r="BU23" s="583">
        <v>0</v>
      </c>
      <c r="BV23" s="583">
        <v>7.6818490000000006E-6</v>
      </c>
      <c r="BW23" s="583">
        <v>0</v>
      </c>
      <c r="BX23" s="583">
        <v>0</v>
      </c>
      <c r="BY23" s="583">
        <v>0</v>
      </c>
      <c r="BZ23" s="583">
        <v>0</v>
      </c>
      <c r="CA23" s="583">
        <v>0</v>
      </c>
      <c r="CB23" s="583">
        <v>0</v>
      </c>
      <c r="CC23" s="583">
        <v>0</v>
      </c>
      <c r="CD23" s="583">
        <v>0</v>
      </c>
      <c r="CE23" s="583">
        <v>8.2231430000000002E-6</v>
      </c>
      <c r="CF23" s="583">
        <v>0</v>
      </c>
      <c r="CG23" s="583">
        <v>0</v>
      </c>
      <c r="CH23" s="583">
        <v>0</v>
      </c>
      <c r="CI23" s="583">
        <v>0</v>
      </c>
      <c r="CJ23" s="583">
        <v>0</v>
      </c>
      <c r="CK23" s="583">
        <v>0</v>
      </c>
      <c r="CL23" s="583">
        <v>0</v>
      </c>
      <c r="CM23" s="583">
        <v>3.5479509999999999E-6</v>
      </c>
      <c r="CN23" s="583">
        <v>0</v>
      </c>
      <c r="CO23" s="583">
        <v>0</v>
      </c>
      <c r="CP23" s="583">
        <v>0</v>
      </c>
      <c r="CQ23" s="583">
        <v>0</v>
      </c>
      <c r="CR23" s="583">
        <v>0</v>
      </c>
      <c r="CS23" s="583">
        <v>0</v>
      </c>
      <c r="CT23" s="583">
        <v>0</v>
      </c>
      <c r="CU23" s="583">
        <v>0</v>
      </c>
      <c r="CV23" s="583">
        <v>0</v>
      </c>
      <c r="CW23" s="583">
        <v>0</v>
      </c>
      <c r="CX23" s="583">
        <v>0</v>
      </c>
      <c r="CY23" s="583">
        <v>0</v>
      </c>
      <c r="CZ23" s="583">
        <v>0</v>
      </c>
      <c r="DA23" s="583">
        <v>0</v>
      </c>
      <c r="DB23" s="583">
        <v>3.7239732200000002E-4</v>
      </c>
      <c r="DC23" s="583">
        <v>5.4250002700000001E-4</v>
      </c>
      <c r="DD23" s="583">
        <v>0</v>
      </c>
      <c r="DE23" s="584">
        <v>1.3650725479999999E-3</v>
      </c>
      <c r="DF23" s="585">
        <v>5.8885654999999999E-4</v>
      </c>
      <c r="DG23" s="73"/>
      <c r="DH23" s="73"/>
      <c r="DI23" s="73"/>
      <c r="DJ23" s="73"/>
      <c r="DK23" s="73"/>
      <c r="DL23" s="73"/>
      <c r="DM23" s="73"/>
      <c r="DN23" s="73"/>
      <c r="DO23" s="73"/>
    </row>
    <row r="24" spans="1:119">
      <c r="A24" s="291" t="s">
        <v>438</v>
      </c>
      <c r="B24" s="208" t="s">
        <v>557</v>
      </c>
      <c r="C24" s="582">
        <v>8.4256332900000004E-4</v>
      </c>
      <c r="D24" s="583">
        <v>3.5883503099999999E-4</v>
      </c>
      <c r="E24" s="583">
        <v>2.899366643E-3</v>
      </c>
      <c r="F24" s="583">
        <v>0</v>
      </c>
      <c r="G24" s="583">
        <v>5.7221717300000004E-4</v>
      </c>
      <c r="H24" s="583">
        <v>0</v>
      </c>
      <c r="I24" s="583">
        <v>5.4463265000000002E-5</v>
      </c>
      <c r="J24" s="583">
        <v>4.5355505699999996E-3</v>
      </c>
      <c r="K24" s="583">
        <v>3.4760567969999998E-3</v>
      </c>
      <c r="L24" s="583">
        <v>2.3323787310000001E-3</v>
      </c>
      <c r="M24" s="583">
        <v>0</v>
      </c>
      <c r="N24" s="583">
        <v>4.1772462939999996E-3</v>
      </c>
      <c r="O24" s="583">
        <v>4.86558813E-4</v>
      </c>
      <c r="P24" s="583">
        <v>4.2312911299999999E-4</v>
      </c>
      <c r="Q24" s="583">
        <v>7.3102558599999999E-4</v>
      </c>
      <c r="R24" s="583">
        <v>1.8561694999999999E-3</v>
      </c>
      <c r="S24" s="583">
        <v>8.3718517100000002E-4</v>
      </c>
      <c r="T24" s="583">
        <v>6.0240960000000004E-6</v>
      </c>
      <c r="U24" s="583">
        <v>8.8823974900000005E-2</v>
      </c>
      <c r="V24" s="583">
        <v>0.16971075105299999</v>
      </c>
      <c r="W24" s="583">
        <v>4.5570281940000004E-3</v>
      </c>
      <c r="X24" s="583">
        <v>2.7978305299999999E-2</v>
      </c>
      <c r="Y24" s="583">
        <v>1.5457898435999999E-2</v>
      </c>
      <c r="Z24" s="583">
        <v>0</v>
      </c>
      <c r="AA24" s="583">
        <v>2.8439523295000001E-2</v>
      </c>
      <c r="AB24" s="583">
        <v>5.41910954E-2</v>
      </c>
      <c r="AC24" s="583">
        <v>3.8254229000000003E-5</v>
      </c>
      <c r="AD24" s="583">
        <v>2.2195212200000001E-4</v>
      </c>
      <c r="AE24" s="583">
        <v>4.0184748500000003E-3</v>
      </c>
      <c r="AF24" s="583">
        <v>1.5455950541E-2</v>
      </c>
      <c r="AG24" s="583">
        <v>1.2365716050000001E-3</v>
      </c>
      <c r="AH24" s="583">
        <v>3.4282313011000001E-2</v>
      </c>
      <c r="AI24" s="583">
        <v>1.222184297E-3</v>
      </c>
      <c r="AJ24" s="583">
        <v>0</v>
      </c>
      <c r="AK24" s="583">
        <v>4.6158560090000002E-3</v>
      </c>
      <c r="AL24" s="583">
        <v>5.2351599409999998E-3</v>
      </c>
      <c r="AM24" s="583">
        <v>2.736724075E-3</v>
      </c>
      <c r="AN24" s="583">
        <v>2.2078895249999998E-3</v>
      </c>
      <c r="AO24" s="583">
        <v>2.3566128499999999E-4</v>
      </c>
      <c r="AP24" s="583">
        <v>1.757346685E-3</v>
      </c>
      <c r="AQ24" s="583">
        <v>6.8334205609999997E-3</v>
      </c>
      <c r="AR24" s="583">
        <v>6.3344040910000001E-3</v>
      </c>
      <c r="AS24" s="583">
        <v>8.7719298200000003E-4</v>
      </c>
      <c r="AT24" s="583">
        <v>8.0789985599999999E-4</v>
      </c>
      <c r="AU24" s="583">
        <v>6.4580606700000002E-4</v>
      </c>
      <c r="AV24" s="583">
        <v>7.2451816600000005E-4</v>
      </c>
      <c r="AW24" s="583">
        <v>1.2810949367E-2</v>
      </c>
      <c r="AX24" s="583">
        <v>4.1985907779999998E-3</v>
      </c>
      <c r="AY24" s="583">
        <v>1.07999865E-3</v>
      </c>
      <c r="AZ24" s="583">
        <v>8.4961767200000002E-4</v>
      </c>
      <c r="BA24" s="583">
        <v>1.8031369639999999E-3</v>
      </c>
      <c r="BB24" s="583">
        <v>1.91424196E-3</v>
      </c>
      <c r="BC24" s="583">
        <v>3.7880978539999999E-3</v>
      </c>
      <c r="BD24" s="583">
        <v>1.3673655419999999E-3</v>
      </c>
      <c r="BE24" s="583">
        <v>0</v>
      </c>
      <c r="BF24" s="583">
        <v>0</v>
      </c>
      <c r="BG24" s="583">
        <v>1.5288766600000001E-4</v>
      </c>
      <c r="BH24" s="583">
        <v>2.3766923919999999E-3</v>
      </c>
      <c r="BI24" s="583">
        <v>6.4446831399999998E-4</v>
      </c>
      <c r="BJ24" s="583">
        <v>2.9770447699999998E-3</v>
      </c>
      <c r="BK24" s="583">
        <v>5.5749932700000003E-4</v>
      </c>
      <c r="BL24" s="583">
        <v>1.68715786E-4</v>
      </c>
      <c r="BM24" s="583">
        <v>3.4651021500000002E-4</v>
      </c>
      <c r="BN24" s="583">
        <v>6.6780923099999995E-4</v>
      </c>
      <c r="BO24" s="583">
        <v>7.9958225900000001E-4</v>
      </c>
      <c r="BP24" s="583">
        <v>4.090277E-6</v>
      </c>
      <c r="BQ24" s="583">
        <v>1.1863353E-5</v>
      </c>
      <c r="BR24" s="583">
        <v>7.7571081170000004E-3</v>
      </c>
      <c r="BS24" s="583">
        <v>6.9162663280000003E-3</v>
      </c>
      <c r="BT24" s="583">
        <v>0</v>
      </c>
      <c r="BU24" s="583">
        <v>0</v>
      </c>
      <c r="BV24" s="583">
        <v>0</v>
      </c>
      <c r="BW24" s="583">
        <v>0</v>
      </c>
      <c r="BX24" s="583">
        <v>0</v>
      </c>
      <c r="BY24" s="583">
        <v>2.9363004000000001E-5</v>
      </c>
      <c r="BZ24" s="583">
        <v>5.0827385E-5</v>
      </c>
      <c r="CA24" s="583">
        <v>0</v>
      </c>
      <c r="CB24" s="583">
        <v>0</v>
      </c>
      <c r="CC24" s="583">
        <v>0</v>
      </c>
      <c r="CD24" s="583">
        <v>0</v>
      </c>
      <c r="CE24" s="583">
        <v>6.9074402999999996E-4</v>
      </c>
      <c r="CF24" s="583">
        <v>2.5813369300000001E-4</v>
      </c>
      <c r="CG24" s="583">
        <v>0</v>
      </c>
      <c r="CH24" s="583">
        <v>0</v>
      </c>
      <c r="CI24" s="583">
        <v>0</v>
      </c>
      <c r="CJ24" s="583">
        <v>0</v>
      </c>
      <c r="CK24" s="583">
        <v>0</v>
      </c>
      <c r="CL24" s="583">
        <v>2.0374206299999999E-4</v>
      </c>
      <c r="CM24" s="583">
        <v>1.5965780700000001E-4</v>
      </c>
      <c r="CN24" s="583">
        <v>2.1370469E-5</v>
      </c>
      <c r="CO24" s="583">
        <v>4.6065092919999997E-3</v>
      </c>
      <c r="CP24" s="583">
        <v>3.74790681E-4</v>
      </c>
      <c r="CQ24" s="583">
        <v>1.2630890052E-2</v>
      </c>
      <c r="CR24" s="583">
        <v>3.8669344900000001E-4</v>
      </c>
      <c r="CS24" s="583">
        <v>3.3561622299999998E-4</v>
      </c>
      <c r="CT24" s="583">
        <v>0</v>
      </c>
      <c r="CU24" s="583">
        <v>0</v>
      </c>
      <c r="CV24" s="583">
        <v>2.52981568E-4</v>
      </c>
      <c r="CW24" s="583">
        <v>3.9820337499999999E-4</v>
      </c>
      <c r="CX24" s="583">
        <v>0</v>
      </c>
      <c r="CY24" s="583">
        <v>7.9000436999999998E-5</v>
      </c>
      <c r="CZ24" s="583">
        <v>3.1884279099999999E-4</v>
      </c>
      <c r="DA24" s="583">
        <v>2.3311999320000001E-3</v>
      </c>
      <c r="DB24" s="583">
        <v>1.7035196640000001E-3</v>
      </c>
      <c r="DC24" s="583">
        <v>6.1076161999999999E-5</v>
      </c>
      <c r="DD24" s="583">
        <v>0</v>
      </c>
      <c r="DE24" s="584">
        <v>1.058314672E-3</v>
      </c>
      <c r="DF24" s="585">
        <v>2.9816131230000001E-3</v>
      </c>
      <c r="DG24" s="73"/>
      <c r="DH24" s="73"/>
      <c r="DI24" s="73"/>
      <c r="DJ24" s="73"/>
      <c r="DK24" s="73"/>
      <c r="DL24" s="73"/>
      <c r="DM24" s="73"/>
      <c r="DN24" s="73"/>
      <c r="DO24" s="73"/>
    </row>
    <row r="25" spans="1:119">
      <c r="A25" s="291" t="s">
        <v>439</v>
      </c>
      <c r="B25" s="208" t="s">
        <v>684</v>
      </c>
      <c r="C25" s="582">
        <v>0</v>
      </c>
      <c r="D25" s="583">
        <v>0</v>
      </c>
      <c r="E25" s="583">
        <v>0</v>
      </c>
      <c r="F25" s="583">
        <v>0</v>
      </c>
      <c r="G25" s="583">
        <v>0</v>
      </c>
      <c r="H25" s="583">
        <v>0</v>
      </c>
      <c r="I25" s="583">
        <v>0</v>
      </c>
      <c r="J25" s="583">
        <v>0</v>
      </c>
      <c r="K25" s="583">
        <v>0</v>
      </c>
      <c r="L25" s="583">
        <v>0</v>
      </c>
      <c r="M25" s="583">
        <v>0</v>
      </c>
      <c r="N25" s="583">
        <v>0</v>
      </c>
      <c r="O25" s="583">
        <v>0</v>
      </c>
      <c r="P25" s="583">
        <v>0</v>
      </c>
      <c r="Q25" s="583">
        <v>0</v>
      </c>
      <c r="R25" s="583">
        <v>6.33813976E-4</v>
      </c>
      <c r="S25" s="583">
        <v>0</v>
      </c>
      <c r="T25" s="583">
        <v>1.8072289E-5</v>
      </c>
      <c r="U25" s="583">
        <v>1.6661257168000002E-2</v>
      </c>
      <c r="V25" s="583">
        <v>4.0872133829999999E-3</v>
      </c>
      <c r="W25" s="583">
        <v>0.120884201178</v>
      </c>
      <c r="X25" s="583">
        <v>0.27525183206800002</v>
      </c>
      <c r="Y25" s="583">
        <v>0.38081300874500001</v>
      </c>
      <c r="Z25" s="583">
        <v>0</v>
      </c>
      <c r="AA25" s="583">
        <v>4.1630938599999999E-4</v>
      </c>
      <c r="AB25" s="583">
        <v>2.3479224954999999E-2</v>
      </c>
      <c r="AC25" s="583">
        <v>1.2726159200000001E-4</v>
      </c>
      <c r="AD25" s="583">
        <v>0</v>
      </c>
      <c r="AE25" s="583">
        <v>1.9488239000000001E-5</v>
      </c>
      <c r="AF25" s="583">
        <v>4.9743289100000003E-4</v>
      </c>
      <c r="AG25" s="583">
        <v>0</v>
      </c>
      <c r="AH25" s="583">
        <v>9.62488286E-4</v>
      </c>
      <c r="AI25" s="583">
        <v>0</v>
      </c>
      <c r="AJ25" s="583">
        <v>0</v>
      </c>
      <c r="AK25" s="583">
        <v>2.1744931900000001E-4</v>
      </c>
      <c r="AL25" s="583">
        <v>0</v>
      </c>
      <c r="AM25" s="583">
        <v>0</v>
      </c>
      <c r="AN25" s="583">
        <v>2.9438526999999999E-4</v>
      </c>
      <c r="AO25" s="583">
        <v>0</v>
      </c>
      <c r="AP25" s="583">
        <v>0</v>
      </c>
      <c r="AQ25" s="583">
        <v>0</v>
      </c>
      <c r="AR25" s="583">
        <v>0</v>
      </c>
      <c r="AS25" s="583">
        <v>0</v>
      </c>
      <c r="AT25" s="583">
        <v>2.19538E-5</v>
      </c>
      <c r="AU25" s="583">
        <v>4.9110729999999998E-6</v>
      </c>
      <c r="AV25" s="583">
        <v>0</v>
      </c>
      <c r="AW25" s="583">
        <v>7.3132289999999999E-6</v>
      </c>
      <c r="AX25" s="583">
        <v>9.4062114999999996E-5</v>
      </c>
      <c r="AY25" s="583">
        <v>0</v>
      </c>
      <c r="AZ25" s="583">
        <v>0</v>
      </c>
      <c r="BA25" s="583">
        <v>0</v>
      </c>
      <c r="BB25" s="583">
        <v>0</v>
      </c>
      <c r="BC25" s="583">
        <v>0</v>
      </c>
      <c r="BD25" s="583">
        <v>0</v>
      </c>
      <c r="BE25" s="583">
        <v>0</v>
      </c>
      <c r="BF25" s="583">
        <v>0</v>
      </c>
      <c r="BG25" s="583">
        <v>0</v>
      </c>
      <c r="BH25" s="583">
        <v>2.6704408999999999E-5</v>
      </c>
      <c r="BI25" s="583">
        <v>0</v>
      </c>
      <c r="BJ25" s="583">
        <v>1.8862818099999999E-4</v>
      </c>
      <c r="BK25" s="583">
        <v>0</v>
      </c>
      <c r="BL25" s="583">
        <v>0</v>
      </c>
      <c r="BM25" s="583">
        <v>0</v>
      </c>
      <c r="BN25" s="583">
        <v>0</v>
      </c>
      <c r="BO25" s="583">
        <v>0</v>
      </c>
      <c r="BP25" s="583">
        <v>0</v>
      </c>
      <c r="BQ25" s="583">
        <v>2.5387575699999999E-4</v>
      </c>
      <c r="BR25" s="583">
        <v>0</v>
      </c>
      <c r="BS25" s="583">
        <v>0</v>
      </c>
      <c r="BT25" s="583">
        <v>0</v>
      </c>
      <c r="BU25" s="583">
        <v>0</v>
      </c>
      <c r="BV25" s="583">
        <v>0</v>
      </c>
      <c r="BW25" s="583">
        <v>0</v>
      </c>
      <c r="BX25" s="583">
        <v>0</v>
      </c>
      <c r="BY25" s="583">
        <v>0</v>
      </c>
      <c r="BZ25" s="583">
        <v>0</v>
      </c>
      <c r="CA25" s="583">
        <v>0</v>
      </c>
      <c r="CB25" s="583">
        <v>0</v>
      </c>
      <c r="CC25" s="583">
        <v>0</v>
      </c>
      <c r="CD25" s="583">
        <v>0</v>
      </c>
      <c r="CE25" s="583">
        <v>0</v>
      </c>
      <c r="CF25" s="583">
        <v>0</v>
      </c>
      <c r="CG25" s="583">
        <v>0</v>
      </c>
      <c r="CH25" s="583">
        <v>0</v>
      </c>
      <c r="CI25" s="583">
        <v>0</v>
      </c>
      <c r="CJ25" s="583">
        <v>0</v>
      </c>
      <c r="CK25" s="583">
        <v>0</v>
      </c>
      <c r="CL25" s="583">
        <v>1.6978505000000001E-5</v>
      </c>
      <c r="CM25" s="583">
        <v>0</v>
      </c>
      <c r="CN25" s="583">
        <v>0</v>
      </c>
      <c r="CO25" s="583">
        <v>1.1408037579999999E-3</v>
      </c>
      <c r="CP25" s="583">
        <v>7.3078962999999995E-5</v>
      </c>
      <c r="CQ25" s="583">
        <v>6.5445025999999999E-5</v>
      </c>
      <c r="CR25" s="583">
        <v>0</v>
      </c>
      <c r="CS25" s="583">
        <v>0</v>
      </c>
      <c r="CT25" s="583">
        <v>0</v>
      </c>
      <c r="CU25" s="583">
        <v>0</v>
      </c>
      <c r="CV25" s="583">
        <v>0</v>
      </c>
      <c r="CW25" s="583">
        <v>0</v>
      </c>
      <c r="CX25" s="583">
        <v>0</v>
      </c>
      <c r="CY25" s="583">
        <v>0</v>
      </c>
      <c r="CZ25" s="583">
        <v>0</v>
      </c>
      <c r="DA25" s="583">
        <v>0</v>
      </c>
      <c r="DB25" s="583">
        <v>0</v>
      </c>
      <c r="DC25" s="583">
        <v>0</v>
      </c>
      <c r="DD25" s="583">
        <v>0</v>
      </c>
      <c r="DE25" s="584">
        <v>0</v>
      </c>
      <c r="DF25" s="585">
        <v>1.1785421488000001E-2</v>
      </c>
      <c r="DG25" s="73"/>
      <c r="DH25" s="73"/>
      <c r="DI25" s="73"/>
      <c r="DJ25" s="73"/>
      <c r="DK25" s="73"/>
      <c r="DL25" s="73"/>
      <c r="DM25" s="73"/>
      <c r="DN25" s="73"/>
      <c r="DO25" s="73"/>
    </row>
    <row r="26" spans="1:119" ht="13.5" customHeight="1">
      <c r="A26" s="291" t="s">
        <v>440</v>
      </c>
      <c r="B26" s="477" t="s">
        <v>690</v>
      </c>
      <c r="C26" s="582">
        <v>0</v>
      </c>
      <c r="D26" s="583">
        <v>0</v>
      </c>
      <c r="E26" s="583">
        <v>7.8817733999999998E-4</v>
      </c>
      <c r="F26" s="583">
        <v>0</v>
      </c>
      <c r="G26" s="583">
        <v>0</v>
      </c>
      <c r="H26" s="583">
        <v>0</v>
      </c>
      <c r="I26" s="583">
        <v>1.63389794E-4</v>
      </c>
      <c r="J26" s="583">
        <v>3.1176656950000002E-3</v>
      </c>
      <c r="K26" s="583">
        <v>3.7233429720000002E-3</v>
      </c>
      <c r="L26" s="583">
        <v>1.4466652889999999E-3</v>
      </c>
      <c r="M26" s="583">
        <v>0</v>
      </c>
      <c r="N26" s="583">
        <v>7.9449586369999999E-3</v>
      </c>
      <c r="O26" s="583">
        <v>1.82459555E-4</v>
      </c>
      <c r="P26" s="583">
        <v>2.8305878579999999E-3</v>
      </c>
      <c r="Q26" s="583">
        <v>9.7828423999999996E-4</v>
      </c>
      <c r="R26" s="583">
        <v>8.9639405119999998E-3</v>
      </c>
      <c r="S26" s="583">
        <v>8.9614187300000002E-4</v>
      </c>
      <c r="T26" s="583">
        <v>5.5421686699999996E-4</v>
      </c>
      <c r="U26" s="583">
        <v>6.2750189329999996E-3</v>
      </c>
      <c r="V26" s="583">
        <v>2.0194782405E-2</v>
      </c>
      <c r="W26" s="583">
        <v>2.2374825756999998E-2</v>
      </c>
      <c r="X26" s="583">
        <v>0.263804742496</v>
      </c>
      <c r="Y26" s="583">
        <v>0.22829545540400001</v>
      </c>
      <c r="Z26" s="583">
        <v>0</v>
      </c>
      <c r="AA26" s="583">
        <v>7.0095316209000003E-2</v>
      </c>
      <c r="AB26" s="583">
        <v>0.16121582152700001</v>
      </c>
      <c r="AC26" s="583">
        <v>2.40888013E-4</v>
      </c>
      <c r="AD26" s="583">
        <v>1.1943137980000001E-3</v>
      </c>
      <c r="AE26" s="583">
        <v>3.7608403328999999E-2</v>
      </c>
      <c r="AF26" s="583">
        <v>9.5436053224999998E-2</v>
      </c>
      <c r="AG26" s="583">
        <v>2.8595718370000001E-3</v>
      </c>
      <c r="AH26" s="583">
        <v>1.4981890023000001E-2</v>
      </c>
      <c r="AI26" s="583">
        <v>1.43138701E-4</v>
      </c>
      <c r="AJ26" s="583">
        <v>0</v>
      </c>
      <c r="AK26" s="583">
        <v>9.5875381769999993E-3</v>
      </c>
      <c r="AL26" s="583">
        <v>6.3133486999999999E-5</v>
      </c>
      <c r="AM26" s="583">
        <v>0</v>
      </c>
      <c r="AN26" s="583">
        <v>9.3668040000000001E-5</v>
      </c>
      <c r="AO26" s="583">
        <v>0</v>
      </c>
      <c r="AP26" s="583">
        <v>1.39471959E-4</v>
      </c>
      <c r="AQ26" s="583">
        <v>4.8781932910000004E-3</v>
      </c>
      <c r="AR26" s="583">
        <v>1.31113151E-4</v>
      </c>
      <c r="AS26" s="583">
        <v>2.0868703999999999E-4</v>
      </c>
      <c r="AT26" s="583">
        <v>2.7661788499999999E-4</v>
      </c>
      <c r="AU26" s="583">
        <v>3.6833045999999997E-5</v>
      </c>
      <c r="AV26" s="583">
        <v>2.509306819E-3</v>
      </c>
      <c r="AW26" s="583">
        <v>1.1271514606E-2</v>
      </c>
      <c r="AX26" s="583">
        <v>1.0261321658E-2</v>
      </c>
      <c r="AY26" s="583">
        <v>2.0699974130000002E-3</v>
      </c>
      <c r="AZ26" s="583">
        <v>4.5312942510000002E-3</v>
      </c>
      <c r="BA26" s="583">
        <v>5.1871063399999999E-4</v>
      </c>
      <c r="BB26" s="583">
        <v>1.4356814699999999E-4</v>
      </c>
      <c r="BC26" s="583">
        <v>4.0483488500000001E-4</v>
      </c>
      <c r="BD26" s="583">
        <v>0</v>
      </c>
      <c r="BE26" s="583">
        <v>0</v>
      </c>
      <c r="BF26" s="583">
        <v>0</v>
      </c>
      <c r="BG26" s="583">
        <v>3.0577533200000002E-4</v>
      </c>
      <c r="BH26" s="583">
        <v>2.6704408999999999E-5</v>
      </c>
      <c r="BI26" s="583">
        <v>0</v>
      </c>
      <c r="BJ26" s="583">
        <v>6.3969557100000002E-4</v>
      </c>
      <c r="BK26" s="583">
        <v>0</v>
      </c>
      <c r="BL26" s="583">
        <v>6.2460738E-5</v>
      </c>
      <c r="BM26" s="583">
        <v>2.2784233299999999E-4</v>
      </c>
      <c r="BN26" s="583">
        <v>0</v>
      </c>
      <c r="BO26" s="583">
        <v>0</v>
      </c>
      <c r="BP26" s="583">
        <v>0</v>
      </c>
      <c r="BQ26" s="583">
        <v>2.372671E-6</v>
      </c>
      <c r="BR26" s="583">
        <v>7.1825074999999996E-5</v>
      </c>
      <c r="BS26" s="583">
        <v>0</v>
      </c>
      <c r="BT26" s="583">
        <v>0</v>
      </c>
      <c r="BU26" s="583">
        <v>0</v>
      </c>
      <c r="BV26" s="583">
        <v>0</v>
      </c>
      <c r="BW26" s="583">
        <v>0</v>
      </c>
      <c r="BX26" s="583">
        <v>0</v>
      </c>
      <c r="BY26" s="583">
        <v>0</v>
      </c>
      <c r="BZ26" s="583">
        <v>0</v>
      </c>
      <c r="CA26" s="583">
        <v>0</v>
      </c>
      <c r="CB26" s="583">
        <v>0</v>
      </c>
      <c r="CC26" s="583">
        <v>0</v>
      </c>
      <c r="CD26" s="583">
        <v>0</v>
      </c>
      <c r="CE26" s="583">
        <v>8.2231430000000002E-6</v>
      </c>
      <c r="CF26" s="583">
        <v>4.5173396300000001E-4</v>
      </c>
      <c r="CG26" s="583">
        <v>0</v>
      </c>
      <c r="CH26" s="583">
        <v>0</v>
      </c>
      <c r="CI26" s="583">
        <v>0</v>
      </c>
      <c r="CJ26" s="583">
        <v>0</v>
      </c>
      <c r="CK26" s="583">
        <v>0</v>
      </c>
      <c r="CL26" s="583">
        <v>2.2072056799999999E-4</v>
      </c>
      <c r="CM26" s="583">
        <v>4.2575420000000002E-6</v>
      </c>
      <c r="CN26" s="583">
        <v>5.3231894799999995E-4</v>
      </c>
      <c r="CO26" s="583">
        <v>4.2385080799999999E-3</v>
      </c>
      <c r="CP26" s="583">
        <v>4.3481982900000002E-4</v>
      </c>
      <c r="CQ26" s="583">
        <v>9.9476439799999991E-4</v>
      </c>
      <c r="CR26" s="583">
        <v>1.6112226999999998E-5</v>
      </c>
      <c r="CS26" s="583">
        <v>7.0794047000000002E-5</v>
      </c>
      <c r="CT26" s="583">
        <v>0</v>
      </c>
      <c r="CU26" s="583">
        <v>0</v>
      </c>
      <c r="CV26" s="583">
        <v>0</v>
      </c>
      <c r="CW26" s="583">
        <v>3.7037195600000001E-4</v>
      </c>
      <c r="CX26" s="583">
        <v>0</v>
      </c>
      <c r="CY26" s="583">
        <v>0</v>
      </c>
      <c r="CZ26" s="583">
        <v>0</v>
      </c>
      <c r="DA26" s="583">
        <v>8.1803924899999999E-4</v>
      </c>
      <c r="DB26" s="583">
        <v>0</v>
      </c>
      <c r="DC26" s="583">
        <v>8.6225169999999994E-5</v>
      </c>
      <c r="DD26" s="583">
        <v>0</v>
      </c>
      <c r="DE26" s="584">
        <v>2.9141998199999999E-4</v>
      </c>
      <c r="DF26" s="585">
        <v>1.0292160200000001E-2</v>
      </c>
      <c r="DG26" s="73"/>
      <c r="DH26" s="73"/>
      <c r="DI26" s="73"/>
      <c r="DJ26" s="73"/>
      <c r="DK26" s="73"/>
      <c r="DL26" s="73"/>
      <c r="DM26" s="73"/>
      <c r="DN26" s="73"/>
      <c r="DO26" s="73"/>
    </row>
    <row r="27" spans="1:119">
      <c r="A27" s="291" t="s">
        <v>441</v>
      </c>
      <c r="B27" s="208" t="s">
        <v>558</v>
      </c>
      <c r="C27" s="582">
        <v>0</v>
      </c>
      <c r="D27" s="583">
        <v>0</v>
      </c>
      <c r="E27" s="583">
        <v>0</v>
      </c>
      <c r="F27" s="583">
        <v>0</v>
      </c>
      <c r="G27" s="583">
        <v>0</v>
      </c>
      <c r="H27" s="583">
        <v>0</v>
      </c>
      <c r="I27" s="583">
        <v>0</v>
      </c>
      <c r="J27" s="583">
        <v>2.7801664E-5</v>
      </c>
      <c r="K27" s="583">
        <v>0</v>
      </c>
      <c r="L27" s="583">
        <v>2.9523781000000002E-5</v>
      </c>
      <c r="M27" s="583">
        <v>0</v>
      </c>
      <c r="N27" s="583">
        <v>3.7677123429999998E-3</v>
      </c>
      <c r="O27" s="583">
        <v>0</v>
      </c>
      <c r="P27" s="583">
        <v>4.0707938779999996E-3</v>
      </c>
      <c r="Q27" s="583">
        <v>8.3852934899999998E-4</v>
      </c>
      <c r="R27" s="583">
        <v>4.9799669509999998E-3</v>
      </c>
      <c r="S27" s="583">
        <v>3.2308272800000001E-3</v>
      </c>
      <c r="T27" s="583">
        <v>5.4819277100000004E-4</v>
      </c>
      <c r="U27" s="583">
        <v>0</v>
      </c>
      <c r="V27" s="583">
        <v>0</v>
      </c>
      <c r="W27" s="583">
        <v>0</v>
      </c>
      <c r="X27" s="583">
        <v>0</v>
      </c>
      <c r="Y27" s="583">
        <v>4.6821503879999997E-3</v>
      </c>
      <c r="Z27" s="583">
        <v>0</v>
      </c>
      <c r="AA27" s="583">
        <v>0</v>
      </c>
      <c r="AB27" s="583">
        <v>2.6750039158000002E-2</v>
      </c>
      <c r="AC27" s="583">
        <v>0</v>
      </c>
      <c r="AD27" s="583">
        <v>0</v>
      </c>
      <c r="AE27" s="583">
        <v>0.156478865005</v>
      </c>
      <c r="AF27" s="583">
        <v>9.2380393999999999E-4</v>
      </c>
      <c r="AG27" s="583">
        <v>8.1150011590000008E-3</v>
      </c>
      <c r="AH27" s="583">
        <v>9.7515260500000004E-4</v>
      </c>
      <c r="AI27" s="583">
        <v>0</v>
      </c>
      <c r="AJ27" s="583">
        <v>0</v>
      </c>
      <c r="AK27" s="583">
        <v>1.2058553170000001E-3</v>
      </c>
      <c r="AL27" s="583">
        <v>0</v>
      </c>
      <c r="AM27" s="583">
        <v>1.7903801999999998E-5</v>
      </c>
      <c r="AN27" s="583">
        <v>0</v>
      </c>
      <c r="AO27" s="583">
        <v>0</v>
      </c>
      <c r="AP27" s="583">
        <v>0</v>
      </c>
      <c r="AQ27" s="583">
        <v>1.3933463023E-2</v>
      </c>
      <c r="AR27" s="583">
        <v>1.6389143999999999E-5</v>
      </c>
      <c r="AS27" s="583">
        <v>2.0161290299999999E-4</v>
      </c>
      <c r="AT27" s="583">
        <v>4.3907600000000001E-6</v>
      </c>
      <c r="AU27" s="583">
        <v>5.1566264000000003E-5</v>
      </c>
      <c r="AV27" s="583">
        <v>3.2573865510000001E-3</v>
      </c>
      <c r="AW27" s="583">
        <v>7.5015449200000004E-3</v>
      </c>
      <c r="AX27" s="583">
        <v>1.0945409769000001E-2</v>
      </c>
      <c r="AY27" s="583">
        <v>3.0037462450000002E-3</v>
      </c>
      <c r="AZ27" s="583">
        <v>5.9473237039999998E-3</v>
      </c>
      <c r="BA27" s="583">
        <v>0</v>
      </c>
      <c r="BB27" s="583">
        <v>3.2063552829999999E-3</v>
      </c>
      <c r="BC27" s="583">
        <v>1.6482563180000001E-3</v>
      </c>
      <c r="BD27" s="583">
        <v>9.766896729999999E-4</v>
      </c>
      <c r="BE27" s="583">
        <v>0</v>
      </c>
      <c r="BF27" s="583">
        <v>0</v>
      </c>
      <c r="BG27" s="583">
        <v>3.0768642740000001E-3</v>
      </c>
      <c r="BH27" s="583">
        <v>2.67044089E-4</v>
      </c>
      <c r="BI27" s="583">
        <v>0</v>
      </c>
      <c r="BJ27" s="583">
        <v>3.4035084840000002E-3</v>
      </c>
      <c r="BK27" s="583">
        <v>0</v>
      </c>
      <c r="BL27" s="583">
        <v>0</v>
      </c>
      <c r="BM27" s="583">
        <v>0</v>
      </c>
      <c r="BN27" s="583">
        <v>0</v>
      </c>
      <c r="BO27" s="583">
        <v>0</v>
      </c>
      <c r="BP27" s="583">
        <v>0</v>
      </c>
      <c r="BQ27" s="583">
        <v>0</v>
      </c>
      <c r="BR27" s="583">
        <v>0</v>
      </c>
      <c r="BS27" s="583">
        <v>0</v>
      </c>
      <c r="BT27" s="583">
        <v>0</v>
      </c>
      <c r="BU27" s="583">
        <v>0</v>
      </c>
      <c r="BV27" s="583">
        <v>0</v>
      </c>
      <c r="BW27" s="583">
        <v>0</v>
      </c>
      <c r="BX27" s="583">
        <v>0</v>
      </c>
      <c r="BY27" s="583">
        <v>0</v>
      </c>
      <c r="BZ27" s="583">
        <v>0</v>
      </c>
      <c r="CA27" s="583">
        <v>0</v>
      </c>
      <c r="CB27" s="583">
        <v>0</v>
      </c>
      <c r="CC27" s="583">
        <v>0</v>
      </c>
      <c r="CD27" s="583">
        <v>0</v>
      </c>
      <c r="CE27" s="583">
        <v>0</v>
      </c>
      <c r="CF27" s="583">
        <v>0</v>
      </c>
      <c r="CG27" s="583">
        <v>0</v>
      </c>
      <c r="CH27" s="583">
        <v>0</v>
      </c>
      <c r="CI27" s="583">
        <v>0</v>
      </c>
      <c r="CJ27" s="583">
        <v>0</v>
      </c>
      <c r="CK27" s="583">
        <v>0</v>
      </c>
      <c r="CL27" s="583">
        <v>1.6978505000000001E-5</v>
      </c>
      <c r="CM27" s="583">
        <v>0</v>
      </c>
      <c r="CN27" s="583">
        <v>0</v>
      </c>
      <c r="CO27" s="583">
        <v>0</v>
      </c>
      <c r="CP27" s="583">
        <v>1.61295711E-4</v>
      </c>
      <c r="CQ27" s="583">
        <v>2.4869109899999998E-4</v>
      </c>
      <c r="CR27" s="583">
        <v>0</v>
      </c>
      <c r="CS27" s="583">
        <v>1.5732009999999998E-5</v>
      </c>
      <c r="CT27" s="583">
        <v>0</v>
      </c>
      <c r="CU27" s="583">
        <v>0</v>
      </c>
      <c r="CV27" s="583">
        <v>0</v>
      </c>
      <c r="CW27" s="583">
        <v>0</v>
      </c>
      <c r="CX27" s="583">
        <v>0</v>
      </c>
      <c r="CY27" s="583">
        <v>0</v>
      </c>
      <c r="CZ27" s="583">
        <v>0</v>
      </c>
      <c r="DA27" s="583">
        <v>0</v>
      </c>
      <c r="DB27" s="583">
        <v>0</v>
      </c>
      <c r="DC27" s="583">
        <v>0</v>
      </c>
      <c r="DD27" s="583">
        <v>0</v>
      </c>
      <c r="DE27" s="584">
        <v>1.61559148E-3</v>
      </c>
      <c r="DF27" s="585">
        <v>1.432842587E-3</v>
      </c>
      <c r="DG27" s="73"/>
      <c r="DH27" s="73"/>
      <c r="DI27" s="73"/>
      <c r="DJ27" s="73"/>
      <c r="DK27" s="73"/>
      <c r="DL27" s="73"/>
      <c r="DM27" s="73"/>
      <c r="DN27" s="73"/>
      <c r="DO27" s="73"/>
    </row>
    <row r="28" spans="1:119">
      <c r="A28" s="291" t="s">
        <v>442</v>
      </c>
      <c r="B28" s="208" t="s">
        <v>559</v>
      </c>
      <c r="C28" s="582">
        <v>0</v>
      </c>
      <c r="D28" s="583">
        <v>0</v>
      </c>
      <c r="E28" s="583">
        <v>0</v>
      </c>
      <c r="F28" s="583">
        <v>0</v>
      </c>
      <c r="G28" s="583">
        <v>0</v>
      </c>
      <c r="H28" s="583">
        <v>0</v>
      </c>
      <c r="I28" s="583">
        <v>0</v>
      </c>
      <c r="J28" s="583">
        <v>0</v>
      </c>
      <c r="K28" s="583">
        <v>0</v>
      </c>
      <c r="L28" s="583">
        <v>0</v>
      </c>
      <c r="M28" s="583">
        <v>0</v>
      </c>
      <c r="N28" s="583">
        <v>0.14431976410799999</v>
      </c>
      <c r="O28" s="583">
        <v>4.2148157158000001E-2</v>
      </c>
      <c r="P28" s="583">
        <v>1.6049725000000001E-4</v>
      </c>
      <c r="Q28" s="583">
        <v>6.1277144699999997E-4</v>
      </c>
      <c r="R28" s="583">
        <v>4.3008805500000002E-4</v>
      </c>
      <c r="S28" s="583">
        <v>1.1791339999999999E-5</v>
      </c>
      <c r="T28" s="583">
        <v>0</v>
      </c>
      <c r="U28" s="583">
        <v>0</v>
      </c>
      <c r="V28" s="583">
        <v>0</v>
      </c>
      <c r="W28" s="583">
        <v>0</v>
      </c>
      <c r="X28" s="583">
        <v>0</v>
      </c>
      <c r="Y28" s="583">
        <v>0</v>
      </c>
      <c r="Z28" s="583">
        <v>0</v>
      </c>
      <c r="AA28" s="583">
        <v>0</v>
      </c>
      <c r="AB28" s="583">
        <v>0</v>
      </c>
      <c r="AC28" s="583">
        <v>0</v>
      </c>
      <c r="AD28" s="583">
        <v>1.79675527E-4</v>
      </c>
      <c r="AE28" s="583">
        <v>3.27402413E-4</v>
      </c>
      <c r="AF28" s="583">
        <v>2.30950985E-4</v>
      </c>
      <c r="AG28" s="583">
        <v>1.4684287810000001E-3</v>
      </c>
      <c r="AH28" s="583">
        <v>8.86502368E-4</v>
      </c>
      <c r="AI28" s="583">
        <v>0</v>
      </c>
      <c r="AJ28" s="583">
        <v>0</v>
      </c>
      <c r="AK28" s="583">
        <v>2.4215946939999998E-3</v>
      </c>
      <c r="AL28" s="583">
        <v>0</v>
      </c>
      <c r="AM28" s="583">
        <v>0</v>
      </c>
      <c r="AN28" s="583">
        <v>0</v>
      </c>
      <c r="AO28" s="583">
        <v>0</v>
      </c>
      <c r="AP28" s="583">
        <v>0</v>
      </c>
      <c r="AQ28" s="583">
        <v>0</v>
      </c>
      <c r="AR28" s="583">
        <v>0</v>
      </c>
      <c r="AS28" s="583">
        <v>0</v>
      </c>
      <c r="AT28" s="583">
        <v>0</v>
      </c>
      <c r="AU28" s="583">
        <v>0</v>
      </c>
      <c r="AV28" s="583">
        <v>6.9506620799999997E-4</v>
      </c>
      <c r="AW28" s="583">
        <v>0</v>
      </c>
      <c r="AX28" s="583">
        <v>0</v>
      </c>
      <c r="AY28" s="583">
        <v>0</v>
      </c>
      <c r="AZ28" s="583">
        <v>0</v>
      </c>
      <c r="BA28" s="583">
        <v>0</v>
      </c>
      <c r="BB28" s="583">
        <v>0</v>
      </c>
      <c r="BC28" s="583">
        <v>0</v>
      </c>
      <c r="BD28" s="583">
        <v>0</v>
      </c>
      <c r="BE28" s="583">
        <v>0</v>
      </c>
      <c r="BF28" s="583">
        <v>0</v>
      </c>
      <c r="BG28" s="583">
        <v>0</v>
      </c>
      <c r="BH28" s="583">
        <v>0</v>
      </c>
      <c r="BI28" s="583">
        <v>0</v>
      </c>
      <c r="BJ28" s="583">
        <v>9.0623539160000002E-3</v>
      </c>
      <c r="BK28" s="583">
        <v>0</v>
      </c>
      <c r="BL28" s="583">
        <v>0</v>
      </c>
      <c r="BM28" s="583">
        <v>0</v>
      </c>
      <c r="BN28" s="583">
        <v>0</v>
      </c>
      <c r="BO28" s="583">
        <v>0</v>
      </c>
      <c r="BP28" s="583">
        <v>0</v>
      </c>
      <c r="BQ28" s="583">
        <v>0</v>
      </c>
      <c r="BR28" s="583">
        <v>0</v>
      </c>
      <c r="BS28" s="583">
        <v>0</v>
      </c>
      <c r="BT28" s="583">
        <v>0</v>
      </c>
      <c r="BU28" s="583">
        <v>0</v>
      </c>
      <c r="BV28" s="583">
        <v>0</v>
      </c>
      <c r="BW28" s="583">
        <v>0</v>
      </c>
      <c r="BX28" s="583">
        <v>0</v>
      </c>
      <c r="BY28" s="583">
        <v>0</v>
      </c>
      <c r="BZ28" s="583">
        <v>0</v>
      </c>
      <c r="CA28" s="583">
        <v>0</v>
      </c>
      <c r="CB28" s="583">
        <v>0</v>
      </c>
      <c r="CC28" s="583">
        <v>0</v>
      </c>
      <c r="CD28" s="583">
        <v>0</v>
      </c>
      <c r="CE28" s="583">
        <v>0</v>
      </c>
      <c r="CF28" s="583">
        <v>0</v>
      </c>
      <c r="CG28" s="583">
        <v>0</v>
      </c>
      <c r="CH28" s="583">
        <v>0</v>
      </c>
      <c r="CI28" s="583">
        <v>0</v>
      </c>
      <c r="CJ28" s="583">
        <v>0</v>
      </c>
      <c r="CK28" s="583">
        <v>0</v>
      </c>
      <c r="CL28" s="583">
        <v>0</v>
      </c>
      <c r="CM28" s="583">
        <v>1.419181E-6</v>
      </c>
      <c r="CN28" s="583">
        <v>0</v>
      </c>
      <c r="CO28" s="583">
        <v>0</v>
      </c>
      <c r="CP28" s="583">
        <v>0</v>
      </c>
      <c r="CQ28" s="583">
        <v>0</v>
      </c>
      <c r="CR28" s="583">
        <v>0</v>
      </c>
      <c r="CS28" s="583">
        <v>0</v>
      </c>
      <c r="CT28" s="583">
        <v>0</v>
      </c>
      <c r="CU28" s="583">
        <v>0</v>
      </c>
      <c r="CV28" s="583">
        <v>0</v>
      </c>
      <c r="CW28" s="583">
        <v>0</v>
      </c>
      <c r="CX28" s="583">
        <v>0</v>
      </c>
      <c r="CY28" s="583">
        <v>0</v>
      </c>
      <c r="CZ28" s="583">
        <v>0</v>
      </c>
      <c r="DA28" s="583">
        <v>0</v>
      </c>
      <c r="DB28" s="583">
        <v>0</v>
      </c>
      <c r="DC28" s="583">
        <v>0</v>
      </c>
      <c r="DD28" s="583">
        <v>0</v>
      </c>
      <c r="DE28" s="584">
        <v>1.38041044E-4</v>
      </c>
      <c r="DF28" s="585">
        <v>1.14306903E-4</v>
      </c>
      <c r="DG28" s="73"/>
      <c r="DH28" s="73"/>
      <c r="DI28" s="73"/>
      <c r="DJ28" s="73"/>
      <c r="DK28" s="73"/>
      <c r="DL28" s="73"/>
      <c r="DM28" s="73"/>
      <c r="DN28" s="73"/>
      <c r="DO28" s="73"/>
    </row>
    <row r="29" spans="1:119">
      <c r="A29" s="291" t="s">
        <v>443</v>
      </c>
      <c r="B29" s="208" t="s">
        <v>89</v>
      </c>
      <c r="C29" s="582">
        <v>0</v>
      </c>
      <c r="D29" s="583">
        <v>1.4324108588E-2</v>
      </c>
      <c r="E29" s="583">
        <v>6.6629134411999996E-2</v>
      </c>
      <c r="F29" s="583">
        <v>0</v>
      </c>
      <c r="G29" s="583">
        <v>1.783971187E-3</v>
      </c>
      <c r="H29" s="583">
        <v>0</v>
      </c>
      <c r="I29" s="583">
        <v>0</v>
      </c>
      <c r="J29" s="583">
        <v>1.29310066E-4</v>
      </c>
      <c r="K29" s="583">
        <v>0</v>
      </c>
      <c r="L29" s="583">
        <v>2.066664698E-3</v>
      </c>
      <c r="M29" s="583">
        <v>0</v>
      </c>
      <c r="N29" s="583">
        <v>0</v>
      </c>
      <c r="O29" s="583">
        <v>0</v>
      </c>
      <c r="P29" s="583">
        <v>0</v>
      </c>
      <c r="Q29" s="583">
        <v>0</v>
      </c>
      <c r="R29" s="583">
        <v>0</v>
      </c>
      <c r="S29" s="583">
        <v>0</v>
      </c>
      <c r="T29" s="583">
        <v>0</v>
      </c>
      <c r="U29" s="583">
        <v>0</v>
      </c>
      <c r="V29" s="583">
        <v>0</v>
      </c>
      <c r="W29" s="583">
        <v>0</v>
      </c>
      <c r="X29" s="583">
        <v>0</v>
      </c>
      <c r="Y29" s="583">
        <v>0</v>
      </c>
      <c r="Z29" s="583">
        <v>0</v>
      </c>
      <c r="AA29" s="583">
        <v>3.9599100275E-2</v>
      </c>
      <c r="AB29" s="583">
        <v>5.1288823600000001E-4</v>
      </c>
      <c r="AC29" s="583">
        <v>0</v>
      </c>
      <c r="AD29" s="583">
        <v>0</v>
      </c>
      <c r="AE29" s="583">
        <v>0</v>
      </c>
      <c r="AF29" s="583">
        <v>0</v>
      </c>
      <c r="AG29" s="583">
        <v>0</v>
      </c>
      <c r="AH29" s="583">
        <v>0</v>
      </c>
      <c r="AI29" s="583">
        <v>0</v>
      </c>
      <c r="AJ29" s="583">
        <v>0</v>
      </c>
      <c r="AK29" s="583">
        <v>0</v>
      </c>
      <c r="AL29" s="583">
        <v>0</v>
      </c>
      <c r="AM29" s="583">
        <v>0</v>
      </c>
      <c r="AN29" s="583">
        <v>0</v>
      </c>
      <c r="AO29" s="583">
        <v>0</v>
      </c>
      <c r="AP29" s="583">
        <v>0</v>
      </c>
      <c r="AQ29" s="583">
        <v>0</v>
      </c>
      <c r="AR29" s="583">
        <v>0</v>
      </c>
      <c r="AS29" s="583">
        <v>0</v>
      </c>
      <c r="AT29" s="583">
        <v>0</v>
      </c>
      <c r="AU29" s="583">
        <v>0</v>
      </c>
      <c r="AV29" s="583">
        <v>0</v>
      </c>
      <c r="AW29" s="583">
        <v>0</v>
      </c>
      <c r="AX29" s="583">
        <v>0</v>
      </c>
      <c r="AY29" s="583">
        <v>0</v>
      </c>
      <c r="AZ29" s="583">
        <v>0</v>
      </c>
      <c r="BA29" s="583">
        <v>0</v>
      </c>
      <c r="BB29" s="583">
        <v>0</v>
      </c>
      <c r="BC29" s="583">
        <v>0</v>
      </c>
      <c r="BD29" s="583">
        <v>0</v>
      </c>
      <c r="BE29" s="583">
        <v>0</v>
      </c>
      <c r="BF29" s="583">
        <v>0</v>
      </c>
      <c r="BG29" s="583">
        <v>0</v>
      </c>
      <c r="BH29" s="583">
        <v>0</v>
      </c>
      <c r="BI29" s="583">
        <v>0</v>
      </c>
      <c r="BJ29" s="583">
        <v>0</v>
      </c>
      <c r="BK29" s="583">
        <v>3.8448229000000002E-5</v>
      </c>
      <c r="BL29" s="583">
        <v>0</v>
      </c>
      <c r="BM29" s="583">
        <v>0</v>
      </c>
      <c r="BN29" s="583">
        <v>0</v>
      </c>
      <c r="BO29" s="583">
        <v>0</v>
      </c>
      <c r="BP29" s="583">
        <v>0</v>
      </c>
      <c r="BQ29" s="583">
        <v>0</v>
      </c>
      <c r="BR29" s="583">
        <v>3.0782175000000003E-5</v>
      </c>
      <c r="BS29" s="583">
        <v>5.3678484929999999E-3</v>
      </c>
      <c r="BT29" s="583">
        <v>0</v>
      </c>
      <c r="BU29" s="583">
        <v>0</v>
      </c>
      <c r="BV29" s="583">
        <v>0</v>
      </c>
      <c r="BW29" s="583">
        <v>0</v>
      </c>
      <c r="BX29" s="583">
        <v>0</v>
      </c>
      <c r="BY29" s="583">
        <v>0</v>
      </c>
      <c r="BZ29" s="583">
        <v>1.6942461999999999E-5</v>
      </c>
      <c r="CA29" s="583">
        <v>0</v>
      </c>
      <c r="CB29" s="583">
        <v>2.1431556999999999E-5</v>
      </c>
      <c r="CC29" s="583">
        <v>1.6401509999999999E-6</v>
      </c>
      <c r="CD29" s="583">
        <v>0</v>
      </c>
      <c r="CE29" s="583">
        <v>0</v>
      </c>
      <c r="CF29" s="583">
        <v>0</v>
      </c>
      <c r="CG29" s="583">
        <v>9.6364256900000002E-4</v>
      </c>
      <c r="CH29" s="583">
        <v>0</v>
      </c>
      <c r="CI29" s="583">
        <v>0</v>
      </c>
      <c r="CJ29" s="583">
        <v>0</v>
      </c>
      <c r="CK29" s="583">
        <v>0</v>
      </c>
      <c r="CL29" s="583">
        <v>0</v>
      </c>
      <c r="CM29" s="583">
        <v>3.71115703E-4</v>
      </c>
      <c r="CN29" s="583">
        <v>5.8283099999999996E-6</v>
      </c>
      <c r="CO29" s="583">
        <v>1.019579829E-3</v>
      </c>
      <c r="CP29" s="583">
        <v>0.19673587592399999</v>
      </c>
      <c r="CQ29" s="583">
        <v>1.7434554974E-2</v>
      </c>
      <c r="CR29" s="583">
        <v>9.2054523780000005E-3</v>
      </c>
      <c r="CS29" s="583">
        <v>4.3210588689999996E-3</v>
      </c>
      <c r="CT29" s="583">
        <v>0</v>
      </c>
      <c r="CU29" s="583">
        <v>0</v>
      </c>
      <c r="CV29" s="583">
        <v>0</v>
      </c>
      <c r="CW29" s="583">
        <v>0</v>
      </c>
      <c r="CX29" s="583">
        <v>0</v>
      </c>
      <c r="CY29" s="583">
        <v>2.0789589000000002E-5</v>
      </c>
      <c r="CZ29" s="583">
        <v>0</v>
      </c>
      <c r="DA29" s="583">
        <v>0</v>
      </c>
      <c r="DB29" s="583">
        <v>2.8297669E-5</v>
      </c>
      <c r="DC29" s="583">
        <v>3.5927150000000001E-6</v>
      </c>
      <c r="DD29" s="583">
        <v>0</v>
      </c>
      <c r="DE29" s="584">
        <v>1.999038825E-3</v>
      </c>
      <c r="DF29" s="585">
        <v>9.2014046409999994E-3</v>
      </c>
      <c r="DG29" s="73"/>
      <c r="DH29" s="73"/>
      <c r="DI29" s="73"/>
      <c r="DJ29" s="73"/>
      <c r="DK29" s="73"/>
      <c r="DL29" s="73"/>
      <c r="DM29" s="73"/>
      <c r="DN29" s="73"/>
      <c r="DO29" s="73"/>
    </row>
    <row r="30" spans="1:119">
      <c r="A30" s="291" t="s">
        <v>444</v>
      </c>
      <c r="B30" s="208" t="s">
        <v>560</v>
      </c>
      <c r="C30" s="582">
        <v>4.4904428784E-2</v>
      </c>
      <c r="D30" s="583">
        <v>2.0065469089999999E-3</v>
      </c>
      <c r="E30" s="583">
        <v>3.011963406E-3</v>
      </c>
      <c r="F30" s="583">
        <v>6.0060060099999995E-4</v>
      </c>
      <c r="G30" s="583">
        <v>2.7937661990000001E-3</v>
      </c>
      <c r="H30" s="583">
        <v>1.9963595799999999E-3</v>
      </c>
      <c r="I30" s="583">
        <v>2.9954795490000001E-3</v>
      </c>
      <c r="J30" s="583">
        <v>1.97456471E-3</v>
      </c>
      <c r="K30" s="583">
        <v>2.0513512219999998E-3</v>
      </c>
      <c r="L30" s="583">
        <v>0</v>
      </c>
      <c r="M30" s="583">
        <v>0</v>
      </c>
      <c r="N30" s="583">
        <v>1.113932345E-2</v>
      </c>
      <c r="O30" s="583">
        <v>5.4129667920000003E-3</v>
      </c>
      <c r="P30" s="583">
        <v>3.3675241111000002E-2</v>
      </c>
      <c r="Q30" s="583">
        <v>2.7778972264000001E-2</v>
      </c>
      <c r="R30" s="583">
        <v>1.4102360957E-2</v>
      </c>
      <c r="S30" s="583">
        <v>1.9467503066000001E-2</v>
      </c>
      <c r="T30" s="583">
        <v>3.1825301205000003E-2</v>
      </c>
      <c r="U30" s="583">
        <v>3.7866493559999999E-3</v>
      </c>
      <c r="V30" s="583">
        <v>1.3555802527E-2</v>
      </c>
      <c r="W30" s="583">
        <v>5.4352713699999996E-3</v>
      </c>
      <c r="X30" s="583">
        <v>1.1277965621000001E-2</v>
      </c>
      <c r="Y30" s="583">
        <v>7.1403738160000004E-3</v>
      </c>
      <c r="Z30" s="583">
        <v>0</v>
      </c>
      <c r="AA30" s="583">
        <v>1.601859101E-2</v>
      </c>
      <c r="AB30" s="583">
        <v>0.110390747128</v>
      </c>
      <c r="AC30" s="583">
        <v>7.1054388800000003E-4</v>
      </c>
      <c r="AD30" s="583">
        <v>7.8423083020000006E-3</v>
      </c>
      <c r="AE30" s="583">
        <v>5.5853292539999998E-3</v>
      </c>
      <c r="AF30" s="583">
        <v>1.3341860754E-2</v>
      </c>
      <c r="AG30" s="583">
        <v>1.854857408E-3</v>
      </c>
      <c r="AH30" s="583">
        <v>3.1914085259999998E-3</v>
      </c>
      <c r="AI30" s="583">
        <v>8.3570980280000002E-3</v>
      </c>
      <c r="AJ30" s="583">
        <v>0</v>
      </c>
      <c r="AK30" s="583">
        <v>1.4005712987000001E-2</v>
      </c>
      <c r="AL30" s="583">
        <v>1.29546636E-4</v>
      </c>
      <c r="AM30" s="583">
        <v>1.1831855669999999E-3</v>
      </c>
      <c r="AN30" s="583">
        <v>4.7369266179999999E-3</v>
      </c>
      <c r="AO30" s="583">
        <v>1.7196904600000001E-4</v>
      </c>
      <c r="AP30" s="583">
        <v>1.3947196E-5</v>
      </c>
      <c r="AQ30" s="583">
        <v>4.2264508679999997E-3</v>
      </c>
      <c r="AR30" s="583">
        <v>8.8173593809999992E-3</v>
      </c>
      <c r="AS30" s="583">
        <v>7.1307300510000003E-3</v>
      </c>
      <c r="AT30" s="583">
        <v>2.57298541E-3</v>
      </c>
      <c r="AU30" s="583">
        <v>3.1283533419999999E-3</v>
      </c>
      <c r="AV30" s="583">
        <v>6.0258706000000002E-3</v>
      </c>
      <c r="AW30" s="583">
        <v>3.4500159060000001E-3</v>
      </c>
      <c r="AX30" s="583">
        <v>8.8674921329999993E-3</v>
      </c>
      <c r="AY30" s="583">
        <v>4.803743995E-3</v>
      </c>
      <c r="AZ30" s="583">
        <v>3.3984706880000001E-3</v>
      </c>
      <c r="BA30" s="583">
        <v>2.7170557000000001E-3</v>
      </c>
      <c r="BB30" s="583">
        <v>5.1684532919999996E-3</v>
      </c>
      <c r="BC30" s="583">
        <v>6.7376091610000001E-3</v>
      </c>
      <c r="BD30" s="583">
        <v>7.292616226E-3</v>
      </c>
      <c r="BE30" s="583">
        <v>0</v>
      </c>
      <c r="BF30" s="583">
        <v>8.5360648740000003E-3</v>
      </c>
      <c r="BG30" s="583">
        <v>9.1923709050000003E-3</v>
      </c>
      <c r="BH30" s="583">
        <v>2.0135124309E-2</v>
      </c>
      <c r="BI30" s="583">
        <v>4.1532402430000002E-3</v>
      </c>
      <c r="BJ30" s="583">
        <v>3.0401942049999998E-2</v>
      </c>
      <c r="BK30" s="583">
        <v>2.30689377E-4</v>
      </c>
      <c r="BL30" s="583">
        <v>6.1254599300000004E-3</v>
      </c>
      <c r="BM30" s="583">
        <v>7.4855699859999996E-3</v>
      </c>
      <c r="BN30" s="583">
        <v>1.6192896399999999E-3</v>
      </c>
      <c r="BO30" s="583">
        <v>2.639437355E-3</v>
      </c>
      <c r="BP30" s="583">
        <v>1.8269903699999999E-4</v>
      </c>
      <c r="BQ30" s="583">
        <v>2.5553662690000001E-3</v>
      </c>
      <c r="BR30" s="583">
        <v>1.087636852E-3</v>
      </c>
      <c r="BS30" s="583">
        <v>2.799063009E-3</v>
      </c>
      <c r="BT30" s="583">
        <v>1.0984650999999999E-5</v>
      </c>
      <c r="BU30" s="583">
        <v>2.0956643E-5</v>
      </c>
      <c r="BV30" s="583">
        <v>1.9204621E-5</v>
      </c>
      <c r="BW30" s="583">
        <v>2.5307686E-5</v>
      </c>
      <c r="BX30" s="583">
        <v>6.5315971000000003E-5</v>
      </c>
      <c r="BY30" s="583">
        <v>9.0347703000000004E-5</v>
      </c>
      <c r="BZ30" s="583">
        <v>4.2525578900000003E-4</v>
      </c>
      <c r="CA30" s="583">
        <v>8.4818990999999998E-5</v>
      </c>
      <c r="CB30" s="583">
        <v>1.32161265E-4</v>
      </c>
      <c r="CC30" s="583">
        <v>2.11579465E-4</v>
      </c>
      <c r="CD30" s="583">
        <v>2.5705288999999999E-5</v>
      </c>
      <c r="CE30" s="583">
        <v>2.3024801E-4</v>
      </c>
      <c r="CF30" s="583">
        <v>6.5526245200000003E-4</v>
      </c>
      <c r="CG30" s="583">
        <v>0</v>
      </c>
      <c r="CH30" s="583">
        <v>0</v>
      </c>
      <c r="CI30" s="583">
        <v>4.20857708E-4</v>
      </c>
      <c r="CJ30" s="583">
        <v>8.6631632400000001E-4</v>
      </c>
      <c r="CK30" s="583">
        <v>0</v>
      </c>
      <c r="CL30" s="583">
        <v>8.8288227099999998E-3</v>
      </c>
      <c r="CM30" s="583">
        <v>4.8181178299999997E-4</v>
      </c>
      <c r="CN30" s="583">
        <v>4.1769552999999999E-5</v>
      </c>
      <c r="CO30" s="583">
        <v>6.6564925159999996E-3</v>
      </c>
      <c r="CP30" s="583">
        <v>1.7424112719999999E-3</v>
      </c>
      <c r="CQ30" s="583">
        <v>9.5549738220000006E-3</v>
      </c>
      <c r="CR30" s="583">
        <v>3.8642491170000001E-3</v>
      </c>
      <c r="CS30" s="583">
        <v>3.3850042479999999E-3</v>
      </c>
      <c r="CT30" s="583">
        <v>2.4434941970000001E-3</v>
      </c>
      <c r="CU30" s="583">
        <v>3.3481704949999999E-3</v>
      </c>
      <c r="CV30" s="583">
        <v>4.915070473E-3</v>
      </c>
      <c r="CW30" s="583">
        <v>6.0544040009999998E-3</v>
      </c>
      <c r="CX30" s="583">
        <v>4.7476440569999999E-3</v>
      </c>
      <c r="CY30" s="583">
        <v>3.1517016279999999E-3</v>
      </c>
      <c r="CZ30" s="583">
        <v>2.285494197E-3</v>
      </c>
      <c r="DA30" s="583">
        <v>2.892383334E-2</v>
      </c>
      <c r="DB30" s="583">
        <v>2.2909792690000001E-3</v>
      </c>
      <c r="DC30" s="583">
        <v>7.1602818129999999E-3</v>
      </c>
      <c r="DD30" s="583">
        <v>9.3440851279999997E-3</v>
      </c>
      <c r="DE30" s="584">
        <v>1.278157817E-3</v>
      </c>
      <c r="DF30" s="585">
        <v>3.855866406E-3</v>
      </c>
      <c r="DG30" s="73"/>
      <c r="DH30" s="73"/>
      <c r="DI30" s="73"/>
      <c r="DJ30" s="73"/>
      <c r="DK30" s="73"/>
      <c r="DL30" s="73"/>
      <c r="DM30" s="73"/>
      <c r="DN30" s="73"/>
      <c r="DO30" s="73"/>
    </row>
    <row r="31" spans="1:119">
      <c r="A31" s="291" t="s">
        <v>445</v>
      </c>
      <c r="B31" s="208" t="s">
        <v>561</v>
      </c>
      <c r="C31" s="582">
        <v>1.0901671890999999E-2</v>
      </c>
      <c r="D31" s="583">
        <v>1.369431649E-3</v>
      </c>
      <c r="E31" s="583">
        <v>2.5052779730000002E-3</v>
      </c>
      <c r="F31" s="583">
        <v>9.60960961E-3</v>
      </c>
      <c r="G31" s="583">
        <v>6.7824564946999996E-2</v>
      </c>
      <c r="H31" s="583">
        <v>3.816569785E-3</v>
      </c>
      <c r="I31" s="583">
        <v>2.7231632264000001E-2</v>
      </c>
      <c r="J31" s="583">
        <v>5.0734804450000004E-3</v>
      </c>
      <c r="K31" s="583">
        <v>2.309877678E-3</v>
      </c>
      <c r="L31" s="583">
        <v>5.9933276250000002E-3</v>
      </c>
      <c r="M31" s="583">
        <v>0</v>
      </c>
      <c r="N31" s="583">
        <v>8.5183061680000009E-3</v>
      </c>
      <c r="O31" s="583">
        <v>1.7941856219999999E-3</v>
      </c>
      <c r="P31" s="583">
        <v>1.823832383E-3</v>
      </c>
      <c r="Q31" s="583">
        <v>1.892066222E-3</v>
      </c>
      <c r="R31" s="583">
        <v>4.7762410300000004E-3</v>
      </c>
      <c r="S31" s="583">
        <v>2.4761814919999998E-3</v>
      </c>
      <c r="T31" s="583">
        <v>1.78313253E-3</v>
      </c>
      <c r="U31" s="583">
        <v>5.7665260197000003E-2</v>
      </c>
      <c r="V31" s="583">
        <v>1.8015910154E-2</v>
      </c>
      <c r="W31" s="583">
        <v>0.70966404739400002</v>
      </c>
      <c r="X31" s="583">
        <v>1.5559403487000001E-2</v>
      </c>
      <c r="Y31" s="583">
        <v>1.6003960370000001E-3</v>
      </c>
      <c r="Z31" s="583">
        <v>0</v>
      </c>
      <c r="AA31" s="583">
        <v>2.0194112020000001E-3</v>
      </c>
      <c r="AB31" s="583">
        <v>6.1853707079999997E-3</v>
      </c>
      <c r="AC31" s="583">
        <v>5.4254343653999997E-2</v>
      </c>
      <c r="AD31" s="583">
        <v>7.7345029858E-2</v>
      </c>
      <c r="AE31" s="583">
        <v>9.5882135100000001E-4</v>
      </c>
      <c r="AF31" s="583">
        <v>4.1926486520000002E-3</v>
      </c>
      <c r="AG31" s="583">
        <v>1.932143133E-3</v>
      </c>
      <c r="AH31" s="583">
        <v>2.6468427850999999E-2</v>
      </c>
      <c r="AI31" s="583">
        <v>7.8946499159999999E-3</v>
      </c>
      <c r="AJ31" s="583">
        <v>0</v>
      </c>
      <c r="AK31" s="583">
        <v>2.2337975547E-2</v>
      </c>
      <c r="AL31" s="583">
        <v>1.6914855060000001E-3</v>
      </c>
      <c r="AM31" s="583">
        <v>2.3673942090000001E-3</v>
      </c>
      <c r="AN31" s="583">
        <v>9.2196114110000005E-3</v>
      </c>
      <c r="AO31" s="583">
        <v>1.5859367540000001E-3</v>
      </c>
      <c r="AP31" s="583">
        <v>1.799188273E-3</v>
      </c>
      <c r="AQ31" s="583">
        <v>1.4911076659999999E-3</v>
      </c>
      <c r="AR31" s="583">
        <v>2.273993707E-3</v>
      </c>
      <c r="AS31" s="583">
        <v>3.1833616300000001E-3</v>
      </c>
      <c r="AT31" s="583">
        <v>1.1284253419999999E-3</v>
      </c>
      <c r="AU31" s="583">
        <v>9.6011472300000001E-4</v>
      </c>
      <c r="AV31" s="583">
        <v>8.8355873899999997E-4</v>
      </c>
      <c r="AW31" s="583">
        <v>1.0037407170000001E-3</v>
      </c>
      <c r="AX31" s="583">
        <v>1.2484608019999999E-3</v>
      </c>
      <c r="AY31" s="583">
        <v>1.394998256E-3</v>
      </c>
      <c r="AZ31" s="583">
        <v>2.8320589099999999E-4</v>
      </c>
      <c r="BA31" s="583">
        <v>2.0995430399999999E-4</v>
      </c>
      <c r="BB31" s="583">
        <v>1.4835375189999999E-3</v>
      </c>
      <c r="BC31" s="583">
        <v>8.9642010300000001E-4</v>
      </c>
      <c r="BD31" s="583">
        <v>2.6045057999999997E-4</v>
      </c>
      <c r="BE31" s="583">
        <v>0</v>
      </c>
      <c r="BF31" s="583">
        <v>2.1340162200000001E-4</v>
      </c>
      <c r="BG31" s="583">
        <v>2.1786492369999999E-3</v>
      </c>
      <c r="BH31" s="583">
        <v>1.8960130320000001E-3</v>
      </c>
      <c r="BI31" s="583">
        <v>3.1507339780000002E-3</v>
      </c>
      <c r="BJ31" s="583">
        <v>7.1350659800000003E-4</v>
      </c>
      <c r="BK31" s="583">
        <v>6.9591295320000001E-3</v>
      </c>
      <c r="BL31" s="583">
        <v>2.3347392979999998E-3</v>
      </c>
      <c r="BM31" s="583">
        <v>3.4461152880000002E-3</v>
      </c>
      <c r="BN31" s="583">
        <v>1.0717451687E-2</v>
      </c>
      <c r="BO31" s="583">
        <v>5.3543454850000002E-3</v>
      </c>
      <c r="BP31" s="583">
        <v>2.7573920394000001E-2</v>
      </c>
      <c r="BQ31" s="583">
        <v>2.8792358101999999E-2</v>
      </c>
      <c r="BR31" s="583">
        <v>1.1035409762000001E-2</v>
      </c>
      <c r="BS31" s="583">
        <v>1.2347639654999999E-2</v>
      </c>
      <c r="BT31" s="583">
        <v>1.9725769860000002E-3</v>
      </c>
      <c r="BU31" s="583">
        <v>5.37583462E-4</v>
      </c>
      <c r="BV31" s="583">
        <v>1.3769713539999999E-3</v>
      </c>
      <c r="BW31" s="583">
        <v>8.7627863099999995E-4</v>
      </c>
      <c r="BX31" s="583">
        <v>1.6641009999999999E-6</v>
      </c>
      <c r="BY31" s="583">
        <v>3.4309540269999998E-3</v>
      </c>
      <c r="BZ31" s="583">
        <v>6.8110390303000007E-2</v>
      </c>
      <c r="CA31" s="583">
        <v>0.33810175098200002</v>
      </c>
      <c r="CB31" s="583">
        <v>5.5318419351000001E-2</v>
      </c>
      <c r="CC31" s="583">
        <v>0.242819419387</v>
      </c>
      <c r="CD31" s="583">
        <v>2.8250112460999999E-2</v>
      </c>
      <c r="CE31" s="583">
        <v>1.3732649169999999E-3</v>
      </c>
      <c r="CF31" s="583">
        <v>3.402897054E-3</v>
      </c>
      <c r="CG31" s="583">
        <v>5.5208688839999999E-3</v>
      </c>
      <c r="CH31" s="583">
        <v>7.0472260900000003E-4</v>
      </c>
      <c r="CI31" s="583">
        <v>9.6797272800000001E-4</v>
      </c>
      <c r="CJ31" s="583">
        <v>7.1747783600000002E-4</v>
      </c>
      <c r="CK31" s="583">
        <v>2.26853821E-4</v>
      </c>
      <c r="CL31" s="583">
        <v>1.392237427E-3</v>
      </c>
      <c r="CM31" s="583">
        <v>1.2357514276999999E-2</v>
      </c>
      <c r="CN31" s="583">
        <v>1.84951693E-3</v>
      </c>
      <c r="CO31" s="583">
        <v>7.6847311969999998E-3</v>
      </c>
      <c r="CP31" s="583">
        <v>2.2236884410000001E-3</v>
      </c>
      <c r="CQ31" s="583">
        <v>4.2015706810000003E-3</v>
      </c>
      <c r="CR31" s="583">
        <v>2.0945895140000001E-3</v>
      </c>
      <c r="CS31" s="583">
        <v>3.5397023499999999E-3</v>
      </c>
      <c r="CT31" s="583">
        <v>3.417589856E-3</v>
      </c>
      <c r="CU31" s="583">
        <v>1.8528287250000001E-3</v>
      </c>
      <c r="CV31" s="583">
        <v>1.1564871700000001E-3</v>
      </c>
      <c r="CW31" s="583">
        <v>4.4937036770000003E-3</v>
      </c>
      <c r="CX31" s="583">
        <v>1.8340969199999999E-3</v>
      </c>
      <c r="CY31" s="583">
        <v>2.5404877239999998E-3</v>
      </c>
      <c r="CZ31" s="583">
        <v>3.8833416900000001E-3</v>
      </c>
      <c r="DA31" s="583">
        <v>8.5915313860000005E-3</v>
      </c>
      <c r="DB31" s="583">
        <v>8.2482045130000004E-3</v>
      </c>
      <c r="DC31" s="583">
        <v>3.4023014930000001E-3</v>
      </c>
      <c r="DD31" s="583">
        <v>0</v>
      </c>
      <c r="DE31" s="584">
        <v>2.0496538748999999E-2</v>
      </c>
      <c r="DF31" s="585">
        <v>2.7681259925E-2</v>
      </c>
      <c r="DG31" s="73"/>
      <c r="DH31" s="73"/>
      <c r="DI31" s="73"/>
      <c r="DJ31" s="73"/>
      <c r="DK31" s="73"/>
      <c r="DL31" s="73"/>
      <c r="DM31" s="73"/>
      <c r="DN31" s="73"/>
      <c r="DO31" s="73"/>
    </row>
    <row r="32" spans="1:119">
      <c r="A32" s="291" t="s">
        <v>446</v>
      </c>
      <c r="B32" s="208" t="s">
        <v>562</v>
      </c>
      <c r="C32" s="582">
        <v>0</v>
      </c>
      <c r="D32" s="583">
        <v>0</v>
      </c>
      <c r="E32" s="583">
        <v>0</v>
      </c>
      <c r="F32" s="583">
        <v>0</v>
      </c>
      <c r="G32" s="583">
        <v>0</v>
      </c>
      <c r="H32" s="583">
        <v>0</v>
      </c>
      <c r="I32" s="583">
        <v>5.4463265000000002E-5</v>
      </c>
      <c r="J32" s="583">
        <v>1.4224107000000001E-5</v>
      </c>
      <c r="K32" s="583">
        <v>0</v>
      </c>
      <c r="L32" s="583">
        <v>0</v>
      </c>
      <c r="M32" s="583">
        <v>0</v>
      </c>
      <c r="N32" s="583">
        <v>0</v>
      </c>
      <c r="O32" s="583">
        <v>0</v>
      </c>
      <c r="P32" s="583">
        <v>0</v>
      </c>
      <c r="Q32" s="583">
        <v>0</v>
      </c>
      <c r="R32" s="583">
        <v>9.0544853999999995E-5</v>
      </c>
      <c r="S32" s="583">
        <v>0</v>
      </c>
      <c r="T32" s="583">
        <v>0</v>
      </c>
      <c r="U32" s="583">
        <v>4.868549172E-3</v>
      </c>
      <c r="V32" s="583">
        <v>4.6063406599999997E-4</v>
      </c>
      <c r="W32" s="583">
        <v>1.18035883E-4</v>
      </c>
      <c r="X32" s="583">
        <v>2.6604498440000002E-3</v>
      </c>
      <c r="Y32" s="583">
        <v>0</v>
      </c>
      <c r="Z32" s="583">
        <v>0</v>
      </c>
      <c r="AA32" s="583">
        <v>0</v>
      </c>
      <c r="AB32" s="583">
        <v>1.9348478399999999E-4</v>
      </c>
      <c r="AC32" s="583">
        <v>0</v>
      </c>
      <c r="AD32" s="583">
        <v>6.4334407863000001E-2</v>
      </c>
      <c r="AE32" s="583">
        <v>5.4567069000000003E-5</v>
      </c>
      <c r="AF32" s="583">
        <v>0</v>
      </c>
      <c r="AG32" s="583">
        <v>0</v>
      </c>
      <c r="AH32" s="583">
        <v>0</v>
      </c>
      <c r="AI32" s="583">
        <v>3.3032008E-5</v>
      </c>
      <c r="AJ32" s="583">
        <v>0</v>
      </c>
      <c r="AK32" s="583">
        <v>5.6536823070000002E-3</v>
      </c>
      <c r="AL32" s="583">
        <v>5.4549792643E-2</v>
      </c>
      <c r="AM32" s="583">
        <v>1.0410293766000001E-2</v>
      </c>
      <c r="AN32" s="583">
        <v>1.5093935663E-2</v>
      </c>
      <c r="AO32" s="583">
        <v>5.7323015000000001E-5</v>
      </c>
      <c r="AP32" s="583">
        <v>1.1018284770000001E-3</v>
      </c>
      <c r="AQ32" s="583">
        <v>2.9624656000000001E-5</v>
      </c>
      <c r="AR32" s="583">
        <v>2.4583716E-5</v>
      </c>
      <c r="AS32" s="583">
        <v>3.8907752999999998E-5</v>
      </c>
      <c r="AT32" s="583">
        <v>1.317228E-5</v>
      </c>
      <c r="AU32" s="583">
        <v>1.4733218000000001E-5</v>
      </c>
      <c r="AV32" s="583">
        <v>2.3561565999999998E-5</v>
      </c>
      <c r="AW32" s="583">
        <v>0</v>
      </c>
      <c r="AX32" s="583">
        <v>0</v>
      </c>
      <c r="AY32" s="583">
        <v>0</v>
      </c>
      <c r="AZ32" s="583">
        <v>0</v>
      </c>
      <c r="BA32" s="583">
        <v>0</v>
      </c>
      <c r="BB32" s="583">
        <v>0</v>
      </c>
      <c r="BC32" s="583">
        <v>2.8916778000000001E-5</v>
      </c>
      <c r="BD32" s="583">
        <v>0</v>
      </c>
      <c r="BE32" s="583">
        <v>0</v>
      </c>
      <c r="BF32" s="583">
        <v>0</v>
      </c>
      <c r="BG32" s="583">
        <v>5.7332875E-5</v>
      </c>
      <c r="BH32" s="583">
        <v>0</v>
      </c>
      <c r="BI32" s="583">
        <v>2.8643036200000002E-4</v>
      </c>
      <c r="BJ32" s="583">
        <v>0</v>
      </c>
      <c r="BK32" s="583">
        <v>1.9224114699999999E-4</v>
      </c>
      <c r="BL32" s="583">
        <v>7.6460558199999997E-4</v>
      </c>
      <c r="BM32" s="583">
        <v>3.3227006999999998E-5</v>
      </c>
      <c r="BN32" s="583">
        <v>2.5459488209999999E-2</v>
      </c>
      <c r="BO32" s="583">
        <v>1.5706080088999999E-2</v>
      </c>
      <c r="BP32" s="583">
        <v>1.9875564685E-2</v>
      </c>
      <c r="BQ32" s="583">
        <v>0</v>
      </c>
      <c r="BR32" s="583">
        <v>0</v>
      </c>
      <c r="BS32" s="583">
        <v>1.9057450299999999E-4</v>
      </c>
      <c r="BT32" s="583">
        <v>-6.3244960000000001E-6</v>
      </c>
      <c r="BU32" s="583">
        <v>0</v>
      </c>
      <c r="BV32" s="583">
        <v>0</v>
      </c>
      <c r="BW32" s="583">
        <v>0</v>
      </c>
      <c r="BX32" s="583">
        <v>0</v>
      </c>
      <c r="BY32" s="583">
        <v>1.8069540999999999E-5</v>
      </c>
      <c r="BZ32" s="583">
        <v>0</v>
      </c>
      <c r="CA32" s="583">
        <v>0</v>
      </c>
      <c r="CB32" s="583">
        <v>0</v>
      </c>
      <c r="CC32" s="583">
        <v>0</v>
      </c>
      <c r="CD32" s="583">
        <v>0</v>
      </c>
      <c r="CE32" s="583">
        <v>0</v>
      </c>
      <c r="CF32" s="583">
        <v>0</v>
      </c>
      <c r="CG32" s="583">
        <v>0</v>
      </c>
      <c r="CH32" s="583">
        <v>0</v>
      </c>
      <c r="CI32" s="583">
        <v>0</v>
      </c>
      <c r="CJ32" s="583">
        <v>0</v>
      </c>
      <c r="CK32" s="583">
        <v>0</v>
      </c>
      <c r="CL32" s="583">
        <v>1.6978505000000001E-5</v>
      </c>
      <c r="CM32" s="583">
        <v>0</v>
      </c>
      <c r="CN32" s="583">
        <v>0</v>
      </c>
      <c r="CO32" s="583">
        <v>0</v>
      </c>
      <c r="CP32" s="583">
        <v>0</v>
      </c>
      <c r="CQ32" s="583">
        <v>0</v>
      </c>
      <c r="CR32" s="583">
        <v>2.1482968999999999E-5</v>
      </c>
      <c r="CS32" s="583">
        <v>2.3598016E-5</v>
      </c>
      <c r="CT32" s="583">
        <v>2.3114134300000001E-4</v>
      </c>
      <c r="CU32" s="583">
        <v>1.3078791E-5</v>
      </c>
      <c r="CV32" s="583">
        <v>0</v>
      </c>
      <c r="CW32" s="583">
        <v>0</v>
      </c>
      <c r="CX32" s="583">
        <v>2.2348869999999998E-6</v>
      </c>
      <c r="CY32" s="583">
        <v>0</v>
      </c>
      <c r="CZ32" s="583">
        <v>5.1323697200000005E-4</v>
      </c>
      <c r="DA32" s="583">
        <v>0</v>
      </c>
      <c r="DB32" s="583">
        <v>0</v>
      </c>
      <c r="DC32" s="583">
        <v>7.9039739000000002E-5</v>
      </c>
      <c r="DD32" s="583">
        <v>0</v>
      </c>
      <c r="DE32" s="584">
        <v>1.5337894000000001E-5</v>
      </c>
      <c r="DF32" s="585">
        <v>3.6809786969999999E-3</v>
      </c>
      <c r="DG32" s="73"/>
      <c r="DH32" s="73"/>
      <c r="DI32" s="73"/>
      <c r="DJ32" s="73"/>
      <c r="DK32" s="73"/>
      <c r="DL32" s="73"/>
      <c r="DM32" s="73"/>
      <c r="DN32" s="73"/>
      <c r="DO32" s="73"/>
    </row>
    <row r="33" spans="1:119">
      <c r="A33" s="291" t="s">
        <v>447</v>
      </c>
      <c r="B33" s="208" t="s">
        <v>563</v>
      </c>
      <c r="C33" s="582">
        <v>1.0972692555E-2</v>
      </c>
      <c r="D33" s="583">
        <v>3.2661310989999998E-3</v>
      </c>
      <c r="E33" s="583">
        <v>1.885995778E-3</v>
      </c>
      <c r="F33" s="583">
        <v>1.6516516517E-2</v>
      </c>
      <c r="G33" s="583">
        <v>1.8580228213999999E-2</v>
      </c>
      <c r="H33" s="583">
        <v>1.5853443720000001E-3</v>
      </c>
      <c r="I33" s="583">
        <v>2.1785305799999999E-4</v>
      </c>
      <c r="J33" s="583">
        <v>1.7178842287E-2</v>
      </c>
      <c r="K33" s="583">
        <v>2.9325892268E-2</v>
      </c>
      <c r="L33" s="583">
        <v>7.0857075399999997E-4</v>
      </c>
      <c r="M33" s="583">
        <v>0</v>
      </c>
      <c r="N33" s="583">
        <v>5.6515685150000002E-3</v>
      </c>
      <c r="O33" s="583">
        <v>9.2750273690000006E-3</v>
      </c>
      <c r="P33" s="583">
        <v>1.2314516247E-2</v>
      </c>
      <c r="Q33" s="583">
        <v>4.0238658353000001E-2</v>
      </c>
      <c r="R33" s="583">
        <v>5.5232360730000001E-3</v>
      </c>
      <c r="S33" s="583">
        <v>1.6944156211999999E-2</v>
      </c>
      <c r="T33" s="583">
        <v>5.0156626506000002E-2</v>
      </c>
      <c r="U33" s="583">
        <v>1.0278048253000001E-2</v>
      </c>
      <c r="V33" s="583">
        <v>6.9241342999999999E-3</v>
      </c>
      <c r="W33" s="583">
        <v>0</v>
      </c>
      <c r="X33" s="583">
        <v>2.0151769229999998E-3</v>
      </c>
      <c r="Y33" s="583">
        <v>6.9911042899999999E-4</v>
      </c>
      <c r="Z33" s="583">
        <v>0</v>
      </c>
      <c r="AA33" s="583">
        <v>3.7082603238999999E-2</v>
      </c>
      <c r="AB33" s="583">
        <v>3.0450819545999999E-2</v>
      </c>
      <c r="AC33" s="583">
        <v>1.2498906300000001E-4</v>
      </c>
      <c r="AD33" s="583">
        <v>0</v>
      </c>
      <c r="AE33" s="583">
        <v>0.25317171087200002</v>
      </c>
      <c r="AF33" s="583">
        <v>6.5430190622999998E-2</v>
      </c>
      <c r="AG33" s="583">
        <v>5.6959579566E-2</v>
      </c>
      <c r="AH33" s="583">
        <v>2.4771409032000001E-2</v>
      </c>
      <c r="AI33" s="583">
        <v>1.0239922479999999E-3</v>
      </c>
      <c r="AJ33" s="583">
        <v>0</v>
      </c>
      <c r="AK33" s="583">
        <v>3.034406413E-3</v>
      </c>
      <c r="AL33" s="583">
        <v>0</v>
      </c>
      <c r="AM33" s="583">
        <v>2.3530712000000001E-5</v>
      </c>
      <c r="AN33" s="583">
        <v>1.6057378399999999E-4</v>
      </c>
      <c r="AO33" s="583">
        <v>7.0061462999999999E-5</v>
      </c>
      <c r="AP33" s="583">
        <v>7.6709577500000002E-4</v>
      </c>
      <c r="AQ33" s="583">
        <v>1.4792578036000001E-2</v>
      </c>
      <c r="AR33" s="583">
        <v>1.6471089550000001E-3</v>
      </c>
      <c r="AS33" s="583">
        <v>1.8746462929999999E-3</v>
      </c>
      <c r="AT33" s="583">
        <v>4.5707812480000002E-3</v>
      </c>
      <c r="AU33" s="583">
        <v>4.0982902100000001E-3</v>
      </c>
      <c r="AV33" s="583">
        <v>2.6288817680999998E-2</v>
      </c>
      <c r="AW33" s="583">
        <v>8.2968586019999992E-3</v>
      </c>
      <c r="AX33" s="583">
        <v>4.7013955396999998E-2</v>
      </c>
      <c r="AY33" s="583">
        <v>2.1003723745000001E-2</v>
      </c>
      <c r="AZ33" s="583">
        <v>3.8232795242000003E-2</v>
      </c>
      <c r="BA33" s="583">
        <v>4.5448931699999997E-3</v>
      </c>
      <c r="BB33" s="583">
        <v>4.9578866769000002E-2</v>
      </c>
      <c r="BC33" s="583">
        <v>3.9037649644E-2</v>
      </c>
      <c r="BD33" s="583">
        <v>3.9979163954000002E-2</v>
      </c>
      <c r="BE33" s="583">
        <v>0</v>
      </c>
      <c r="BF33" s="583">
        <v>5.3350405459999996E-3</v>
      </c>
      <c r="BG33" s="583">
        <v>2.7462446966999999E-2</v>
      </c>
      <c r="BH33" s="583">
        <v>3.524981975E-3</v>
      </c>
      <c r="BI33" s="583">
        <v>7.3755818120000002E-3</v>
      </c>
      <c r="BJ33" s="583">
        <v>7.0391116433000001E-2</v>
      </c>
      <c r="BK33" s="583">
        <v>2.3068937679999999E-3</v>
      </c>
      <c r="BL33" s="583">
        <v>1.1945795566999999E-2</v>
      </c>
      <c r="BM33" s="583">
        <v>1.7477405634999998E-2</v>
      </c>
      <c r="BN33" s="583">
        <v>9.4852550090000001E-3</v>
      </c>
      <c r="BO33" s="583">
        <v>1.2489393297000001E-2</v>
      </c>
      <c r="BP33" s="583">
        <v>0</v>
      </c>
      <c r="BQ33" s="583">
        <v>0</v>
      </c>
      <c r="BR33" s="583">
        <v>3.6482007818999997E-2</v>
      </c>
      <c r="BS33" s="583">
        <v>1.7310517330000001E-3</v>
      </c>
      <c r="BT33" s="583">
        <v>6.9895665789999999E-3</v>
      </c>
      <c r="BU33" s="583">
        <v>3.4368895239999999E-3</v>
      </c>
      <c r="BV33" s="583">
        <v>5.7805910400000003E-4</v>
      </c>
      <c r="BW33" s="583">
        <v>1.461518872E-3</v>
      </c>
      <c r="BX33" s="583">
        <v>6.14885385E-4</v>
      </c>
      <c r="BY33" s="583">
        <v>0</v>
      </c>
      <c r="BZ33" s="583">
        <v>3.8459388100000003E-4</v>
      </c>
      <c r="CA33" s="583">
        <v>3.9758902000000002E-5</v>
      </c>
      <c r="CB33" s="583">
        <v>1.9288400900000001E-4</v>
      </c>
      <c r="CC33" s="583">
        <v>7.62670166E-4</v>
      </c>
      <c r="CD33" s="583">
        <v>1.8893387310000001E-3</v>
      </c>
      <c r="CE33" s="583">
        <v>3.7826458789999998E-3</v>
      </c>
      <c r="CF33" s="583">
        <v>3.3656662330000002E-3</v>
      </c>
      <c r="CG33" s="583">
        <v>0</v>
      </c>
      <c r="CH33" s="583">
        <v>3.1781608000000003E-5</v>
      </c>
      <c r="CI33" s="583">
        <v>7.6806531699999999E-4</v>
      </c>
      <c r="CJ33" s="583">
        <v>9.8233401649999996E-3</v>
      </c>
      <c r="CK33" s="583">
        <v>8.5070182999999998E-5</v>
      </c>
      <c r="CL33" s="583">
        <v>3.0221739280000002E-3</v>
      </c>
      <c r="CM33" s="583">
        <v>7.7061501600000004E-4</v>
      </c>
      <c r="CN33" s="583">
        <v>2.8752994299999999E-4</v>
      </c>
      <c r="CO33" s="583">
        <v>8.1414856430000009E-3</v>
      </c>
      <c r="CP33" s="583">
        <v>1.2439083460000001E-3</v>
      </c>
      <c r="CQ33" s="583">
        <v>3.9267015999999999E-5</v>
      </c>
      <c r="CR33" s="583">
        <v>1.9334672400000001E-4</v>
      </c>
      <c r="CS33" s="583">
        <v>3.3037221899999999E-4</v>
      </c>
      <c r="CT33" s="583">
        <v>2.6746355399999999E-3</v>
      </c>
      <c r="CU33" s="583">
        <v>4.31600103E-4</v>
      </c>
      <c r="CV33" s="583">
        <v>4.6982291289999999E-3</v>
      </c>
      <c r="CW33" s="583">
        <v>6.8807830480000004E-3</v>
      </c>
      <c r="CX33" s="583">
        <v>1.7782247549999999E-3</v>
      </c>
      <c r="CY33" s="583">
        <v>1.8294837950000001E-3</v>
      </c>
      <c r="CZ33" s="583">
        <v>1.1827159959999999E-3</v>
      </c>
      <c r="DA33" s="583">
        <v>3.32301954E-3</v>
      </c>
      <c r="DB33" s="583">
        <v>5.0200064520000004E-3</v>
      </c>
      <c r="DC33" s="583">
        <v>9.8799673799999997E-4</v>
      </c>
      <c r="DD33" s="583">
        <v>3.7027184305000002E-2</v>
      </c>
      <c r="DE33" s="584">
        <v>3.8549239750000001E-3</v>
      </c>
      <c r="DF33" s="585">
        <v>6.4255485750000004E-3</v>
      </c>
      <c r="DG33" s="73"/>
      <c r="DH33" s="73"/>
      <c r="DI33" s="73"/>
      <c r="DJ33" s="73"/>
      <c r="DK33" s="73"/>
      <c r="DL33" s="73"/>
      <c r="DM33" s="73"/>
      <c r="DN33" s="73"/>
      <c r="DO33" s="73"/>
    </row>
    <row r="34" spans="1:119">
      <c r="A34" s="291" t="s">
        <v>448</v>
      </c>
      <c r="B34" s="208" t="s">
        <v>564</v>
      </c>
      <c r="C34" s="582">
        <v>1.9595246780000001E-3</v>
      </c>
      <c r="D34" s="583">
        <v>5.5656045600000002E-4</v>
      </c>
      <c r="E34" s="583">
        <v>9.4299788880000002E-3</v>
      </c>
      <c r="F34" s="583">
        <v>6.0060060099999995E-4</v>
      </c>
      <c r="G34" s="583">
        <v>1.5146925170000001E-3</v>
      </c>
      <c r="H34" s="583">
        <v>5.7542129059999997E-3</v>
      </c>
      <c r="I34" s="583">
        <v>3.7579652520000001E-3</v>
      </c>
      <c r="J34" s="583">
        <v>2.8124939400000001E-4</v>
      </c>
      <c r="K34" s="583">
        <v>3.0067750799999998E-4</v>
      </c>
      <c r="L34" s="583">
        <v>0</v>
      </c>
      <c r="M34" s="583">
        <v>0</v>
      </c>
      <c r="N34" s="583">
        <v>4.0953395000000001E-4</v>
      </c>
      <c r="O34" s="583">
        <v>1.824595548E-3</v>
      </c>
      <c r="P34" s="583">
        <v>2.48041204E-4</v>
      </c>
      <c r="Q34" s="583">
        <v>1.483551924E-3</v>
      </c>
      <c r="R34" s="583">
        <v>3.3954320099999999E-4</v>
      </c>
      <c r="S34" s="583">
        <v>6.1314970300000002E-4</v>
      </c>
      <c r="T34" s="583">
        <v>6.0240963899999998E-4</v>
      </c>
      <c r="U34" s="583">
        <v>1.1900897979999999E-3</v>
      </c>
      <c r="V34" s="583">
        <v>1.90102948E-4</v>
      </c>
      <c r="W34" s="583">
        <v>5.90179415E-4</v>
      </c>
      <c r="X34" s="583">
        <v>1.1071114019999999E-3</v>
      </c>
      <c r="Y34" s="583">
        <v>5.5173039300000001E-4</v>
      </c>
      <c r="Z34" s="583">
        <v>0</v>
      </c>
      <c r="AA34" s="583">
        <v>1.4912575029999999E-3</v>
      </c>
      <c r="AB34" s="583">
        <v>6.0195266099999996E-4</v>
      </c>
      <c r="AC34" s="583">
        <v>0</v>
      </c>
      <c r="AD34" s="583">
        <v>1.79675527E-4</v>
      </c>
      <c r="AE34" s="583">
        <v>7.3665542800000004E-4</v>
      </c>
      <c r="AF34" s="583">
        <v>5.8785908437000003E-2</v>
      </c>
      <c r="AG34" s="583">
        <v>3.4855862122000002E-2</v>
      </c>
      <c r="AH34" s="583">
        <v>3.0394366900000002E-4</v>
      </c>
      <c r="AI34" s="583">
        <v>9.7994957100000003E-4</v>
      </c>
      <c r="AJ34" s="583">
        <v>0</v>
      </c>
      <c r="AK34" s="583">
        <v>1.7791307959999999E-3</v>
      </c>
      <c r="AL34" s="583">
        <v>4.7145136500000002E-4</v>
      </c>
      <c r="AM34" s="583">
        <v>7.8930191499999999E-4</v>
      </c>
      <c r="AN34" s="583">
        <v>5.75389391E-4</v>
      </c>
      <c r="AO34" s="583">
        <v>1.3375370200000001E-4</v>
      </c>
      <c r="AP34" s="583">
        <v>1.3947196E-5</v>
      </c>
      <c r="AQ34" s="583">
        <v>1.77747934E-4</v>
      </c>
      <c r="AR34" s="583">
        <v>2.8230300250000001E-3</v>
      </c>
      <c r="AS34" s="583">
        <v>5.9069043600000004E-4</v>
      </c>
      <c r="AT34" s="583">
        <v>1.0608076364E-2</v>
      </c>
      <c r="AU34" s="583">
        <v>2.3059942098E-2</v>
      </c>
      <c r="AV34" s="583">
        <v>1.5656660855000001E-2</v>
      </c>
      <c r="AW34" s="583">
        <v>3.8394453600000002E-4</v>
      </c>
      <c r="AX34" s="583">
        <v>2.0779176359999999E-3</v>
      </c>
      <c r="AY34" s="583">
        <v>1.1317485852999999E-2</v>
      </c>
      <c r="AZ34" s="583">
        <v>8.49617672E-3</v>
      </c>
      <c r="BA34" s="583">
        <v>8.0276645700000002E-4</v>
      </c>
      <c r="BB34" s="583">
        <v>5.1684532919999996E-3</v>
      </c>
      <c r="BC34" s="583">
        <v>1.6222312185999999E-2</v>
      </c>
      <c r="BD34" s="583">
        <v>2.6045057949999999E-3</v>
      </c>
      <c r="BE34" s="583">
        <v>0</v>
      </c>
      <c r="BF34" s="583">
        <v>2.4967989757E-2</v>
      </c>
      <c r="BG34" s="583">
        <v>1.5231433704E-2</v>
      </c>
      <c r="BH34" s="583">
        <v>1.1643122279000001E-2</v>
      </c>
      <c r="BI34" s="583">
        <v>1.1815252417000001E-2</v>
      </c>
      <c r="BJ34" s="583">
        <v>6.1673213980000001E-3</v>
      </c>
      <c r="BK34" s="583">
        <v>5.3058556650000003E-3</v>
      </c>
      <c r="BL34" s="583">
        <v>3.0153459600000001E-4</v>
      </c>
      <c r="BM34" s="583">
        <v>2.80056201E-4</v>
      </c>
      <c r="BN34" s="583">
        <v>3.4749719280000001E-3</v>
      </c>
      <c r="BO34" s="583">
        <v>4.9178388430000004E-3</v>
      </c>
      <c r="BP34" s="583">
        <v>0</v>
      </c>
      <c r="BQ34" s="583">
        <v>0</v>
      </c>
      <c r="BR34" s="583">
        <v>1.30824244E-3</v>
      </c>
      <c r="BS34" s="583">
        <v>1.2391312979000001E-2</v>
      </c>
      <c r="BT34" s="583">
        <v>1.35810228E-4</v>
      </c>
      <c r="BU34" s="583">
        <v>9.1115840000000005E-6</v>
      </c>
      <c r="BV34" s="583">
        <v>0</v>
      </c>
      <c r="BW34" s="583">
        <v>0</v>
      </c>
      <c r="BX34" s="583">
        <v>0</v>
      </c>
      <c r="BY34" s="583">
        <v>1.6262586599999999E-4</v>
      </c>
      <c r="BZ34" s="583">
        <v>1.8670592800000001E-3</v>
      </c>
      <c r="CA34" s="583">
        <v>6.6927485059999998E-3</v>
      </c>
      <c r="CB34" s="583">
        <v>2.4824886319999998E-3</v>
      </c>
      <c r="CC34" s="583">
        <v>0</v>
      </c>
      <c r="CD34" s="583">
        <v>9.5109568799999996E-4</v>
      </c>
      <c r="CE34" s="583">
        <v>6.6607459999999999E-4</v>
      </c>
      <c r="CF34" s="583">
        <v>8.4389860999999996E-5</v>
      </c>
      <c r="CG34" s="583">
        <v>3.8144185000000001E-4</v>
      </c>
      <c r="CH34" s="583">
        <v>2.5148924499999997E-4</v>
      </c>
      <c r="CI34" s="583">
        <v>8.4171541999999994E-5</v>
      </c>
      <c r="CJ34" s="583">
        <v>0</v>
      </c>
      <c r="CK34" s="583">
        <v>3.6863745900000001E-4</v>
      </c>
      <c r="CL34" s="583">
        <v>5.0935515999999998E-5</v>
      </c>
      <c r="CM34" s="583">
        <v>1.382281815E-3</v>
      </c>
      <c r="CN34" s="583">
        <v>7.7710794999999994E-5</v>
      </c>
      <c r="CO34" s="583">
        <v>5.8663722699999995E-4</v>
      </c>
      <c r="CP34" s="583">
        <v>1.1290699759999999E-3</v>
      </c>
      <c r="CQ34" s="583">
        <v>8.1151832500000001E-4</v>
      </c>
      <c r="CR34" s="583">
        <v>1.8529061090000001E-3</v>
      </c>
      <c r="CS34" s="583">
        <v>1.7882051870000001E-3</v>
      </c>
      <c r="CT34" s="583">
        <v>5.2502105039999997E-3</v>
      </c>
      <c r="CU34" s="583">
        <v>5.5366881899999998E-4</v>
      </c>
      <c r="CV34" s="583">
        <v>0</v>
      </c>
      <c r="CW34" s="583">
        <v>4.4737935079999999E-2</v>
      </c>
      <c r="CX34" s="583">
        <v>3.3523299000000002E-5</v>
      </c>
      <c r="CY34" s="583">
        <v>1.3346915860000001E-3</v>
      </c>
      <c r="CZ34" s="583">
        <v>1.5079174799999999E-4</v>
      </c>
      <c r="DA34" s="583">
        <v>5.2557962099999999E-4</v>
      </c>
      <c r="DB34" s="583">
        <v>4.9758620879999998E-3</v>
      </c>
      <c r="DC34" s="583">
        <v>8.8740070599999999E-4</v>
      </c>
      <c r="DD34" s="583">
        <v>1.0258541857E-2</v>
      </c>
      <c r="DE34" s="584">
        <v>3.0164524500000001E-4</v>
      </c>
      <c r="DF34" s="585">
        <v>1.783451686E-3</v>
      </c>
      <c r="DG34" s="73"/>
      <c r="DH34" s="73"/>
      <c r="DI34" s="73"/>
      <c r="DJ34" s="73"/>
      <c r="DK34" s="73"/>
      <c r="DL34" s="73"/>
      <c r="DM34" s="73"/>
      <c r="DN34" s="73"/>
      <c r="DO34" s="73"/>
    </row>
    <row r="35" spans="1:119">
      <c r="A35" s="291" t="s">
        <v>449</v>
      </c>
      <c r="B35" s="208" t="s">
        <v>685</v>
      </c>
      <c r="C35" s="582">
        <v>9.0389936000000005E-5</v>
      </c>
      <c r="D35" s="583">
        <v>7.3231640000000003E-6</v>
      </c>
      <c r="E35" s="583">
        <v>2.8149191E-5</v>
      </c>
      <c r="F35" s="583">
        <v>0</v>
      </c>
      <c r="G35" s="583">
        <v>5.3855734E-4</v>
      </c>
      <c r="H35" s="583">
        <v>0</v>
      </c>
      <c r="I35" s="583">
        <v>2.559773433E-3</v>
      </c>
      <c r="J35" s="583">
        <v>2.7801664E-5</v>
      </c>
      <c r="K35" s="583">
        <v>1.1240280999999999E-5</v>
      </c>
      <c r="L35" s="583">
        <v>0</v>
      </c>
      <c r="M35" s="583">
        <v>0</v>
      </c>
      <c r="N35" s="583">
        <v>1.6381358E-4</v>
      </c>
      <c r="O35" s="583">
        <v>1.094757329E-3</v>
      </c>
      <c r="P35" s="583">
        <v>8.7543953999999995E-5</v>
      </c>
      <c r="Q35" s="583">
        <v>1.0212857450000001E-3</v>
      </c>
      <c r="R35" s="583">
        <v>9.0544853999999995E-5</v>
      </c>
      <c r="S35" s="583">
        <v>1.53287426E-4</v>
      </c>
      <c r="T35" s="583">
        <v>9.0361446000000004E-5</v>
      </c>
      <c r="U35" s="583">
        <v>1.08189982E-4</v>
      </c>
      <c r="V35" s="583">
        <v>2.1934955999999999E-5</v>
      </c>
      <c r="W35" s="583">
        <v>1.6862269000000001E-5</v>
      </c>
      <c r="X35" s="583">
        <v>1.3009535E-5</v>
      </c>
      <c r="Y35" s="583">
        <v>1.7005389000000001E-5</v>
      </c>
      <c r="Z35" s="583">
        <v>0</v>
      </c>
      <c r="AA35" s="583">
        <v>6.2135730000000004E-6</v>
      </c>
      <c r="AB35" s="583">
        <v>2.0269834499999999E-4</v>
      </c>
      <c r="AC35" s="583">
        <v>3.7875500000000001E-7</v>
      </c>
      <c r="AD35" s="583">
        <v>1.6910637800000001E-4</v>
      </c>
      <c r="AE35" s="583">
        <v>1.0913413800000001E-4</v>
      </c>
      <c r="AF35" s="583">
        <v>2.4871644500000002E-4</v>
      </c>
      <c r="AG35" s="583">
        <v>0.16933302418999999</v>
      </c>
      <c r="AH35" s="583">
        <v>2.5328639E-5</v>
      </c>
      <c r="AI35" s="583">
        <v>9.9096024E-5</v>
      </c>
      <c r="AJ35" s="583">
        <v>0</v>
      </c>
      <c r="AK35" s="583">
        <v>2.27333379E-4</v>
      </c>
      <c r="AL35" s="583">
        <v>1.2298730999999999E-5</v>
      </c>
      <c r="AM35" s="583">
        <v>3.8876827999999997E-5</v>
      </c>
      <c r="AN35" s="583">
        <v>1.3782583100000001E-3</v>
      </c>
      <c r="AO35" s="583">
        <v>1.9107672E-5</v>
      </c>
      <c r="AP35" s="583">
        <v>0</v>
      </c>
      <c r="AQ35" s="583">
        <v>1.974977E-5</v>
      </c>
      <c r="AR35" s="583">
        <v>4.9167431500000004E-4</v>
      </c>
      <c r="AS35" s="583">
        <v>2.1222410999999999E-5</v>
      </c>
      <c r="AT35" s="583">
        <v>2.6344560999999998E-5</v>
      </c>
      <c r="AU35" s="583">
        <v>1.3751003699999999E-4</v>
      </c>
      <c r="AV35" s="583">
        <v>5.4191602700000003E-4</v>
      </c>
      <c r="AW35" s="583">
        <v>2.5596302400000001E-4</v>
      </c>
      <c r="AX35" s="583">
        <v>7.2684361700000005E-4</v>
      </c>
      <c r="AY35" s="583">
        <v>4.4999944000000003E-5</v>
      </c>
      <c r="AZ35" s="583">
        <v>0</v>
      </c>
      <c r="BA35" s="583">
        <v>2.0995430399999999E-4</v>
      </c>
      <c r="BB35" s="583">
        <v>0</v>
      </c>
      <c r="BC35" s="583">
        <v>8.9642010300000001E-4</v>
      </c>
      <c r="BD35" s="583">
        <v>0</v>
      </c>
      <c r="BE35" s="583">
        <v>0</v>
      </c>
      <c r="BF35" s="583">
        <v>0</v>
      </c>
      <c r="BG35" s="583">
        <v>1.14665749E-4</v>
      </c>
      <c r="BH35" s="583">
        <v>5.3408817999999999E-5</v>
      </c>
      <c r="BI35" s="583">
        <v>7.1607589999999995E-5</v>
      </c>
      <c r="BJ35" s="583">
        <v>1.4270131960000001E-3</v>
      </c>
      <c r="BK35" s="583">
        <v>7.6896458999999999E-5</v>
      </c>
      <c r="BL35" s="583">
        <v>2.8717579999999999E-6</v>
      </c>
      <c r="BM35" s="583">
        <v>1.4240146E-5</v>
      </c>
      <c r="BN35" s="583">
        <v>8.8647240000000007E-6</v>
      </c>
      <c r="BO35" s="583">
        <v>7.1391273000000002E-5</v>
      </c>
      <c r="BP35" s="583">
        <v>4.7265422999999999E-5</v>
      </c>
      <c r="BQ35" s="583">
        <v>3.6278133939999999E-3</v>
      </c>
      <c r="BR35" s="583">
        <v>1.28259063E-4</v>
      </c>
      <c r="BS35" s="583">
        <v>1.9454480500000001E-4</v>
      </c>
      <c r="BT35" s="583">
        <v>1.1017937600000001E-4</v>
      </c>
      <c r="BU35" s="583">
        <v>1.47607662E-4</v>
      </c>
      <c r="BV35" s="583">
        <v>0</v>
      </c>
      <c r="BW35" s="583">
        <v>0</v>
      </c>
      <c r="BX35" s="583">
        <v>0</v>
      </c>
      <c r="BY35" s="583">
        <v>2.3264533600000001E-4</v>
      </c>
      <c r="BZ35" s="583">
        <v>3.8967661999999999E-5</v>
      </c>
      <c r="CA35" s="583">
        <v>0</v>
      </c>
      <c r="CB35" s="583">
        <v>1.4287704E-5</v>
      </c>
      <c r="CC35" s="583">
        <v>3.2803019999999998E-6</v>
      </c>
      <c r="CD35" s="583">
        <v>0</v>
      </c>
      <c r="CE35" s="583">
        <v>1.6446286E-5</v>
      </c>
      <c r="CF35" s="583">
        <v>8.6871916000000001E-5</v>
      </c>
      <c r="CG35" s="583">
        <v>6.8258015300000005E-4</v>
      </c>
      <c r="CH35" s="583">
        <v>3.2209968649999999E-3</v>
      </c>
      <c r="CI35" s="583">
        <v>1.8938596900000001E-4</v>
      </c>
      <c r="CJ35" s="583">
        <v>3.8163710000000003E-6</v>
      </c>
      <c r="CK35" s="583">
        <v>1.701403658E-3</v>
      </c>
      <c r="CL35" s="583">
        <v>3.3957010000000001E-5</v>
      </c>
      <c r="CM35" s="583">
        <v>3.0015667799999999E-4</v>
      </c>
      <c r="CN35" s="583">
        <v>7.0911101000000002E-5</v>
      </c>
      <c r="CO35" s="583">
        <v>8.3124979700000001E-4</v>
      </c>
      <c r="CP35" s="583">
        <v>3.2363541000000002E-5</v>
      </c>
      <c r="CQ35" s="583">
        <v>2.3560209399999999E-4</v>
      </c>
      <c r="CR35" s="583">
        <v>7.7875764000000006E-5</v>
      </c>
      <c r="CS35" s="583">
        <v>5.5062036999999997E-5</v>
      </c>
      <c r="CT35" s="583">
        <v>1.5602040650000001E-3</v>
      </c>
      <c r="CU35" s="583">
        <v>7.7164866900000003E-4</v>
      </c>
      <c r="CV35" s="583">
        <v>3.6140224000000002E-5</v>
      </c>
      <c r="CW35" s="583">
        <v>1.0704392E-5</v>
      </c>
      <c r="CX35" s="583">
        <v>1.2291876200000001E-4</v>
      </c>
      <c r="CY35" s="583">
        <v>4.7400261900000003E-4</v>
      </c>
      <c r="CZ35" s="583">
        <v>1.4534144000000001E-5</v>
      </c>
      <c r="DA35" s="583">
        <v>4.62001441E-4</v>
      </c>
      <c r="DB35" s="583">
        <v>4.43707447E-4</v>
      </c>
      <c r="DC35" s="583">
        <v>1.286192117E-3</v>
      </c>
      <c r="DD35" s="583">
        <v>0</v>
      </c>
      <c r="DE35" s="584">
        <v>1.1554546659999999E-3</v>
      </c>
      <c r="DF35" s="585">
        <v>2.6080314899999999E-4</v>
      </c>
      <c r="DG35" s="73"/>
      <c r="DH35" s="73"/>
      <c r="DI35" s="73"/>
      <c r="DJ35" s="73"/>
      <c r="DK35" s="73"/>
      <c r="DL35" s="73"/>
      <c r="DM35" s="73"/>
      <c r="DN35" s="73"/>
      <c r="DO35" s="73"/>
    </row>
    <row r="36" spans="1:119">
      <c r="A36" s="291" t="s">
        <v>450</v>
      </c>
      <c r="B36" s="208" t="s">
        <v>565</v>
      </c>
      <c r="C36" s="582">
        <v>0</v>
      </c>
      <c r="D36" s="583">
        <v>0</v>
      </c>
      <c r="E36" s="583">
        <v>0</v>
      </c>
      <c r="F36" s="583">
        <v>9.0090090100000003E-4</v>
      </c>
      <c r="G36" s="583">
        <v>0</v>
      </c>
      <c r="H36" s="583">
        <v>0</v>
      </c>
      <c r="I36" s="583">
        <v>0</v>
      </c>
      <c r="J36" s="583">
        <v>7.3448117599999999E-4</v>
      </c>
      <c r="K36" s="583">
        <v>1.2310917403999999E-2</v>
      </c>
      <c r="L36" s="583">
        <v>0</v>
      </c>
      <c r="M36" s="583">
        <v>0</v>
      </c>
      <c r="N36" s="583">
        <v>4.0953395000000001E-4</v>
      </c>
      <c r="O36" s="583">
        <v>6.69018368E-4</v>
      </c>
      <c r="P36" s="583">
        <v>1.16725272E-4</v>
      </c>
      <c r="Q36" s="583">
        <v>1.6136314770999999E-2</v>
      </c>
      <c r="R36" s="583">
        <v>1.58453494E-4</v>
      </c>
      <c r="S36" s="583">
        <v>0</v>
      </c>
      <c r="T36" s="583">
        <v>6.0240960000000004E-6</v>
      </c>
      <c r="U36" s="583">
        <v>1.08189982E-4</v>
      </c>
      <c r="V36" s="583">
        <v>1.5500701920000001E-3</v>
      </c>
      <c r="W36" s="583">
        <v>4.7776428999999998E-5</v>
      </c>
      <c r="X36" s="583">
        <v>5.0216803899999995E-4</v>
      </c>
      <c r="Y36" s="583">
        <v>1.1336925999999999E-5</v>
      </c>
      <c r="Z36" s="583">
        <v>0</v>
      </c>
      <c r="AA36" s="583">
        <v>1.0202686749E-2</v>
      </c>
      <c r="AB36" s="583">
        <v>3.3721633749999999E-3</v>
      </c>
      <c r="AC36" s="583">
        <v>0</v>
      </c>
      <c r="AD36" s="583">
        <v>0</v>
      </c>
      <c r="AE36" s="583">
        <v>3.496190049E-3</v>
      </c>
      <c r="AF36" s="583">
        <v>1.101458544E-3</v>
      </c>
      <c r="AG36" s="583">
        <v>0</v>
      </c>
      <c r="AH36" s="583">
        <v>4.6098123147999999E-2</v>
      </c>
      <c r="AI36" s="583">
        <v>3.3032008E-5</v>
      </c>
      <c r="AJ36" s="583">
        <v>0</v>
      </c>
      <c r="AK36" s="583">
        <v>1.0575944170000001E-3</v>
      </c>
      <c r="AL36" s="583">
        <v>0</v>
      </c>
      <c r="AM36" s="583">
        <v>0</v>
      </c>
      <c r="AN36" s="583">
        <v>0</v>
      </c>
      <c r="AO36" s="583">
        <v>0</v>
      </c>
      <c r="AP36" s="583">
        <v>0</v>
      </c>
      <c r="AQ36" s="583">
        <v>5.9555432668000001E-2</v>
      </c>
      <c r="AR36" s="583">
        <v>2.2535072799999999E-4</v>
      </c>
      <c r="AS36" s="583">
        <v>4.4567062799999999E-4</v>
      </c>
      <c r="AT36" s="583">
        <v>7.24475414E-4</v>
      </c>
      <c r="AU36" s="583">
        <v>1.12954673E-4</v>
      </c>
      <c r="AV36" s="583">
        <v>7.4042222329999997E-3</v>
      </c>
      <c r="AW36" s="583">
        <v>1.0324451416E-2</v>
      </c>
      <c r="AX36" s="583">
        <v>5.3016828569999999E-3</v>
      </c>
      <c r="AY36" s="583">
        <v>2.3624970500000001E-4</v>
      </c>
      <c r="AZ36" s="583">
        <v>2.2656471249999999E-3</v>
      </c>
      <c r="BA36" s="583">
        <v>8.0276645700000002E-4</v>
      </c>
      <c r="BB36" s="583">
        <v>5.8862940280000001E-3</v>
      </c>
      <c r="BC36" s="583">
        <v>5.2050199499999996E-4</v>
      </c>
      <c r="BD36" s="583">
        <v>1.3022528999999999E-4</v>
      </c>
      <c r="BE36" s="583">
        <v>0</v>
      </c>
      <c r="BF36" s="583">
        <v>4.2680324370000002E-3</v>
      </c>
      <c r="BG36" s="583">
        <v>1.9110957999999999E-5</v>
      </c>
      <c r="BH36" s="583">
        <v>6.6761022199999999E-4</v>
      </c>
      <c r="BI36" s="583">
        <v>7.9484425349999992E-3</v>
      </c>
      <c r="BJ36" s="583">
        <v>9.5544274310000003E-3</v>
      </c>
      <c r="BK36" s="583">
        <v>1.9224114999999999E-5</v>
      </c>
      <c r="BL36" s="583">
        <v>3.8617966439999998E-3</v>
      </c>
      <c r="BM36" s="583">
        <v>2.0553277130000002E-3</v>
      </c>
      <c r="BN36" s="583">
        <v>5.0233438000000003E-5</v>
      </c>
      <c r="BO36" s="583">
        <v>6.5272021000000005E-5</v>
      </c>
      <c r="BP36" s="583">
        <v>0</v>
      </c>
      <c r="BQ36" s="583">
        <v>0</v>
      </c>
      <c r="BR36" s="583">
        <v>0</v>
      </c>
      <c r="BS36" s="583">
        <v>1.3101997100000001E-4</v>
      </c>
      <c r="BT36" s="583">
        <v>1.07183562E-4</v>
      </c>
      <c r="BU36" s="583">
        <v>3.6446339999999999E-6</v>
      </c>
      <c r="BV36" s="583">
        <v>0</v>
      </c>
      <c r="BW36" s="583">
        <v>0</v>
      </c>
      <c r="BX36" s="583">
        <v>0</v>
      </c>
      <c r="BY36" s="583">
        <v>2.2586930000000001E-6</v>
      </c>
      <c r="BZ36" s="583">
        <v>2.20252E-5</v>
      </c>
      <c r="CA36" s="583">
        <v>0</v>
      </c>
      <c r="CB36" s="583">
        <v>5.3578890999999998E-5</v>
      </c>
      <c r="CC36" s="583">
        <v>4.4284074000000001E-5</v>
      </c>
      <c r="CD36" s="583">
        <v>0</v>
      </c>
      <c r="CE36" s="583">
        <v>0</v>
      </c>
      <c r="CF36" s="583">
        <v>0</v>
      </c>
      <c r="CG36" s="583">
        <v>0</v>
      </c>
      <c r="CH36" s="583">
        <v>0</v>
      </c>
      <c r="CI36" s="583">
        <v>0</v>
      </c>
      <c r="CJ36" s="583">
        <v>0</v>
      </c>
      <c r="CK36" s="583">
        <v>0</v>
      </c>
      <c r="CL36" s="583">
        <v>1.6978505000000001E-5</v>
      </c>
      <c r="CM36" s="583">
        <v>8.5860421000000006E-5</v>
      </c>
      <c r="CN36" s="583">
        <v>4.9152078099999998E-4</v>
      </c>
      <c r="CO36" s="583">
        <v>2.5846673380000001E-3</v>
      </c>
      <c r="CP36" s="583">
        <v>3.6435082899999999E-4</v>
      </c>
      <c r="CQ36" s="583">
        <v>4.6204188480000003E-3</v>
      </c>
      <c r="CR36" s="583">
        <v>2.9002008700000002E-4</v>
      </c>
      <c r="CS36" s="583">
        <v>2.9104219300000002E-4</v>
      </c>
      <c r="CT36" s="583">
        <v>2.7241658299999999E-4</v>
      </c>
      <c r="CU36" s="583">
        <v>0</v>
      </c>
      <c r="CV36" s="583">
        <v>3.6140224000000002E-5</v>
      </c>
      <c r="CW36" s="583">
        <v>4.1254725989999996E-3</v>
      </c>
      <c r="CX36" s="583">
        <v>1.0429471E-5</v>
      </c>
      <c r="CY36" s="583">
        <v>7.8168853000000005E-4</v>
      </c>
      <c r="CZ36" s="583">
        <v>4.4965009000000003E-4</v>
      </c>
      <c r="DA36" s="583">
        <v>1.2715636000000001E-4</v>
      </c>
      <c r="DB36" s="583">
        <v>7.5045417799999995E-4</v>
      </c>
      <c r="DC36" s="583">
        <v>8.6225169999999994E-5</v>
      </c>
      <c r="DD36" s="583">
        <v>0</v>
      </c>
      <c r="DE36" s="584">
        <v>1.37018518E-3</v>
      </c>
      <c r="DF36" s="585">
        <v>1.0114864079999999E-3</v>
      </c>
      <c r="DG36" s="73"/>
      <c r="DH36" s="73"/>
      <c r="DI36" s="73"/>
      <c r="DJ36" s="73"/>
      <c r="DK36" s="73"/>
      <c r="DL36" s="73"/>
      <c r="DM36" s="73"/>
      <c r="DN36" s="73"/>
      <c r="DO36" s="73"/>
    </row>
    <row r="37" spans="1:119">
      <c r="A37" s="291" t="s">
        <v>451</v>
      </c>
      <c r="B37" s="208" t="s">
        <v>566</v>
      </c>
      <c r="C37" s="582">
        <v>0</v>
      </c>
      <c r="D37" s="583">
        <v>0</v>
      </c>
      <c r="E37" s="583">
        <v>0</v>
      </c>
      <c r="F37" s="583">
        <v>0</v>
      </c>
      <c r="G37" s="583">
        <v>0</v>
      </c>
      <c r="H37" s="583">
        <v>7.6331395700000003E-4</v>
      </c>
      <c r="I37" s="583">
        <v>5.4463265000000002E-5</v>
      </c>
      <c r="J37" s="583">
        <v>0</v>
      </c>
      <c r="K37" s="583">
        <v>0</v>
      </c>
      <c r="L37" s="583">
        <v>0</v>
      </c>
      <c r="M37" s="583">
        <v>0</v>
      </c>
      <c r="N37" s="583">
        <v>0</v>
      </c>
      <c r="O37" s="583">
        <v>0</v>
      </c>
      <c r="P37" s="583">
        <v>1.4590659E-5</v>
      </c>
      <c r="Q37" s="583">
        <v>0</v>
      </c>
      <c r="R37" s="583">
        <v>0</v>
      </c>
      <c r="S37" s="583">
        <v>0</v>
      </c>
      <c r="T37" s="583">
        <v>0</v>
      </c>
      <c r="U37" s="583">
        <v>0</v>
      </c>
      <c r="V37" s="583">
        <v>0</v>
      </c>
      <c r="W37" s="583">
        <v>0</v>
      </c>
      <c r="X37" s="583">
        <v>0</v>
      </c>
      <c r="Y37" s="583">
        <v>0</v>
      </c>
      <c r="Z37" s="583">
        <v>0</v>
      </c>
      <c r="AA37" s="583">
        <v>0</v>
      </c>
      <c r="AB37" s="583">
        <v>1.8427121999999999E-5</v>
      </c>
      <c r="AC37" s="583">
        <v>1.1362640000000001E-6</v>
      </c>
      <c r="AD37" s="583">
        <v>5.2845742999999999E-5</v>
      </c>
      <c r="AE37" s="583">
        <v>0</v>
      </c>
      <c r="AF37" s="583">
        <v>0</v>
      </c>
      <c r="AG37" s="583">
        <v>0</v>
      </c>
      <c r="AH37" s="583">
        <v>0</v>
      </c>
      <c r="AI37" s="583">
        <v>0.12636945199899999</v>
      </c>
      <c r="AJ37" s="583">
        <v>0</v>
      </c>
      <c r="AK37" s="583">
        <v>1.2750437370000001E-3</v>
      </c>
      <c r="AL37" s="583">
        <v>0</v>
      </c>
      <c r="AM37" s="583">
        <v>0</v>
      </c>
      <c r="AN37" s="583">
        <v>1.217684526E-3</v>
      </c>
      <c r="AO37" s="583">
        <v>0</v>
      </c>
      <c r="AP37" s="583">
        <v>0</v>
      </c>
      <c r="AQ37" s="583">
        <v>0</v>
      </c>
      <c r="AR37" s="583">
        <v>4.0972859999999998E-6</v>
      </c>
      <c r="AS37" s="583">
        <v>6.0130163999999997E-5</v>
      </c>
      <c r="AT37" s="583">
        <v>0</v>
      </c>
      <c r="AU37" s="583">
        <v>0</v>
      </c>
      <c r="AV37" s="583">
        <v>0</v>
      </c>
      <c r="AW37" s="583">
        <v>0</v>
      </c>
      <c r="AX37" s="583">
        <v>0</v>
      </c>
      <c r="AY37" s="583">
        <v>0</v>
      </c>
      <c r="AZ37" s="583">
        <v>0</v>
      </c>
      <c r="BA37" s="583">
        <v>0</v>
      </c>
      <c r="BB37" s="583">
        <v>0</v>
      </c>
      <c r="BC37" s="583">
        <v>0</v>
      </c>
      <c r="BD37" s="583">
        <v>0</v>
      </c>
      <c r="BE37" s="583">
        <v>0</v>
      </c>
      <c r="BF37" s="583">
        <v>0</v>
      </c>
      <c r="BG37" s="583">
        <v>0</v>
      </c>
      <c r="BH37" s="583">
        <v>0</v>
      </c>
      <c r="BI37" s="583">
        <v>0</v>
      </c>
      <c r="BJ37" s="583">
        <v>5.0847596600000003E-4</v>
      </c>
      <c r="BK37" s="583">
        <v>0</v>
      </c>
      <c r="BL37" s="583">
        <v>3.1354572376999998E-2</v>
      </c>
      <c r="BM37" s="583">
        <v>3.7076592998000001E-2</v>
      </c>
      <c r="BN37" s="583">
        <v>6.2008746528000001E-2</v>
      </c>
      <c r="BO37" s="583">
        <v>4.2324826213000002E-2</v>
      </c>
      <c r="BP37" s="583">
        <v>0</v>
      </c>
      <c r="BQ37" s="583">
        <v>9.4906830000000006E-6</v>
      </c>
      <c r="BR37" s="583">
        <v>0</v>
      </c>
      <c r="BS37" s="583">
        <v>2.2233691999999999E-4</v>
      </c>
      <c r="BT37" s="583">
        <v>0</v>
      </c>
      <c r="BU37" s="583">
        <v>0</v>
      </c>
      <c r="BV37" s="583">
        <v>0</v>
      </c>
      <c r="BW37" s="583">
        <v>3.9543260000000002E-5</v>
      </c>
      <c r="BX37" s="583">
        <v>1.54345384E-4</v>
      </c>
      <c r="BY37" s="583">
        <v>0</v>
      </c>
      <c r="BZ37" s="583">
        <v>0</v>
      </c>
      <c r="CA37" s="583">
        <v>0</v>
      </c>
      <c r="CB37" s="583">
        <v>0</v>
      </c>
      <c r="CC37" s="583">
        <v>0</v>
      </c>
      <c r="CD37" s="583">
        <v>0</v>
      </c>
      <c r="CE37" s="583">
        <v>0</v>
      </c>
      <c r="CF37" s="583">
        <v>0</v>
      </c>
      <c r="CG37" s="583">
        <v>0</v>
      </c>
      <c r="CH37" s="583">
        <v>0</v>
      </c>
      <c r="CI37" s="583">
        <v>0</v>
      </c>
      <c r="CJ37" s="583">
        <v>0</v>
      </c>
      <c r="CK37" s="583">
        <v>0</v>
      </c>
      <c r="CL37" s="583">
        <v>0</v>
      </c>
      <c r="CM37" s="583">
        <v>4.9671320000000003E-6</v>
      </c>
      <c r="CN37" s="583">
        <v>0</v>
      </c>
      <c r="CO37" s="583">
        <v>2.3811842999999999E-5</v>
      </c>
      <c r="CP37" s="583">
        <v>0</v>
      </c>
      <c r="CQ37" s="583">
        <v>0</v>
      </c>
      <c r="CR37" s="583">
        <v>0</v>
      </c>
      <c r="CS37" s="583">
        <v>0</v>
      </c>
      <c r="CT37" s="583">
        <v>0</v>
      </c>
      <c r="CU37" s="583">
        <v>0</v>
      </c>
      <c r="CV37" s="583">
        <v>0</v>
      </c>
      <c r="CW37" s="583">
        <v>0</v>
      </c>
      <c r="CX37" s="583">
        <v>0</v>
      </c>
      <c r="CY37" s="583">
        <v>0</v>
      </c>
      <c r="CZ37" s="583">
        <v>0</v>
      </c>
      <c r="DA37" s="583">
        <v>0</v>
      </c>
      <c r="DB37" s="583">
        <v>0</v>
      </c>
      <c r="DC37" s="583">
        <v>0</v>
      </c>
      <c r="DD37" s="583">
        <v>0</v>
      </c>
      <c r="DE37" s="584">
        <v>7.3110627100000003E-4</v>
      </c>
      <c r="DF37" s="585">
        <v>2.4464363550000001E-3</v>
      </c>
      <c r="DG37" s="73"/>
      <c r="DH37" s="73"/>
      <c r="DI37" s="73"/>
      <c r="DJ37" s="73"/>
      <c r="DK37" s="73"/>
      <c r="DL37" s="73"/>
      <c r="DM37" s="73"/>
      <c r="DN37" s="73"/>
      <c r="DO37" s="73"/>
    </row>
    <row r="38" spans="1:119">
      <c r="A38" s="291" t="s">
        <v>452</v>
      </c>
      <c r="B38" s="208" t="s">
        <v>567</v>
      </c>
      <c r="C38" s="582">
        <v>1.614106E-4</v>
      </c>
      <c r="D38" s="583">
        <v>0</v>
      </c>
      <c r="E38" s="583">
        <v>0</v>
      </c>
      <c r="F38" s="583">
        <v>0</v>
      </c>
      <c r="G38" s="583">
        <v>0</v>
      </c>
      <c r="H38" s="583">
        <v>0</v>
      </c>
      <c r="I38" s="583">
        <v>0</v>
      </c>
      <c r="J38" s="583">
        <v>0</v>
      </c>
      <c r="K38" s="583">
        <v>1.8265456100000001E-4</v>
      </c>
      <c r="L38" s="583">
        <v>0</v>
      </c>
      <c r="M38" s="583">
        <v>0</v>
      </c>
      <c r="N38" s="583">
        <v>0</v>
      </c>
      <c r="O38" s="583">
        <v>0</v>
      </c>
      <c r="P38" s="583">
        <v>1.4590659E-5</v>
      </c>
      <c r="Q38" s="583">
        <v>1.333046657E-3</v>
      </c>
      <c r="R38" s="583">
        <v>0</v>
      </c>
      <c r="S38" s="583">
        <v>0</v>
      </c>
      <c r="T38" s="583">
        <v>0</v>
      </c>
      <c r="U38" s="583">
        <v>0</v>
      </c>
      <c r="V38" s="583">
        <v>2.1203790400000001E-4</v>
      </c>
      <c r="W38" s="583">
        <v>0</v>
      </c>
      <c r="X38" s="583">
        <v>1.3009530000000001E-6</v>
      </c>
      <c r="Y38" s="583">
        <v>0</v>
      </c>
      <c r="Z38" s="583">
        <v>0</v>
      </c>
      <c r="AA38" s="583">
        <v>0</v>
      </c>
      <c r="AB38" s="583">
        <v>3.0711869999999998E-5</v>
      </c>
      <c r="AC38" s="583">
        <v>0</v>
      </c>
      <c r="AD38" s="583">
        <v>0</v>
      </c>
      <c r="AE38" s="583">
        <v>6.2362364000000006E-5</v>
      </c>
      <c r="AF38" s="583">
        <v>0</v>
      </c>
      <c r="AG38" s="583">
        <v>0</v>
      </c>
      <c r="AH38" s="583">
        <v>0</v>
      </c>
      <c r="AI38" s="583">
        <v>7.7074685000000002E-5</v>
      </c>
      <c r="AJ38" s="583">
        <v>0</v>
      </c>
      <c r="AK38" s="583">
        <v>0</v>
      </c>
      <c r="AL38" s="583">
        <v>0</v>
      </c>
      <c r="AM38" s="583">
        <v>0</v>
      </c>
      <c r="AN38" s="583">
        <v>0</v>
      </c>
      <c r="AO38" s="583">
        <v>0</v>
      </c>
      <c r="AP38" s="583">
        <v>0</v>
      </c>
      <c r="AQ38" s="583">
        <v>0</v>
      </c>
      <c r="AR38" s="583">
        <v>0</v>
      </c>
      <c r="AS38" s="583">
        <v>2.8296548000000001E-5</v>
      </c>
      <c r="AT38" s="583">
        <v>3.9516841E-5</v>
      </c>
      <c r="AU38" s="583">
        <v>4.9110728000000001E-5</v>
      </c>
      <c r="AV38" s="583">
        <v>1.5904057300000001E-4</v>
      </c>
      <c r="AW38" s="583">
        <v>2.54134717E-4</v>
      </c>
      <c r="AX38" s="583">
        <v>3.0553085237E-2</v>
      </c>
      <c r="AY38" s="583">
        <v>4.9162438550000003E-3</v>
      </c>
      <c r="AZ38" s="583">
        <v>0</v>
      </c>
      <c r="BA38" s="583">
        <v>3.2110658299999999E-4</v>
      </c>
      <c r="BB38" s="583">
        <v>9.5712097999999996E-5</v>
      </c>
      <c r="BC38" s="583">
        <v>3.0073448609999999E-3</v>
      </c>
      <c r="BD38" s="583">
        <v>0</v>
      </c>
      <c r="BE38" s="583">
        <v>0</v>
      </c>
      <c r="BF38" s="583">
        <v>0</v>
      </c>
      <c r="BG38" s="583">
        <v>1.14665749E-4</v>
      </c>
      <c r="BH38" s="583">
        <v>0</v>
      </c>
      <c r="BI38" s="583">
        <v>7.1607589999999995E-5</v>
      </c>
      <c r="BJ38" s="583">
        <v>3.4445146100000001E-4</v>
      </c>
      <c r="BK38" s="583">
        <v>7.6896458999999999E-5</v>
      </c>
      <c r="BL38" s="583">
        <v>5.6695683389999998E-3</v>
      </c>
      <c r="BM38" s="583">
        <v>8.7339560999999996E-4</v>
      </c>
      <c r="BN38" s="583">
        <v>2.6003191300000002E-4</v>
      </c>
      <c r="BO38" s="583">
        <v>3.1616135199999997E-4</v>
      </c>
      <c r="BP38" s="583">
        <v>0</v>
      </c>
      <c r="BQ38" s="583">
        <v>0</v>
      </c>
      <c r="BR38" s="583">
        <v>0</v>
      </c>
      <c r="BS38" s="583">
        <v>1.6278238800000001E-4</v>
      </c>
      <c r="BT38" s="583">
        <v>7.6226819000000005E-5</v>
      </c>
      <c r="BU38" s="583">
        <v>2.7334750000000001E-6</v>
      </c>
      <c r="BV38" s="583">
        <v>0</v>
      </c>
      <c r="BW38" s="583">
        <v>0</v>
      </c>
      <c r="BX38" s="583">
        <v>0</v>
      </c>
      <c r="BY38" s="583">
        <v>0</v>
      </c>
      <c r="BZ38" s="583">
        <v>2.20252E-5</v>
      </c>
      <c r="CA38" s="583">
        <v>0</v>
      </c>
      <c r="CB38" s="583">
        <v>6.7866595999999994E-5</v>
      </c>
      <c r="CC38" s="583">
        <v>0</v>
      </c>
      <c r="CD38" s="583">
        <v>1.2852644E-5</v>
      </c>
      <c r="CE38" s="583">
        <v>0</v>
      </c>
      <c r="CF38" s="583">
        <v>4.9641090000000001E-6</v>
      </c>
      <c r="CG38" s="583">
        <v>0</v>
      </c>
      <c r="CH38" s="583">
        <v>0</v>
      </c>
      <c r="CI38" s="583">
        <v>0</v>
      </c>
      <c r="CJ38" s="583">
        <v>0</v>
      </c>
      <c r="CK38" s="583">
        <v>0</v>
      </c>
      <c r="CL38" s="583">
        <v>0</v>
      </c>
      <c r="CM38" s="583">
        <v>5.1800089000000002E-5</v>
      </c>
      <c r="CN38" s="583">
        <v>1.2433727299999999E-4</v>
      </c>
      <c r="CO38" s="583">
        <v>1.5152991000000001E-5</v>
      </c>
      <c r="CP38" s="583">
        <v>1.85829363E-4</v>
      </c>
      <c r="CQ38" s="583">
        <v>2.3560209399999999E-4</v>
      </c>
      <c r="CR38" s="583">
        <v>1.2298999969999999E-3</v>
      </c>
      <c r="CS38" s="583">
        <v>8.3117455200000002E-4</v>
      </c>
      <c r="CT38" s="583">
        <v>1.81611055E-4</v>
      </c>
      <c r="CU38" s="583">
        <v>0</v>
      </c>
      <c r="CV38" s="583">
        <v>0</v>
      </c>
      <c r="CW38" s="583">
        <v>0</v>
      </c>
      <c r="CX38" s="583">
        <v>2.9798490000000001E-6</v>
      </c>
      <c r="CY38" s="583">
        <v>1.0893744409999999E-3</v>
      </c>
      <c r="CZ38" s="583">
        <v>1.2017920599999999E-3</v>
      </c>
      <c r="DA38" s="583">
        <v>0</v>
      </c>
      <c r="DB38" s="583">
        <v>3.8484830000000003E-5</v>
      </c>
      <c r="DC38" s="583">
        <v>2.1915564E-4</v>
      </c>
      <c r="DD38" s="583">
        <v>0</v>
      </c>
      <c r="DE38" s="584">
        <v>1.2168062420000001E-3</v>
      </c>
      <c r="DF38" s="585">
        <v>3.8520685299999998E-4</v>
      </c>
      <c r="DG38" s="73"/>
      <c r="DH38" s="73"/>
      <c r="DI38" s="73"/>
      <c r="DJ38" s="73"/>
      <c r="DK38" s="73"/>
      <c r="DL38" s="73"/>
      <c r="DM38" s="73"/>
      <c r="DN38" s="73"/>
      <c r="DO38" s="73"/>
    </row>
    <row r="39" spans="1:119">
      <c r="A39" s="291" t="s">
        <v>453</v>
      </c>
      <c r="B39" s="208" t="s">
        <v>568</v>
      </c>
      <c r="C39" s="582">
        <v>2.8150008549999998E-3</v>
      </c>
      <c r="D39" s="583">
        <v>1.5891265660000001E-3</v>
      </c>
      <c r="E39" s="583">
        <v>1.6608022519999999E-3</v>
      </c>
      <c r="F39" s="583">
        <v>0</v>
      </c>
      <c r="G39" s="583">
        <v>6.7319667000000002E-5</v>
      </c>
      <c r="H39" s="583">
        <v>1.291762081E-3</v>
      </c>
      <c r="I39" s="583">
        <v>0</v>
      </c>
      <c r="J39" s="583">
        <v>1.73922039E-4</v>
      </c>
      <c r="K39" s="583">
        <v>3.0910771999999999E-5</v>
      </c>
      <c r="L39" s="583">
        <v>2.2438073870000002E-3</v>
      </c>
      <c r="M39" s="583">
        <v>0</v>
      </c>
      <c r="N39" s="583">
        <v>0</v>
      </c>
      <c r="O39" s="583">
        <v>0</v>
      </c>
      <c r="P39" s="583">
        <v>1.7508790900000001E-4</v>
      </c>
      <c r="Q39" s="583">
        <v>4.3001505100000002E-4</v>
      </c>
      <c r="R39" s="583">
        <v>7.2435882899999997E-4</v>
      </c>
      <c r="S39" s="583">
        <v>1.1791339999999999E-5</v>
      </c>
      <c r="T39" s="583">
        <v>1.8072289E-5</v>
      </c>
      <c r="U39" s="583">
        <v>4.3275992640000004E-3</v>
      </c>
      <c r="V39" s="583">
        <v>1.7942793636000001E-2</v>
      </c>
      <c r="W39" s="583">
        <v>1.4051891E-5</v>
      </c>
      <c r="X39" s="583">
        <v>5.8282715399999999E-4</v>
      </c>
      <c r="Y39" s="583">
        <v>2.4185441900000001E-4</v>
      </c>
      <c r="Z39" s="583">
        <v>0</v>
      </c>
      <c r="AA39" s="583">
        <v>1.1805788560000001E-3</v>
      </c>
      <c r="AB39" s="583">
        <v>6.6030521500000004E-4</v>
      </c>
      <c r="AC39" s="583">
        <v>1.5907699000000001E-5</v>
      </c>
      <c r="AD39" s="583">
        <v>2.4731807850000001E-3</v>
      </c>
      <c r="AE39" s="583">
        <v>1.2862237599999999E-4</v>
      </c>
      <c r="AF39" s="583">
        <v>3.1977828699999999E-4</v>
      </c>
      <c r="AG39" s="583">
        <v>0</v>
      </c>
      <c r="AH39" s="583">
        <v>1.5007218661999999E-2</v>
      </c>
      <c r="AI39" s="583">
        <v>1.6493982668999999E-2</v>
      </c>
      <c r="AJ39" s="583">
        <v>0</v>
      </c>
      <c r="AK39" s="583">
        <v>6.7508129639000006E-2</v>
      </c>
      <c r="AL39" s="583">
        <v>6.360903809E-3</v>
      </c>
      <c r="AM39" s="583">
        <v>4.2969125700000001E-4</v>
      </c>
      <c r="AN39" s="583">
        <v>2.2547235454999998E-2</v>
      </c>
      <c r="AO39" s="583">
        <v>0</v>
      </c>
      <c r="AP39" s="583">
        <v>3.947056444E-3</v>
      </c>
      <c r="AQ39" s="583">
        <v>4.64119605E-4</v>
      </c>
      <c r="AR39" s="583">
        <v>4.1177723879999998E-3</v>
      </c>
      <c r="AS39" s="583">
        <v>2.8331918510000002E-3</v>
      </c>
      <c r="AT39" s="583">
        <v>6.1909717190000001E-3</v>
      </c>
      <c r="AU39" s="583">
        <v>4.449431912E-3</v>
      </c>
      <c r="AV39" s="583">
        <v>6.6561425E-4</v>
      </c>
      <c r="AW39" s="583">
        <v>1.725922107E-3</v>
      </c>
      <c r="AX39" s="583">
        <v>3.6085647830000002E-3</v>
      </c>
      <c r="AY39" s="583">
        <v>5.9399925749999997E-3</v>
      </c>
      <c r="AZ39" s="583">
        <v>1.699235344E-3</v>
      </c>
      <c r="BA39" s="583">
        <v>8.8921822899999995E-4</v>
      </c>
      <c r="BB39" s="583">
        <v>6.0298621750000002E-3</v>
      </c>
      <c r="BC39" s="583">
        <v>1.9374240929999999E-3</v>
      </c>
      <c r="BD39" s="583">
        <v>1.3022528979999999E-3</v>
      </c>
      <c r="BE39" s="583">
        <v>0</v>
      </c>
      <c r="BF39" s="583">
        <v>6.4020486600000002E-4</v>
      </c>
      <c r="BG39" s="583">
        <v>1.6817643240000001E-3</v>
      </c>
      <c r="BH39" s="583">
        <v>1.5221513070000001E-3</v>
      </c>
      <c r="BI39" s="583">
        <v>1.360544218E-3</v>
      </c>
      <c r="BJ39" s="583">
        <v>2.3045442990000001E-3</v>
      </c>
      <c r="BK39" s="583">
        <v>0</v>
      </c>
      <c r="BL39" s="583">
        <v>9.3683927130000007E-3</v>
      </c>
      <c r="BM39" s="583">
        <v>1.7026467683999999E-2</v>
      </c>
      <c r="BN39" s="583">
        <v>5.9600496420000003E-3</v>
      </c>
      <c r="BO39" s="583">
        <v>1.4157909337000001E-2</v>
      </c>
      <c r="BP39" s="583">
        <v>3.4540116999999998E-5</v>
      </c>
      <c r="BQ39" s="583">
        <v>7.1180119000000005E-5</v>
      </c>
      <c r="BR39" s="583">
        <v>4.3813295849999996E-3</v>
      </c>
      <c r="BS39" s="583">
        <v>0</v>
      </c>
      <c r="BT39" s="583">
        <v>6.8237981999999997E-5</v>
      </c>
      <c r="BU39" s="583">
        <v>1.8223169999999999E-6</v>
      </c>
      <c r="BV39" s="583">
        <v>0</v>
      </c>
      <c r="BW39" s="583">
        <v>0</v>
      </c>
      <c r="BX39" s="583">
        <v>0</v>
      </c>
      <c r="BY39" s="583">
        <v>0</v>
      </c>
      <c r="BZ39" s="583">
        <v>0</v>
      </c>
      <c r="CA39" s="583">
        <v>0</v>
      </c>
      <c r="CB39" s="583">
        <v>3.5719259999999999E-6</v>
      </c>
      <c r="CC39" s="583">
        <v>0</v>
      </c>
      <c r="CD39" s="583">
        <v>0</v>
      </c>
      <c r="CE39" s="583">
        <v>0</v>
      </c>
      <c r="CF39" s="583">
        <v>0</v>
      </c>
      <c r="CG39" s="583">
        <v>0</v>
      </c>
      <c r="CH39" s="583">
        <v>0</v>
      </c>
      <c r="CI39" s="583">
        <v>0</v>
      </c>
      <c r="CJ39" s="583">
        <v>0</v>
      </c>
      <c r="CK39" s="583">
        <v>0</v>
      </c>
      <c r="CL39" s="583">
        <v>5.0935515999999998E-5</v>
      </c>
      <c r="CM39" s="583">
        <v>5.3219269000000002E-5</v>
      </c>
      <c r="CN39" s="583">
        <v>1.260857655E-3</v>
      </c>
      <c r="CO39" s="583">
        <v>2.2513015299999999E-4</v>
      </c>
      <c r="CP39" s="583">
        <v>4.3325385000000003E-5</v>
      </c>
      <c r="CQ39" s="583">
        <v>0</v>
      </c>
      <c r="CR39" s="583">
        <v>0</v>
      </c>
      <c r="CS39" s="583">
        <v>7.8660049999999992E-6</v>
      </c>
      <c r="CT39" s="583">
        <v>0</v>
      </c>
      <c r="CU39" s="583">
        <v>0</v>
      </c>
      <c r="CV39" s="583">
        <v>0</v>
      </c>
      <c r="CW39" s="583">
        <v>1.7769290400000001E-4</v>
      </c>
      <c r="CX39" s="583">
        <v>2.2348869999999998E-6</v>
      </c>
      <c r="CY39" s="583">
        <v>4.1579177E-5</v>
      </c>
      <c r="CZ39" s="583">
        <v>8.0846177999999998E-5</v>
      </c>
      <c r="DA39" s="583">
        <v>4.2385453000000001E-5</v>
      </c>
      <c r="DB39" s="583">
        <v>6.8253977199999997E-4</v>
      </c>
      <c r="DC39" s="583">
        <v>6.2872519699999998E-4</v>
      </c>
      <c r="DD39" s="583">
        <v>4.987945798E-3</v>
      </c>
      <c r="DE39" s="584">
        <v>1.661605162E-3</v>
      </c>
      <c r="DF39" s="585">
        <v>1.4649624559999999E-3</v>
      </c>
      <c r="DG39" s="73"/>
      <c r="DH39" s="73"/>
      <c r="DI39" s="73"/>
      <c r="DJ39" s="73"/>
      <c r="DK39" s="73"/>
      <c r="DL39" s="73"/>
      <c r="DM39" s="73"/>
      <c r="DN39" s="73"/>
      <c r="DO39" s="73"/>
    </row>
    <row r="40" spans="1:119">
      <c r="A40" s="291" t="s">
        <v>454</v>
      </c>
      <c r="B40" s="208" t="s">
        <v>569</v>
      </c>
      <c r="C40" s="582">
        <v>0</v>
      </c>
      <c r="D40" s="583">
        <v>0</v>
      </c>
      <c r="E40" s="583">
        <v>0</v>
      </c>
      <c r="F40" s="583">
        <v>0</v>
      </c>
      <c r="G40" s="583">
        <v>0</v>
      </c>
      <c r="H40" s="583">
        <v>0</v>
      </c>
      <c r="I40" s="583">
        <v>0</v>
      </c>
      <c r="J40" s="583">
        <v>0</v>
      </c>
      <c r="K40" s="583">
        <v>0</v>
      </c>
      <c r="L40" s="583">
        <v>0</v>
      </c>
      <c r="M40" s="583">
        <v>0</v>
      </c>
      <c r="N40" s="583">
        <v>0</v>
      </c>
      <c r="O40" s="583">
        <v>0</v>
      </c>
      <c r="P40" s="583">
        <v>0</v>
      </c>
      <c r="Q40" s="583">
        <v>0</v>
      </c>
      <c r="R40" s="583">
        <v>0</v>
      </c>
      <c r="S40" s="583">
        <v>0</v>
      </c>
      <c r="T40" s="583">
        <v>0</v>
      </c>
      <c r="U40" s="583">
        <v>0</v>
      </c>
      <c r="V40" s="583">
        <v>5.8493214999999999E-5</v>
      </c>
      <c r="W40" s="583">
        <v>0</v>
      </c>
      <c r="X40" s="583">
        <v>0</v>
      </c>
      <c r="Y40" s="583">
        <v>0</v>
      </c>
      <c r="Z40" s="583">
        <v>0</v>
      </c>
      <c r="AA40" s="583">
        <v>0</v>
      </c>
      <c r="AB40" s="583">
        <v>0</v>
      </c>
      <c r="AC40" s="583">
        <v>0</v>
      </c>
      <c r="AD40" s="583">
        <v>0</v>
      </c>
      <c r="AE40" s="583">
        <v>0</v>
      </c>
      <c r="AF40" s="583">
        <v>0</v>
      </c>
      <c r="AG40" s="583">
        <v>0</v>
      </c>
      <c r="AH40" s="583">
        <v>0</v>
      </c>
      <c r="AI40" s="583">
        <v>0</v>
      </c>
      <c r="AJ40" s="583">
        <v>0</v>
      </c>
      <c r="AK40" s="583">
        <v>-2.9652179999999999E-5</v>
      </c>
      <c r="AL40" s="583">
        <v>0.43216757759300001</v>
      </c>
      <c r="AM40" s="583">
        <v>0.348554805074</v>
      </c>
      <c r="AN40" s="583">
        <v>9.3681421612999999E-2</v>
      </c>
      <c r="AO40" s="583">
        <v>2.5285818920000001E-3</v>
      </c>
      <c r="AP40" s="583">
        <v>0</v>
      </c>
      <c r="AQ40" s="583">
        <v>0</v>
      </c>
      <c r="AR40" s="583">
        <v>-4.3431231200000001E-4</v>
      </c>
      <c r="AS40" s="583">
        <v>-1.630588568E-3</v>
      </c>
      <c r="AT40" s="583">
        <v>-5.1371893E-4</v>
      </c>
      <c r="AU40" s="583">
        <v>-9.0118185E-4</v>
      </c>
      <c r="AV40" s="583">
        <v>-5.3013524000000002E-5</v>
      </c>
      <c r="AW40" s="583">
        <v>0</v>
      </c>
      <c r="AX40" s="583">
        <v>0</v>
      </c>
      <c r="AY40" s="583">
        <v>-3.2624959199999999E-4</v>
      </c>
      <c r="AZ40" s="583">
        <v>-4.2480883600000001E-4</v>
      </c>
      <c r="BA40" s="583">
        <v>0</v>
      </c>
      <c r="BB40" s="583">
        <v>-9.5712097999999996E-5</v>
      </c>
      <c r="BC40" s="583">
        <v>-8.6750333000000006E-5</v>
      </c>
      <c r="BD40" s="583">
        <v>0</v>
      </c>
      <c r="BE40" s="583">
        <v>0</v>
      </c>
      <c r="BF40" s="583">
        <v>-4.2680324400000001E-4</v>
      </c>
      <c r="BG40" s="583">
        <v>-1.71998624E-4</v>
      </c>
      <c r="BH40" s="583">
        <v>-2.5369188450000001E-3</v>
      </c>
      <c r="BI40" s="583">
        <v>-3.5803795200000001E-4</v>
      </c>
      <c r="BJ40" s="583">
        <v>-2.4603676000000001E-5</v>
      </c>
      <c r="BK40" s="583">
        <v>0</v>
      </c>
      <c r="BL40" s="583">
        <v>0</v>
      </c>
      <c r="BM40" s="583">
        <v>-4.2245765900000002E-4</v>
      </c>
      <c r="BN40" s="583">
        <v>-9.4557059000000004E-5</v>
      </c>
      <c r="BO40" s="583">
        <v>-5.9152769000000002E-5</v>
      </c>
      <c r="BP40" s="583">
        <v>0</v>
      </c>
      <c r="BQ40" s="583">
        <v>0</v>
      </c>
      <c r="BR40" s="583">
        <v>0</v>
      </c>
      <c r="BS40" s="583">
        <v>0</v>
      </c>
      <c r="BT40" s="583">
        <v>0</v>
      </c>
      <c r="BU40" s="583">
        <v>0</v>
      </c>
      <c r="BV40" s="583">
        <v>0</v>
      </c>
      <c r="BW40" s="583">
        <v>0</v>
      </c>
      <c r="BX40" s="583">
        <v>0</v>
      </c>
      <c r="BY40" s="583">
        <v>0</v>
      </c>
      <c r="BZ40" s="583">
        <v>0</v>
      </c>
      <c r="CA40" s="583">
        <v>0</v>
      </c>
      <c r="CB40" s="583">
        <v>0</v>
      </c>
      <c r="CC40" s="583">
        <v>0</v>
      </c>
      <c r="CD40" s="583">
        <v>0</v>
      </c>
      <c r="CE40" s="583">
        <v>0</v>
      </c>
      <c r="CF40" s="583">
        <v>0</v>
      </c>
      <c r="CG40" s="583">
        <v>0</v>
      </c>
      <c r="CH40" s="583">
        <v>0</v>
      </c>
      <c r="CI40" s="583">
        <v>0</v>
      </c>
      <c r="CJ40" s="583">
        <v>0</v>
      </c>
      <c r="CK40" s="583">
        <v>0</v>
      </c>
      <c r="CL40" s="583">
        <v>0</v>
      </c>
      <c r="CM40" s="583">
        <v>0</v>
      </c>
      <c r="CN40" s="583">
        <v>0</v>
      </c>
      <c r="CO40" s="583">
        <v>0</v>
      </c>
      <c r="CP40" s="583">
        <v>0</v>
      </c>
      <c r="CQ40" s="583">
        <v>0</v>
      </c>
      <c r="CR40" s="583">
        <v>0</v>
      </c>
      <c r="CS40" s="583">
        <v>0</v>
      </c>
      <c r="CT40" s="583">
        <v>0</v>
      </c>
      <c r="CU40" s="583">
        <v>0</v>
      </c>
      <c r="CV40" s="583">
        <v>0</v>
      </c>
      <c r="CW40" s="583">
        <v>0</v>
      </c>
      <c r="CX40" s="583">
        <v>0</v>
      </c>
      <c r="CY40" s="583">
        <v>0</v>
      </c>
      <c r="CZ40" s="583">
        <v>0</v>
      </c>
      <c r="DA40" s="583">
        <v>0</v>
      </c>
      <c r="DB40" s="583">
        <v>0</v>
      </c>
      <c r="DC40" s="583">
        <v>3.5927150000000001E-6</v>
      </c>
      <c r="DD40" s="583">
        <v>0</v>
      </c>
      <c r="DE40" s="584">
        <v>0</v>
      </c>
      <c r="DF40" s="585">
        <v>2.8125565485E-2</v>
      </c>
      <c r="DG40" s="73"/>
      <c r="DH40" s="73"/>
      <c r="DI40" s="73"/>
      <c r="DJ40" s="73"/>
      <c r="DK40" s="73"/>
      <c r="DL40" s="73"/>
      <c r="DM40" s="73"/>
      <c r="DN40" s="73"/>
      <c r="DO40" s="73"/>
    </row>
    <row r="41" spans="1:119">
      <c r="A41" s="291" t="s">
        <v>455</v>
      </c>
      <c r="B41" s="362" t="s">
        <v>570</v>
      </c>
      <c r="C41" s="582">
        <v>8.0705300000000001E-5</v>
      </c>
      <c r="D41" s="583">
        <v>7.3231640000000003E-6</v>
      </c>
      <c r="E41" s="583">
        <v>0</v>
      </c>
      <c r="F41" s="583">
        <v>0</v>
      </c>
      <c r="G41" s="583">
        <v>6.7319667000000002E-5</v>
      </c>
      <c r="H41" s="583">
        <v>8.1615876930000008E-3</v>
      </c>
      <c r="I41" s="583">
        <v>2.3419203750000002E-3</v>
      </c>
      <c r="J41" s="583">
        <v>0</v>
      </c>
      <c r="K41" s="583">
        <v>0</v>
      </c>
      <c r="L41" s="583">
        <v>0</v>
      </c>
      <c r="M41" s="583">
        <v>0</v>
      </c>
      <c r="N41" s="583">
        <v>1.6381358E-4</v>
      </c>
      <c r="O41" s="583">
        <v>1.52049629E-4</v>
      </c>
      <c r="P41" s="583">
        <v>8.7543954399999999E-4</v>
      </c>
      <c r="Q41" s="583">
        <v>3.6132014620999998E-2</v>
      </c>
      <c r="R41" s="583">
        <v>0</v>
      </c>
      <c r="S41" s="583">
        <v>0</v>
      </c>
      <c r="T41" s="583">
        <v>0</v>
      </c>
      <c r="U41" s="583">
        <v>0</v>
      </c>
      <c r="V41" s="583">
        <v>0</v>
      </c>
      <c r="W41" s="583">
        <v>0</v>
      </c>
      <c r="X41" s="583">
        <v>0</v>
      </c>
      <c r="Y41" s="583">
        <v>0</v>
      </c>
      <c r="Z41" s="583">
        <v>0</v>
      </c>
      <c r="AA41" s="583">
        <v>0</v>
      </c>
      <c r="AB41" s="583">
        <v>0</v>
      </c>
      <c r="AC41" s="583">
        <v>0</v>
      </c>
      <c r="AD41" s="583">
        <v>0</v>
      </c>
      <c r="AE41" s="583">
        <v>1.4538226179999999E-3</v>
      </c>
      <c r="AF41" s="583">
        <v>6.1113183749999999E-3</v>
      </c>
      <c r="AG41" s="583">
        <v>0</v>
      </c>
      <c r="AH41" s="583">
        <v>0</v>
      </c>
      <c r="AI41" s="583">
        <v>1.3774347342999999E-2</v>
      </c>
      <c r="AJ41" s="583">
        <v>0</v>
      </c>
      <c r="AK41" s="583">
        <v>1.719826436E-3</v>
      </c>
      <c r="AL41" s="583">
        <v>0</v>
      </c>
      <c r="AM41" s="583">
        <v>0.29833566253299998</v>
      </c>
      <c r="AN41" s="583">
        <v>1.3862869989E-2</v>
      </c>
      <c r="AO41" s="583">
        <v>0.57139581541999995</v>
      </c>
      <c r="AP41" s="583">
        <v>3.6262709400000003E-4</v>
      </c>
      <c r="AQ41" s="583">
        <v>1.2343606510000001E-3</v>
      </c>
      <c r="AR41" s="583">
        <v>0.18584879375900001</v>
      </c>
      <c r="AS41" s="583">
        <v>0.13140563101300001</v>
      </c>
      <c r="AT41" s="583">
        <v>5.5521161267999997E-2</v>
      </c>
      <c r="AU41" s="583">
        <v>5.7810692879000002E-2</v>
      </c>
      <c r="AV41" s="583">
        <v>1.4295980397E-2</v>
      </c>
      <c r="AW41" s="583">
        <v>1.9764002090000002E-3</v>
      </c>
      <c r="AX41" s="583">
        <v>5.994322069E-3</v>
      </c>
      <c r="AY41" s="583">
        <v>3.8879951400000001E-2</v>
      </c>
      <c r="AZ41" s="583">
        <v>3.0303030303000002E-2</v>
      </c>
      <c r="BA41" s="583">
        <v>3.4580708900000001E-3</v>
      </c>
      <c r="BB41" s="583">
        <v>2.1104517611E-2</v>
      </c>
      <c r="BC41" s="583">
        <v>5.0026025099999998E-3</v>
      </c>
      <c r="BD41" s="583">
        <v>2.0836046359999998E-3</v>
      </c>
      <c r="BE41" s="583">
        <v>0</v>
      </c>
      <c r="BF41" s="583">
        <v>5.76184379E-2</v>
      </c>
      <c r="BG41" s="583">
        <v>1.9187402055999999E-2</v>
      </c>
      <c r="BH41" s="583">
        <v>0.13987769380699999</v>
      </c>
      <c r="BI41" s="583">
        <v>3.0146795559999998E-2</v>
      </c>
      <c r="BJ41" s="583">
        <v>3.6905513680000001E-3</v>
      </c>
      <c r="BK41" s="583">
        <v>0</v>
      </c>
      <c r="BL41" s="583">
        <v>2.0516557479999999E-2</v>
      </c>
      <c r="BM41" s="583">
        <v>1.4619883041E-2</v>
      </c>
      <c r="BN41" s="583">
        <v>2.0908929731999999E-2</v>
      </c>
      <c r="BO41" s="583">
        <v>3.4783868019999997E-2</v>
      </c>
      <c r="BP41" s="583">
        <v>0</v>
      </c>
      <c r="BQ41" s="583">
        <v>0</v>
      </c>
      <c r="BR41" s="583">
        <v>5.1303629999999997E-6</v>
      </c>
      <c r="BS41" s="583">
        <v>0</v>
      </c>
      <c r="BT41" s="583">
        <v>0</v>
      </c>
      <c r="BU41" s="583">
        <v>0</v>
      </c>
      <c r="BV41" s="583">
        <v>0</v>
      </c>
      <c r="BW41" s="583">
        <v>0</v>
      </c>
      <c r="BX41" s="583">
        <v>0</v>
      </c>
      <c r="BY41" s="583">
        <v>0</v>
      </c>
      <c r="BZ41" s="583">
        <v>0</v>
      </c>
      <c r="CA41" s="583">
        <v>0</v>
      </c>
      <c r="CB41" s="583">
        <v>0</v>
      </c>
      <c r="CC41" s="583">
        <v>0</v>
      </c>
      <c r="CD41" s="583">
        <v>0</v>
      </c>
      <c r="CE41" s="583">
        <v>0</v>
      </c>
      <c r="CF41" s="583">
        <v>1.412289149E-3</v>
      </c>
      <c r="CG41" s="583">
        <v>0</v>
      </c>
      <c r="CH41" s="583">
        <v>0</v>
      </c>
      <c r="CI41" s="583">
        <v>0</v>
      </c>
      <c r="CJ41" s="583">
        <v>0</v>
      </c>
      <c r="CK41" s="583">
        <v>0</v>
      </c>
      <c r="CL41" s="583">
        <v>0</v>
      </c>
      <c r="CM41" s="583">
        <v>2.8383610000000002E-6</v>
      </c>
      <c r="CN41" s="583">
        <v>0</v>
      </c>
      <c r="CO41" s="583">
        <v>0</v>
      </c>
      <c r="CP41" s="583">
        <v>0</v>
      </c>
      <c r="CQ41" s="583">
        <v>0</v>
      </c>
      <c r="CR41" s="583">
        <v>0</v>
      </c>
      <c r="CS41" s="583">
        <v>0</v>
      </c>
      <c r="CT41" s="583">
        <v>0</v>
      </c>
      <c r="CU41" s="583">
        <v>0</v>
      </c>
      <c r="CV41" s="583">
        <v>0</v>
      </c>
      <c r="CW41" s="583">
        <v>2.7403243000000002E-4</v>
      </c>
      <c r="CX41" s="583">
        <v>0</v>
      </c>
      <c r="CY41" s="583">
        <v>0</v>
      </c>
      <c r="CZ41" s="583">
        <v>0</v>
      </c>
      <c r="DA41" s="583">
        <v>0</v>
      </c>
      <c r="DB41" s="583">
        <v>0</v>
      </c>
      <c r="DC41" s="583">
        <v>1.04188747E-4</v>
      </c>
      <c r="DD41" s="583">
        <v>0</v>
      </c>
      <c r="DE41" s="584">
        <v>3.6248555680000001E-3</v>
      </c>
      <c r="DF41" s="585">
        <v>2.0193717779999999E-2</v>
      </c>
      <c r="DG41" s="73"/>
      <c r="DH41" s="73"/>
      <c r="DI41" s="73"/>
      <c r="DJ41" s="73"/>
      <c r="DK41" s="73"/>
      <c r="DL41" s="73"/>
      <c r="DM41" s="73"/>
      <c r="DN41" s="73"/>
      <c r="DO41" s="73"/>
    </row>
    <row r="42" spans="1:119">
      <c r="A42" s="291" t="s">
        <v>456</v>
      </c>
      <c r="B42" s="367" t="s">
        <v>686</v>
      </c>
      <c r="C42" s="582">
        <v>0</v>
      </c>
      <c r="D42" s="583">
        <v>0</v>
      </c>
      <c r="E42" s="583">
        <v>0</v>
      </c>
      <c r="F42" s="583">
        <v>0</v>
      </c>
      <c r="G42" s="583">
        <v>6.7319667000000002E-5</v>
      </c>
      <c r="H42" s="583">
        <v>5.8716457999999998E-5</v>
      </c>
      <c r="I42" s="583">
        <v>1.0892652899999999E-4</v>
      </c>
      <c r="J42" s="583">
        <v>0</v>
      </c>
      <c r="K42" s="583">
        <v>0</v>
      </c>
      <c r="L42" s="583">
        <v>0</v>
      </c>
      <c r="M42" s="583">
        <v>0</v>
      </c>
      <c r="N42" s="583">
        <v>0</v>
      </c>
      <c r="O42" s="583">
        <v>0</v>
      </c>
      <c r="P42" s="583">
        <v>0</v>
      </c>
      <c r="Q42" s="583">
        <v>1.0212857450000001E-3</v>
      </c>
      <c r="R42" s="583">
        <v>0</v>
      </c>
      <c r="S42" s="583">
        <v>0</v>
      </c>
      <c r="T42" s="583">
        <v>0</v>
      </c>
      <c r="U42" s="583">
        <v>0</v>
      </c>
      <c r="V42" s="583">
        <v>0</v>
      </c>
      <c r="W42" s="583">
        <v>0</v>
      </c>
      <c r="X42" s="583">
        <v>0</v>
      </c>
      <c r="Y42" s="583">
        <v>0</v>
      </c>
      <c r="Z42" s="583">
        <v>0</v>
      </c>
      <c r="AA42" s="583">
        <v>0</v>
      </c>
      <c r="AB42" s="583">
        <v>0</v>
      </c>
      <c r="AC42" s="583">
        <v>0</v>
      </c>
      <c r="AD42" s="583">
        <v>0</v>
      </c>
      <c r="AE42" s="583">
        <v>0</v>
      </c>
      <c r="AF42" s="583">
        <v>0</v>
      </c>
      <c r="AG42" s="583">
        <v>1.5457145100000001E-4</v>
      </c>
      <c r="AH42" s="583">
        <v>0</v>
      </c>
      <c r="AI42" s="583">
        <v>1.21117363E-4</v>
      </c>
      <c r="AJ42" s="583">
        <v>0</v>
      </c>
      <c r="AK42" s="583">
        <v>1.7791308000000001E-4</v>
      </c>
      <c r="AL42" s="583">
        <v>0</v>
      </c>
      <c r="AM42" s="583">
        <v>0</v>
      </c>
      <c r="AN42" s="583">
        <v>1.0571107420000001E-3</v>
      </c>
      <c r="AO42" s="583">
        <v>0</v>
      </c>
      <c r="AP42" s="583">
        <v>0</v>
      </c>
      <c r="AQ42" s="583">
        <v>0</v>
      </c>
      <c r="AR42" s="583">
        <v>2.053559722E-2</v>
      </c>
      <c r="AS42" s="583">
        <v>7.1590265990000004E-3</v>
      </c>
      <c r="AT42" s="583">
        <v>3.014256798E-2</v>
      </c>
      <c r="AU42" s="583">
        <v>3.0937302789999999E-2</v>
      </c>
      <c r="AV42" s="583">
        <v>5.902172376E-3</v>
      </c>
      <c r="AW42" s="583">
        <v>0</v>
      </c>
      <c r="AX42" s="583">
        <v>3.3349295399999999E-4</v>
      </c>
      <c r="AY42" s="583">
        <v>1.1486235641999999E-2</v>
      </c>
      <c r="AZ42" s="583">
        <v>1.132823563E-3</v>
      </c>
      <c r="BA42" s="583">
        <v>1.2597258239999999E-3</v>
      </c>
      <c r="BB42" s="583">
        <v>1.4356814699999999E-3</v>
      </c>
      <c r="BC42" s="583">
        <v>4.91585218E-4</v>
      </c>
      <c r="BD42" s="583">
        <v>1.1069149629999999E-3</v>
      </c>
      <c r="BE42" s="583">
        <v>0</v>
      </c>
      <c r="BF42" s="583">
        <v>4.2680324400000001E-4</v>
      </c>
      <c r="BG42" s="583">
        <v>2.0773611588999999E-2</v>
      </c>
      <c r="BH42" s="583">
        <v>1.5782305659E-2</v>
      </c>
      <c r="BI42" s="583">
        <v>1.3891872538E-2</v>
      </c>
      <c r="BJ42" s="583">
        <v>9.6774458100000005E-4</v>
      </c>
      <c r="BK42" s="583">
        <v>0</v>
      </c>
      <c r="BL42" s="583">
        <v>2.9866283800000001E-4</v>
      </c>
      <c r="BM42" s="583">
        <v>2.7056277100000003E-4</v>
      </c>
      <c r="BN42" s="583">
        <v>1.181963241E-3</v>
      </c>
      <c r="BO42" s="583">
        <v>1.1459319213E-2</v>
      </c>
      <c r="BP42" s="583">
        <v>0</v>
      </c>
      <c r="BQ42" s="583">
        <v>0</v>
      </c>
      <c r="BR42" s="583">
        <v>2.5651812999999999E-5</v>
      </c>
      <c r="BS42" s="583">
        <v>0</v>
      </c>
      <c r="BT42" s="583">
        <v>0</v>
      </c>
      <c r="BU42" s="583">
        <v>0</v>
      </c>
      <c r="BV42" s="583">
        <v>0</v>
      </c>
      <c r="BW42" s="583">
        <v>0</v>
      </c>
      <c r="BX42" s="583">
        <v>0</v>
      </c>
      <c r="BY42" s="583">
        <v>0</v>
      </c>
      <c r="BZ42" s="583">
        <v>0</v>
      </c>
      <c r="CA42" s="583">
        <v>0</v>
      </c>
      <c r="CB42" s="583">
        <v>3.5719259999999999E-6</v>
      </c>
      <c r="CC42" s="583">
        <v>0</v>
      </c>
      <c r="CD42" s="583">
        <v>0</v>
      </c>
      <c r="CE42" s="583">
        <v>0</v>
      </c>
      <c r="CF42" s="583">
        <v>0</v>
      </c>
      <c r="CG42" s="583">
        <v>0</v>
      </c>
      <c r="CH42" s="583">
        <v>0</v>
      </c>
      <c r="CI42" s="583">
        <v>0</v>
      </c>
      <c r="CJ42" s="583">
        <v>0</v>
      </c>
      <c r="CK42" s="583">
        <v>0</v>
      </c>
      <c r="CL42" s="583">
        <v>0</v>
      </c>
      <c r="CM42" s="583">
        <v>3.5479509999999999E-6</v>
      </c>
      <c r="CN42" s="583">
        <v>0</v>
      </c>
      <c r="CO42" s="583">
        <v>0</v>
      </c>
      <c r="CP42" s="583">
        <v>0</v>
      </c>
      <c r="CQ42" s="583">
        <v>0</v>
      </c>
      <c r="CR42" s="583">
        <v>8.0561140000000006E-6</v>
      </c>
      <c r="CS42" s="583">
        <v>7.8660049999999992E-6</v>
      </c>
      <c r="CT42" s="583">
        <v>8.2550479999999994E-6</v>
      </c>
      <c r="CU42" s="583">
        <v>0</v>
      </c>
      <c r="CV42" s="583">
        <v>0</v>
      </c>
      <c r="CW42" s="583">
        <v>0</v>
      </c>
      <c r="CX42" s="583">
        <v>0</v>
      </c>
      <c r="CY42" s="583">
        <v>2.0789589000000002E-5</v>
      </c>
      <c r="CZ42" s="583">
        <v>2.4526369000000001E-5</v>
      </c>
      <c r="DA42" s="583">
        <v>0</v>
      </c>
      <c r="DB42" s="583">
        <v>7.9233469999999994E-6</v>
      </c>
      <c r="DC42" s="583">
        <v>3.2334439E-5</v>
      </c>
      <c r="DD42" s="583">
        <v>1.6626485999999999E-5</v>
      </c>
      <c r="DE42" s="584">
        <v>8.8959784000000001E-4</v>
      </c>
      <c r="DF42" s="585">
        <v>8.7235434300000003E-4</v>
      </c>
      <c r="DG42" s="73"/>
      <c r="DH42" s="73"/>
      <c r="DI42" s="73"/>
      <c r="DJ42" s="73"/>
      <c r="DK42" s="73"/>
      <c r="DL42" s="73"/>
      <c r="DM42" s="73"/>
      <c r="DN42" s="73"/>
      <c r="DO42" s="73"/>
    </row>
    <row r="43" spans="1:119">
      <c r="A43" s="291" t="s">
        <v>457</v>
      </c>
      <c r="B43" s="367" t="s">
        <v>571</v>
      </c>
      <c r="C43" s="582">
        <v>0</v>
      </c>
      <c r="D43" s="583">
        <v>0</v>
      </c>
      <c r="E43" s="583">
        <v>0</v>
      </c>
      <c r="F43" s="583">
        <v>0</v>
      </c>
      <c r="G43" s="583">
        <v>0</v>
      </c>
      <c r="H43" s="583">
        <v>0</v>
      </c>
      <c r="I43" s="583">
        <v>0</v>
      </c>
      <c r="J43" s="583">
        <v>0</v>
      </c>
      <c r="K43" s="583">
        <v>0</v>
      </c>
      <c r="L43" s="583">
        <v>0</v>
      </c>
      <c r="M43" s="583">
        <v>0</v>
      </c>
      <c r="N43" s="583">
        <v>0</v>
      </c>
      <c r="O43" s="583">
        <v>0</v>
      </c>
      <c r="P43" s="583">
        <v>7.2953295000000005E-5</v>
      </c>
      <c r="Q43" s="583">
        <v>6.7093098258E-2</v>
      </c>
      <c r="R43" s="583">
        <v>0</v>
      </c>
      <c r="S43" s="583">
        <v>0</v>
      </c>
      <c r="T43" s="583">
        <v>0</v>
      </c>
      <c r="U43" s="583">
        <v>0</v>
      </c>
      <c r="V43" s="583">
        <v>2.1934955500000001E-4</v>
      </c>
      <c r="W43" s="583">
        <v>0</v>
      </c>
      <c r="X43" s="583">
        <v>2.601907E-6</v>
      </c>
      <c r="Y43" s="583">
        <v>0</v>
      </c>
      <c r="Z43" s="583">
        <v>0</v>
      </c>
      <c r="AA43" s="583">
        <v>0</v>
      </c>
      <c r="AB43" s="583">
        <v>2.1498308999999998E-5</v>
      </c>
      <c r="AC43" s="583">
        <v>0</v>
      </c>
      <c r="AD43" s="583">
        <v>0</v>
      </c>
      <c r="AE43" s="583">
        <v>6.2362364000000006E-5</v>
      </c>
      <c r="AF43" s="583">
        <v>0</v>
      </c>
      <c r="AG43" s="583">
        <v>0</v>
      </c>
      <c r="AH43" s="583">
        <v>5.0657278E-5</v>
      </c>
      <c r="AI43" s="583">
        <v>2.9618700519999999E-3</v>
      </c>
      <c r="AJ43" s="583">
        <v>0</v>
      </c>
      <c r="AK43" s="583">
        <v>2.1448410150000001E-3</v>
      </c>
      <c r="AL43" s="583">
        <v>3.2796616999999997E-5</v>
      </c>
      <c r="AM43" s="583">
        <v>0</v>
      </c>
      <c r="AN43" s="583">
        <v>1.20430338E-4</v>
      </c>
      <c r="AO43" s="583">
        <v>0</v>
      </c>
      <c r="AP43" s="583">
        <v>0</v>
      </c>
      <c r="AQ43" s="583">
        <v>1.77747934E-4</v>
      </c>
      <c r="AR43" s="583">
        <v>0.101207060443</v>
      </c>
      <c r="AS43" s="583">
        <v>8.2693123938999996E-2</v>
      </c>
      <c r="AT43" s="583">
        <v>2.9141474681E-2</v>
      </c>
      <c r="AU43" s="583">
        <v>2.1019391371E-2</v>
      </c>
      <c r="AV43" s="583">
        <v>8.9946279630000008E-3</v>
      </c>
      <c r="AW43" s="583">
        <v>3.6566150000000001E-6</v>
      </c>
      <c r="AX43" s="583">
        <v>3.9164044329999996E-3</v>
      </c>
      <c r="AY43" s="583">
        <v>1.6976228780000002E-2</v>
      </c>
      <c r="AZ43" s="583">
        <v>2.4638912488999999E-2</v>
      </c>
      <c r="BA43" s="583">
        <v>6.1751266000000007E-5</v>
      </c>
      <c r="BB43" s="583">
        <v>9.0926493109999996E-3</v>
      </c>
      <c r="BC43" s="583">
        <v>3.9037649640000002E-3</v>
      </c>
      <c r="BD43" s="583">
        <v>7.8135173899999998E-4</v>
      </c>
      <c r="BE43" s="583">
        <v>0</v>
      </c>
      <c r="BF43" s="583">
        <v>4.4814340589999996E-3</v>
      </c>
      <c r="BG43" s="583">
        <v>8.6381531170000008E-3</v>
      </c>
      <c r="BH43" s="583">
        <v>4.6999759660000001E-2</v>
      </c>
      <c r="BI43" s="583">
        <v>2.2556390977000001E-2</v>
      </c>
      <c r="BJ43" s="583">
        <v>2.3455504250000001E-3</v>
      </c>
      <c r="BK43" s="583">
        <v>0</v>
      </c>
      <c r="BL43" s="583">
        <v>2.6635556000000001E-4</v>
      </c>
      <c r="BM43" s="583">
        <v>7.07260576E-4</v>
      </c>
      <c r="BN43" s="583">
        <v>3.7527332900000001E-4</v>
      </c>
      <c r="BO43" s="583">
        <v>9.3828530000000007E-5</v>
      </c>
      <c r="BP43" s="583">
        <v>0</v>
      </c>
      <c r="BQ43" s="583">
        <v>0</v>
      </c>
      <c r="BR43" s="583">
        <v>0</v>
      </c>
      <c r="BS43" s="583">
        <v>0</v>
      </c>
      <c r="BT43" s="583">
        <v>0</v>
      </c>
      <c r="BU43" s="583">
        <v>0</v>
      </c>
      <c r="BV43" s="583">
        <v>0</v>
      </c>
      <c r="BW43" s="583">
        <v>0</v>
      </c>
      <c r="BX43" s="583">
        <v>0</v>
      </c>
      <c r="BY43" s="583">
        <v>0</v>
      </c>
      <c r="BZ43" s="583">
        <v>0</v>
      </c>
      <c r="CA43" s="583">
        <v>0</v>
      </c>
      <c r="CB43" s="583">
        <v>0</v>
      </c>
      <c r="CC43" s="583">
        <v>0</v>
      </c>
      <c r="CD43" s="583">
        <v>0</v>
      </c>
      <c r="CE43" s="583">
        <v>0</v>
      </c>
      <c r="CF43" s="583">
        <v>0</v>
      </c>
      <c r="CG43" s="583">
        <v>0</v>
      </c>
      <c r="CH43" s="583">
        <v>0</v>
      </c>
      <c r="CI43" s="583">
        <v>0</v>
      </c>
      <c r="CJ43" s="583">
        <v>0</v>
      </c>
      <c r="CK43" s="583">
        <v>0</v>
      </c>
      <c r="CL43" s="583">
        <v>0</v>
      </c>
      <c r="CM43" s="583">
        <v>3.3350742000000001E-5</v>
      </c>
      <c r="CN43" s="583">
        <v>0</v>
      </c>
      <c r="CO43" s="583">
        <v>0</v>
      </c>
      <c r="CP43" s="583">
        <v>0</v>
      </c>
      <c r="CQ43" s="583">
        <v>0</v>
      </c>
      <c r="CR43" s="583">
        <v>0</v>
      </c>
      <c r="CS43" s="583">
        <v>0</v>
      </c>
      <c r="CT43" s="583">
        <v>0</v>
      </c>
      <c r="CU43" s="583">
        <v>0</v>
      </c>
      <c r="CV43" s="583">
        <v>0</v>
      </c>
      <c r="CW43" s="583">
        <v>4.3459830699999998E-4</v>
      </c>
      <c r="CX43" s="583">
        <v>0</v>
      </c>
      <c r="CY43" s="583">
        <v>0</v>
      </c>
      <c r="CZ43" s="583">
        <v>0</v>
      </c>
      <c r="DA43" s="583">
        <v>0</v>
      </c>
      <c r="DB43" s="583">
        <v>0</v>
      </c>
      <c r="DC43" s="583">
        <v>0</v>
      </c>
      <c r="DD43" s="583">
        <v>0</v>
      </c>
      <c r="DE43" s="584">
        <v>6.9020522100000003E-4</v>
      </c>
      <c r="DF43" s="585">
        <v>1.8076747450000001E-3</v>
      </c>
      <c r="DG43" s="73"/>
      <c r="DH43" s="73"/>
      <c r="DI43" s="73"/>
      <c r="DJ43" s="73"/>
      <c r="DK43" s="73"/>
      <c r="DL43" s="73"/>
      <c r="DM43" s="73"/>
      <c r="DN43" s="73"/>
      <c r="DO43" s="73"/>
    </row>
    <row r="44" spans="1:119">
      <c r="A44" s="291" t="s">
        <v>458</v>
      </c>
      <c r="B44" s="367" t="s">
        <v>572</v>
      </c>
      <c r="C44" s="582">
        <v>0</v>
      </c>
      <c r="D44" s="583">
        <v>0</v>
      </c>
      <c r="E44" s="583">
        <v>0</v>
      </c>
      <c r="F44" s="583">
        <v>0</v>
      </c>
      <c r="G44" s="583">
        <v>0</v>
      </c>
      <c r="H44" s="583">
        <v>0</v>
      </c>
      <c r="I44" s="583">
        <v>0</v>
      </c>
      <c r="J44" s="583">
        <v>0</v>
      </c>
      <c r="K44" s="583">
        <v>0</v>
      </c>
      <c r="L44" s="583">
        <v>0</v>
      </c>
      <c r="M44" s="583">
        <v>0</v>
      </c>
      <c r="N44" s="583">
        <v>0</v>
      </c>
      <c r="O44" s="583">
        <v>0</v>
      </c>
      <c r="P44" s="583">
        <v>2.9181318000000001E-5</v>
      </c>
      <c r="Q44" s="583">
        <v>1.1395398839999999E-3</v>
      </c>
      <c r="R44" s="583">
        <v>2.2636213400000001E-4</v>
      </c>
      <c r="S44" s="583">
        <v>0</v>
      </c>
      <c r="T44" s="583">
        <v>-6.2650602399999999E-4</v>
      </c>
      <c r="U44" s="583">
        <v>0</v>
      </c>
      <c r="V44" s="583">
        <v>3.3231457651000003E-2</v>
      </c>
      <c r="W44" s="583">
        <v>0</v>
      </c>
      <c r="X44" s="583">
        <v>1.50780507E-3</v>
      </c>
      <c r="Y44" s="583">
        <v>0</v>
      </c>
      <c r="Z44" s="583">
        <v>0</v>
      </c>
      <c r="AA44" s="583">
        <v>0</v>
      </c>
      <c r="AB44" s="583">
        <v>3.1018989149999999E-3</v>
      </c>
      <c r="AC44" s="583">
        <v>0</v>
      </c>
      <c r="AD44" s="583">
        <v>0</v>
      </c>
      <c r="AE44" s="583">
        <v>5.8074951799999997E-4</v>
      </c>
      <c r="AF44" s="583">
        <v>-3.5530921E-5</v>
      </c>
      <c r="AG44" s="583">
        <v>0</v>
      </c>
      <c r="AH44" s="583">
        <v>5.9269015479999996E-3</v>
      </c>
      <c r="AI44" s="583">
        <v>0</v>
      </c>
      <c r="AJ44" s="583">
        <v>0</v>
      </c>
      <c r="AK44" s="583">
        <v>1.3531278108E-2</v>
      </c>
      <c r="AL44" s="583">
        <v>3.360013381E-3</v>
      </c>
      <c r="AM44" s="583">
        <v>1.4420745493999999E-2</v>
      </c>
      <c r="AN44" s="583">
        <v>3.8939142539999999E-3</v>
      </c>
      <c r="AO44" s="583">
        <v>-2.29292061E-4</v>
      </c>
      <c r="AP44" s="583">
        <v>0.177966219891</v>
      </c>
      <c r="AQ44" s="583">
        <v>0.41819151352400002</v>
      </c>
      <c r="AR44" s="583">
        <v>1.0530024909999999E-3</v>
      </c>
      <c r="AS44" s="583">
        <v>2.2226938314000001E-2</v>
      </c>
      <c r="AT44" s="583">
        <v>2.9418092599999999E-4</v>
      </c>
      <c r="AU44" s="583">
        <v>1.37510037E-3</v>
      </c>
      <c r="AV44" s="583">
        <v>1.6245700014000001E-2</v>
      </c>
      <c r="AW44" s="583">
        <v>-3.738888462E-3</v>
      </c>
      <c r="AX44" s="583">
        <v>1.3878437543E-2</v>
      </c>
      <c r="AY44" s="583">
        <v>1.5839980199999999E-2</v>
      </c>
      <c r="AZ44" s="583">
        <v>8.4961767200000002E-4</v>
      </c>
      <c r="BA44" s="583">
        <v>7.2866493800000001E-4</v>
      </c>
      <c r="BB44" s="583">
        <v>3.0580015314000002E-2</v>
      </c>
      <c r="BC44" s="583">
        <v>1.532589208E-3</v>
      </c>
      <c r="BD44" s="583">
        <v>-6.5112644999999994E-5</v>
      </c>
      <c r="BE44" s="583">
        <v>0</v>
      </c>
      <c r="BF44" s="583">
        <v>-2.1340162200000001E-4</v>
      </c>
      <c r="BG44" s="583">
        <v>5.9817299239999996E-3</v>
      </c>
      <c r="BH44" s="583">
        <v>3.4715731599999999E-4</v>
      </c>
      <c r="BI44" s="583">
        <v>3.5803795200000001E-4</v>
      </c>
      <c r="BJ44" s="583">
        <v>2.0576874185E-2</v>
      </c>
      <c r="BK44" s="583">
        <v>0</v>
      </c>
      <c r="BL44" s="583">
        <v>8.5434802000000003E-5</v>
      </c>
      <c r="BM44" s="583">
        <v>0</v>
      </c>
      <c r="BN44" s="583">
        <v>-5.9098160000000002E-6</v>
      </c>
      <c r="BO44" s="583">
        <v>-8.1590029999999992E-6</v>
      </c>
      <c r="BP44" s="583">
        <v>0</v>
      </c>
      <c r="BQ44" s="583">
        <v>0</v>
      </c>
      <c r="BR44" s="583">
        <v>2.052145E-5</v>
      </c>
      <c r="BS44" s="583">
        <v>0</v>
      </c>
      <c r="BT44" s="583">
        <v>0</v>
      </c>
      <c r="BU44" s="583">
        <v>0</v>
      </c>
      <c r="BV44" s="583">
        <v>0</v>
      </c>
      <c r="BW44" s="583">
        <v>0</v>
      </c>
      <c r="BX44" s="583">
        <v>0</v>
      </c>
      <c r="BY44" s="583">
        <v>0</v>
      </c>
      <c r="BZ44" s="583">
        <v>0</v>
      </c>
      <c r="CA44" s="583">
        <v>0</v>
      </c>
      <c r="CB44" s="583">
        <v>0</v>
      </c>
      <c r="CC44" s="583">
        <v>0</v>
      </c>
      <c r="CD44" s="583">
        <v>0</v>
      </c>
      <c r="CE44" s="583">
        <v>0</v>
      </c>
      <c r="CF44" s="583">
        <v>0</v>
      </c>
      <c r="CG44" s="583">
        <v>0</v>
      </c>
      <c r="CH44" s="583">
        <v>0</v>
      </c>
      <c r="CI44" s="583">
        <v>0</v>
      </c>
      <c r="CJ44" s="583">
        <v>0</v>
      </c>
      <c r="CK44" s="583">
        <v>0</v>
      </c>
      <c r="CL44" s="583">
        <v>2.54677578E-4</v>
      </c>
      <c r="CM44" s="583">
        <v>4.9671320000000003E-6</v>
      </c>
      <c r="CN44" s="583">
        <v>0</v>
      </c>
      <c r="CO44" s="583">
        <v>6.9270815999999998E-5</v>
      </c>
      <c r="CP44" s="583">
        <v>0</v>
      </c>
      <c r="CQ44" s="583">
        <v>0</v>
      </c>
      <c r="CR44" s="583">
        <v>0</v>
      </c>
      <c r="CS44" s="583">
        <v>0</v>
      </c>
      <c r="CT44" s="583">
        <v>0</v>
      </c>
      <c r="CU44" s="583">
        <v>0</v>
      </c>
      <c r="CV44" s="583">
        <v>0</v>
      </c>
      <c r="CW44" s="583">
        <v>0</v>
      </c>
      <c r="CX44" s="583">
        <v>0</v>
      </c>
      <c r="CY44" s="583">
        <v>0</v>
      </c>
      <c r="CZ44" s="583">
        <v>0</v>
      </c>
      <c r="DA44" s="583">
        <v>0</v>
      </c>
      <c r="DB44" s="583">
        <v>0</v>
      </c>
      <c r="DC44" s="583">
        <v>7.1854309999999996E-6</v>
      </c>
      <c r="DD44" s="583">
        <v>0</v>
      </c>
      <c r="DE44" s="584">
        <v>1.7638577870000001E-3</v>
      </c>
      <c r="DF44" s="585">
        <v>2.5795473919999999E-3</v>
      </c>
      <c r="DG44" s="73"/>
      <c r="DH44" s="73"/>
      <c r="DI44" s="73"/>
      <c r="DJ44" s="73"/>
      <c r="DK44" s="73"/>
      <c r="DL44" s="73"/>
      <c r="DM44" s="73"/>
      <c r="DN44" s="73"/>
      <c r="DO44" s="73"/>
    </row>
    <row r="45" spans="1:119">
      <c r="A45" s="291" t="s">
        <v>459</v>
      </c>
      <c r="B45" s="367" t="s">
        <v>573</v>
      </c>
      <c r="C45" s="582">
        <v>0</v>
      </c>
      <c r="D45" s="583">
        <v>0</v>
      </c>
      <c r="E45" s="583">
        <v>0</v>
      </c>
      <c r="F45" s="583">
        <v>0</v>
      </c>
      <c r="G45" s="583">
        <v>0</v>
      </c>
      <c r="H45" s="583">
        <v>2.231225412E-3</v>
      </c>
      <c r="I45" s="583">
        <v>5.4463265000000002E-5</v>
      </c>
      <c r="J45" s="583">
        <v>1.1883595080000001E-3</v>
      </c>
      <c r="K45" s="583">
        <v>2.0260605909999999E-3</v>
      </c>
      <c r="L45" s="583">
        <v>0</v>
      </c>
      <c r="M45" s="583">
        <v>0</v>
      </c>
      <c r="N45" s="583">
        <v>0</v>
      </c>
      <c r="O45" s="583">
        <v>0</v>
      </c>
      <c r="P45" s="583">
        <v>1.648744474E-3</v>
      </c>
      <c r="Q45" s="583">
        <v>2.0414964524E-2</v>
      </c>
      <c r="R45" s="583">
        <v>0</v>
      </c>
      <c r="S45" s="583">
        <v>2.9478351099999998E-4</v>
      </c>
      <c r="T45" s="583">
        <v>2.6445783129999999E-3</v>
      </c>
      <c r="U45" s="583">
        <v>0</v>
      </c>
      <c r="V45" s="583">
        <v>5.9224379999999995E-4</v>
      </c>
      <c r="W45" s="583">
        <v>0</v>
      </c>
      <c r="X45" s="583">
        <v>1.3009530000000001E-6</v>
      </c>
      <c r="Y45" s="583">
        <v>0</v>
      </c>
      <c r="Z45" s="583">
        <v>0</v>
      </c>
      <c r="AA45" s="583">
        <v>1.1246566999999999E-3</v>
      </c>
      <c r="AB45" s="583">
        <v>1.3267528030000001E-3</v>
      </c>
      <c r="AC45" s="583">
        <v>1.2498906E-5</v>
      </c>
      <c r="AD45" s="583">
        <v>0</v>
      </c>
      <c r="AE45" s="583">
        <v>1.9215403499999999E-3</v>
      </c>
      <c r="AF45" s="583">
        <v>1.3324095289999999E-3</v>
      </c>
      <c r="AG45" s="583">
        <v>1.1592858800000001E-3</v>
      </c>
      <c r="AH45" s="583">
        <v>7.8518781200000002E-4</v>
      </c>
      <c r="AI45" s="583">
        <v>1.21117363E-4</v>
      </c>
      <c r="AJ45" s="583">
        <v>0</v>
      </c>
      <c r="AK45" s="583">
        <v>2.8861455129999998E-3</v>
      </c>
      <c r="AL45" s="583">
        <v>0</v>
      </c>
      <c r="AM45" s="583">
        <v>1.9919258970000002E-3</v>
      </c>
      <c r="AN45" s="583">
        <v>1.3381149E-5</v>
      </c>
      <c r="AO45" s="583">
        <v>0</v>
      </c>
      <c r="AP45" s="583">
        <v>5.7183503300000001E-4</v>
      </c>
      <c r="AQ45" s="583">
        <v>6.5786485231999994E-2</v>
      </c>
      <c r="AR45" s="583">
        <v>4.4000753901E-2</v>
      </c>
      <c r="AS45" s="583">
        <v>3.7567204301000003E-2</v>
      </c>
      <c r="AT45" s="583">
        <v>3.9824193966000003E-2</v>
      </c>
      <c r="AU45" s="583">
        <v>1.8600688040999999E-2</v>
      </c>
      <c r="AV45" s="583">
        <v>1.8495829602999999E-2</v>
      </c>
      <c r="AW45" s="583">
        <v>5.4264161149999999E-3</v>
      </c>
      <c r="AX45" s="583">
        <v>4.0463811739000002E-2</v>
      </c>
      <c r="AY45" s="583">
        <v>7.9447400690999995E-2</v>
      </c>
      <c r="AZ45" s="583">
        <v>3.8657604078E-2</v>
      </c>
      <c r="BA45" s="583">
        <v>1.9846856861E-2</v>
      </c>
      <c r="BB45" s="583">
        <v>5.1062404287999998E-2</v>
      </c>
      <c r="BC45" s="583">
        <v>6.8070094269E-2</v>
      </c>
      <c r="BD45" s="583">
        <v>1.5366584191E-2</v>
      </c>
      <c r="BE45" s="583">
        <v>0</v>
      </c>
      <c r="BF45" s="583">
        <v>9.8164746050000001E-3</v>
      </c>
      <c r="BG45" s="583">
        <v>3.1724190651000003E-2</v>
      </c>
      <c r="BH45" s="583">
        <v>1.8639677411000002E-2</v>
      </c>
      <c r="BI45" s="583">
        <v>1.4679556033E-2</v>
      </c>
      <c r="BJ45" s="583">
        <v>1.5508516972E-2</v>
      </c>
      <c r="BK45" s="583">
        <v>0</v>
      </c>
      <c r="BL45" s="583">
        <v>7.142780221E-3</v>
      </c>
      <c r="BM45" s="583">
        <v>9.5124174070000001E-3</v>
      </c>
      <c r="BN45" s="583">
        <v>4.1634655160000004E-3</v>
      </c>
      <c r="BO45" s="583">
        <v>1.6434271075E-2</v>
      </c>
      <c r="BP45" s="583">
        <v>2.0224147199999999E-4</v>
      </c>
      <c r="BQ45" s="583">
        <v>0</v>
      </c>
      <c r="BR45" s="583">
        <v>2.5138776299999998E-4</v>
      </c>
      <c r="BS45" s="583">
        <v>3.9703020000000004E-6</v>
      </c>
      <c r="BT45" s="583">
        <v>1.3647596E-5</v>
      </c>
      <c r="BU45" s="583">
        <v>0</v>
      </c>
      <c r="BV45" s="583">
        <v>0</v>
      </c>
      <c r="BW45" s="583">
        <v>0</v>
      </c>
      <c r="BX45" s="583">
        <v>0</v>
      </c>
      <c r="BY45" s="583">
        <v>0</v>
      </c>
      <c r="BZ45" s="583">
        <v>0</v>
      </c>
      <c r="CA45" s="583">
        <v>0</v>
      </c>
      <c r="CB45" s="583">
        <v>7.8582373999999997E-5</v>
      </c>
      <c r="CC45" s="583">
        <v>0</v>
      </c>
      <c r="CD45" s="583">
        <v>0</v>
      </c>
      <c r="CE45" s="583">
        <v>0</v>
      </c>
      <c r="CF45" s="583">
        <v>2.2338493000000001E-5</v>
      </c>
      <c r="CG45" s="583">
        <v>0</v>
      </c>
      <c r="CH45" s="583">
        <v>0</v>
      </c>
      <c r="CI45" s="583">
        <v>0</v>
      </c>
      <c r="CJ45" s="583">
        <v>0</v>
      </c>
      <c r="CK45" s="583">
        <v>0</v>
      </c>
      <c r="CL45" s="583">
        <v>5.0935515599999999E-4</v>
      </c>
      <c r="CM45" s="583">
        <v>2.32036013E-4</v>
      </c>
      <c r="CN45" s="583">
        <v>0</v>
      </c>
      <c r="CO45" s="583">
        <v>1.3637691999999999E-4</v>
      </c>
      <c r="CP45" s="583">
        <v>1.867167501E-3</v>
      </c>
      <c r="CQ45" s="583">
        <v>0</v>
      </c>
      <c r="CR45" s="583">
        <v>1.6112227000000001E-4</v>
      </c>
      <c r="CS45" s="583">
        <v>4.2738628399999998E-4</v>
      </c>
      <c r="CT45" s="583">
        <v>2.2288629500000001E-4</v>
      </c>
      <c r="CU45" s="583">
        <v>0</v>
      </c>
      <c r="CV45" s="583">
        <v>0</v>
      </c>
      <c r="CW45" s="583">
        <v>2.0638067390000001E-3</v>
      </c>
      <c r="CX45" s="583">
        <v>4.6187655999999998E-5</v>
      </c>
      <c r="CY45" s="583">
        <v>6.6942475199999998E-4</v>
      </c>
      <c r="CZ45" s="583">
        <v>3.4155239200000002E-4</v>
      </c>
      <c r="DA45" s="583">
        <v>7.4174543300000004E-4</v>
      </c>
      <c r="DB45" s="583">
        <v>0</v>
      </c>
      <c r="DC45" s="583">
        <v>4.4908942599999999E-4</v>
      </c>
      <c r="DD45" s="583">
        <v>9.4770970200000004E-4</v>
      </c>
      <c r="DE45" s="584">
        <v>2.2700082820000002E-3</v>
      </c>
      <c r="DF45" s="585">
        <v>2.5911031339999999E-3</v>
      </c>
      <c r="DG45" s="73"/>
      <c r="DH45" s="73"/>
      <c r="DI45" s="73"/>
      <c r="DJ45" s="73"/>
      <c r="DK45" s="73"/>
      <c r="DL45" s="73"/>
      <c r="DM45" s="73"/>
      <c r="DN45" s="73"/>
      <c r="DO45" s="73"/>
    </row>
    <row r="46" spans="1:119">
      <c r="A46" s="291" t="s">
        <v>460</v>
      </c>
      <c r="B46" s="367" t="s">
        <v>687</v>
      </c>
      <c r="C46" s="582">
        <v>0</v>
      </c>
      <c r="D46" s="583">
        <v>0</v>
      </c>
      <c r="E46" s="583">
        <v>0</v>
      </c>
      <c r="F46" s="583">
        <v>0</v>
      </c>
      <c r="G46" s="583">
        <v>2.6927867E-4</v>
      </c>
      <c r="H46" s="583">
        <v>8.8074687300000005E-4</v>
      </c>
      <c r="I46" s="583">
        <v>0</v>
      </c>
      <c r="J46" s="583">
        <v>0</v>
      </c>
      <c r="K46" s="583">
        <v>0</v>
      </c>
      <c r="L46" s="583">
        <v>0</v>
      </c>
      <c r="M46" s="583">
        <v>0</v>
      </c>
      <c r="N46" s="583">
        <v>0</v>
      </c>
      <c r="O46" s="583">
        <v>0</v>
      </c>
      <c r="P46" s="583">
        <v>8.7543953999999995E-5</v>
      </c>
      <c r="Q46" s="583">
        <v>2.1070737480000002E-3</v>
      </c>
      <c r="R46" s="583">
        <v>0</v>
      </c>
      <c r="S46" s="583">
        <v>0</v>
      </c>
      <c r="T46" s="583">
        <v>0</v>
      </c>
      <c r="U46" s="583">
        <v>0</v>
      </c>
      <c r="V46" s="583">
        <v>0</v>
      </c>
      <c r="W46" s="583">
        <v>0</v>
      </c>
      <c r="X46" s="583">
        <v>0</v>
      </c>
      <c r="Y46" s="583">
        <v>0</v>
      </c>
      <c r="Z46" s="583">
        <v>0</v>
      </c>
      <c r="AA46" s="583">
        <v>0</v>
      </c>
      <c r="AB46" s="583">
        <v>0</v>
      </c>
      <c r="AC46" s="583">
        <v>0</v>
      </c>
      <c r="AD46" s="583">
        <v>0</v>
      </c>
      <c r="AE46" s="583">
        <v>0</v>
      </c>
      <c r="AF46" s="583">
        <v>0</v>
      </c>
      <c r="AG46" s="583">
        <v>0</v>
      </c>
      <c r="AH46" s="583">
        <v>0</v>
      </c>
      <c r="AI46" s="583">
        <v>1.76170709E-4</v>
      </c>
      <c r="AJ46" s="583">
        <v>0</v>
      </c>
      <c r="AK46" s="583">
        <v>0</v>
      </c>
      <c r="AL46" s="583">
        <v>0</v>
      </c>
      <c r="AM46" s="583">
        <v>0</v>
      </c>
      <c r="AN46" s="583">
        <v>0</v>
      </c>
      <c r="AO46" s="583">
        <v>0</v>
      </c>
      <c r="AP46" s="583">
        <v>0</v>
      </c>
      <c r="AQ46" s="583">
        <v>0</v>
      </c>
      <c r="AR46" s="583">
        <v>2.733709191E-2</v>
      </c>
      <c r="AS46" s="583">
        <v>1.0186757220000001E-3</v>
      </c>
      <c r="AT46" s="583">
        <v>2.8100864499999999E-4</v>
      </c>
      <c r="AU46" s="583">
        <v>1.0558806399999999E-4</v>
      </c>
      <c r="AV46" s="583">
        <v>0</v>
      </c>
      <c r="AW46" s="583">
        <v>0</v>
      </c>
      <c r="AX46" s="583">
        <v>3.4204405999999997E-5</v>
      </c>
      <c r="AY46" s="583">
        <v>0</v>
      </c>
      <c r="AZ46" s="583">
        <v>0</v>
      </c>
      <c r="BA46" s="583">
        <v>0</v>
      </c>
      <c r="BB46" s="583">
        <v>0</v>
      </c>
      <c r="BC46" s="583">
        <v>1.44583888E-4</v>
      </c>
      <c r="BD46" s="583">
        <v>0</v>
      </c>
      <c r="BE46" s="583">
        <v>0</v>
      </c>
      <c r="BF46" s="583">
        <v>0</v>
      </c>
      <c r="BG46" s="583">
        <v>0</v>
      </c>
      <c r="BH46" s="583">
        <v>9.7471092479999993E-3</v>
      </c>
      <c r="BI46" s="583">
        <v>6.5162907270000002E-3</v>
      </c>
      <c r="BJ46" s="583">
        <v>8.7261036799999997E-3</v>
      </c>
      <c r="BK46" s="583">
        <v>0</v>
      </c>
      <c r="BL46" s="583">
        <v>8.1359777438999997E-2</v>
      </c>
      <c r="BM46" s="583">
        <v>0.101855016329</v>
      </c>
      <c r="BN46" s="583">
        <v>2.9374741446E-2</v>
      </c>
      <c r="BO46" s="583">
        <v>6.6157272934999997E-2</v>
      </c>
      <c r="BP46" s="583">
        <v>0</v>
      </c>
      <c r="BQ46" s="583">
        <v>0</v>
      </c>
      <c r="BR46" s="583">
        <v>0</v>
      </c>
      <c r="BS46" s="583">
        <v>0</v>
      </c>
      <c r="BT46" s="583">
        <v>0</v>
      </c>
      <c r="BU46" s="583">
        <v>0</v>
      </c>
      <c r="BV46" s="583">
        <v>0</v>
      </c>
      <c r="BW46" s="583">
        <v>1.05975936E-4</v>
      </c>
      <c r="BX46" s="583">
        <v>9.9846070000000001E-6</v>
      </c>
      <c r="BY46" s="583">
        <v>3.1621695999999998E-5</v>
      </c>
      <c r="BZ46" s="583">
        <v>0</v>
      </c>
      <c r="CA46" s="583">
        <v>0</v>
      </c>
      <c r="CB46" s="583">
        <v>4.8935387399999997E-4</v>
      </c>
      <c r="CC46" s="583">
        <v>0</v>
      </c>
      <c r="CD46" s="583">
        <v>0</v>
      </c>
      <c r="CE46" s="583">
        <v>0</v>
      </c>
      <c r="CF46" s="583">
        <v>4.9641090000000001E-6</v>
      </c>
      <c r="CG46" s="583">
        <v>0</v>
      </c>
      <c r="CH46" s="583">
        <v>0</v>
      </c>
      <c r="CI46" s="583">
        <v>0</v>
      </c>
      <c r="CJ46" s="583">
        <v>0</v>
      </c>
      <c r="CK46" s="583">
        <v>0</v>
      </c>
      <c r="CL46" s="583">
        <v>0</v>
      </c>
      <c r="CM46" s="583">
        <v>3.5479509999999999E-6</v>
      </c>
      <c r="CN46" s="583">
        <v>0</v>
      </c>
      <c r="CO46" s="583">
        <v>0</v>
      </c>
      <c r="CP46" s="583">
        <v>0</v>
      </c>
      <c r="CQ46" s="583">
        <v>0</v>
      </c>
      <c r="CR46" s="583">
        <v>0</v>
      </c>
      <c r="CS46" s="583">
        <v>0</v>
      </c>
      <c r="CT46" s="583">
        <v>0</v>
      </c>
      <c r="CU46" s="583">
        <v>1.13349522E-4</v>
      </c>
      <c r="CV46" s="583">
        <v>0</v>
      </c>
      <c r="CW46" s="583">
        <v>1.75552025E-4</v>
      </c>
      <c r="CX46" s="583">
        <v>0</v>
      </c>
      <c r="CY46" s="583">
        <v>0</v>
      </c>
      <c r="CZ46" s="583">
        <v>0</v>
      </c>
      <c r="DA46" s="583">
        <v>0</v>
      </c>
      <c r="DB46" s="583">
        <v>0</v>
      </c>
      <c r="DC46" s="583">
        <v>0</v>
      </c>
      <c r="DD46" s="583">
        <v>0</v>
      </c>
      <c r="DE46" s="584">
        <v>5.0103786399999998E-4</v>
      </c>
      <c r="DF46" s="585">
        <v>4.3177487360000003E-3</v>
      </c>
      <c r="DG46" s="73"/>
      <c r="DH46" s="73"/>
      <c r="DI46" s="73"/>
      <c r="DJ46" s="73"/>
      <c r="DK46" s="73"/>
      <c r="DL46" s="73"/>
      <c r="DM46" s="73"/>
      <c r="DN46" s="73"/>
      <c r="DO46" s="73"/>
    </row>
    <row r="47" spans="1:119">
      <c r="A47" s="291" t="s">
        <v>461</v>
      </c>
      <c r="B47" s="367" t="s">
        <v>574</v>
      </c>
      <c r="C47" s="582">
        <v>1.756147323E-3</v>
      </c>
      <c r="D47" s="583">
        <v>1.3914011410000001E-3</v>
      </c>
      <c r="E47" s="583">
        <v>2.8149191E-5</v>
      </c>
      <c r="F47" s="583">
        <v>6.0060060099999995E-4</v>
      </c>
      <c r="G47" s="583">
        <v>1.110774513E-3</v>
      </c>
      <c r="H47" s="583">
        <v>2.4660912454000001E-2</v>
      </c>
      <c r="I47" s="583">
        <v>1.4868471216E-2</v>
      </c>
      <c r="J47" s="583">
        <v>2.9359850520000001E-3</v>
      </c>
      <c r="K47" s="583">
        <v>4.5686120782000003E-2</v>
      </c>
      <c r="L47" s="583">
        <v>1.3285701630000001E-3</v>
      </c>
      <c r="M47" s="583">
        <v>0</v>
      </c>
      <c r="N47" s="583">
        <v>3.2762716E-4</v>
      </c>
      <c r="O47" s="583">
        <v>4.8959980540000001E-3</v>
      </c>
      <c r="P47" s="583">
        <v>1.4050804675E-2</v>
      </c>
      <c r="Q47" s="583">
        <v>8.5745001074999994E-2</v>
      </c>
      <c r="R47" s="583">
        <v>1.8788057130000001E-3</v>
      </c>
      <c r="S47" s="583">
        <v>1.2734647669999999E-3</v>
      </c>
      <c r="T47" s="583">
        <v>6.2650602399999999E-4</v>
      </c>
      <c r="U47" s="583">
        <v>0</v>
      </c>
      <c r="V47" s="583">
        <v>1.3175596631E-2</v>
      </c>
      <c r="W47" s="583">
        <v>8.8526912000000001E-5</v>
      </c>
      <c r="X47" s="583">
        <v>2.9765815369999999E-3</v>
      </c>
      <c r="Y47" s="583">
        <v>9.8253357599999993E-4</v>
      </c>
      <c r="Z47" s="583">
        <v>0</v>
      </c>
      <c r="AA47" s="583">
        <v>1.3682287588999999E-2</v>
      </c>
      <c r="AB47" s="583">
        <v>1.5589345438E-2</v>
      </c>
      <c r="AC47" s="583">
        <v>4.1776647600000002E-4</v>
      </c>
      <c r="AD47" s="583">
        <v>1.289436136E-3</v>
      </c>
      <c r="AE47" s="583">
        <v>1.902052112E-3</v>
      </c>
      <c r="AF47" s="583">
        <v>3.2421965215000001E-2</v>
      </c>
      <c r="AG47" s="583">
        <v>1.2597573228E-2</v>
      </c>
      <c r="AH47" s="583">
        <v>1.0258098832E-2</v>
      </c>
      <c r="AI47" s="583">
        <v>1.0118805122E-2</v>
      </c>
      <c r="AJ47" s="583">
        <v>0</v>
      </c>
      <c r="AK47" s="583">
        <v>8.1148132409999997E-3</v>
      </c>
      <c r="AL47" s="583">
        <v>3.7716109000000001E-5</v>
      </c>
      <c r="AM47" s="583">
        <v>1.2072278200000001E-4</v>
      </c>
      <c r="AN47" s="583">
        <v>2.100840336E-3</v>
      </c>
      <c r="AO47" s="583">
        <v>1.4649214999999999E-4</v>
      </c>
      <c r="AP47" s="583">
        <v>2.51049526E-4</v>
      </c>
      <c r="AQ47" s="583">
        <v>3.663582411E-3</v>
      </c>
      <c r="AR47" s="583">
        <v>4.8876524189999999E-2</v>
      </c>
      <c r="AS47" s="583">
        <v>4.5458404075E-2</v>
      </c>
      <c r="AT47" s="583">
        <v>3.8384024659000003E-2</v>
      </c>
      <c r="AU47" s="583">
        <v>3.6270727795999998E-2</v>
      </c>
      <c r="AV47" s="583">
        <v>5.8715423401E-2</v>
      </c>
      <c r="AW47" s="583">
        <v>1.1366586587E-2</v>
      </c>
      <c r="AX47" s="583">
        <v>3.4862840334E-2</v>
      </c>
      <c r="AY47" s="583">
        <v>3.1859960175E-2</v>
      </c>
      <c r="AZ47" s="583">
        <v>2.6338147833000002E-2</v>
      </c>
      <c r="BA47" s="583">
        <v>1.6042978881000002E-2</v>
      </c>
      <c r="BB47" s="583">
        <v>9.5712098009999996E-3</v>
      </c>
      <c r="BC47" s="583">
        <v>3.4931467236999997E-2</v>
      </c>
      <c r="BD47" s="583">
        <v>3.4705039718999998E-2</v>
      </c>
      <c r="BE47" s="583">
        <v>0</v>
      </c>
      <c r="BF47" s="583">
        <v>7.4690567649999999E-3</v>
      </c>
      <c r="BG47" s="583">
        <v>1.0663914688999999E-2</v>
      </c>
      <c r="BH47" s="583">
        <v>3.7813442999000003E-2</v>
      </c>
      <c r="BI47" s="583">
        <v>8.9509488009999992E-3</v>
      </c>
      <c r="BJ47" s="583">
        <v>2.3775352037999999E-2</v>
      </c>
      <c r="BK47" s="583">
        <v>1.53792918E-4</v>
      </c>
      <c r="BL47" s="583">
        <v>1.9947231446E-2</v>
      </c>
      <c r="BM47" s="583">
        <v>7.6725905673E-2</v>
      </c>
      <c r="BN47" s="583">
        <v>7.62957272E-3</v>
      </c>
      <c r="BO47" s="583">
        <v>6.231438269E-3</v>
      </c>
      <c r="BP47" s="583">
        <v>2.4087186499999999E-4</v>
      </c>
      <c r="BQ47" s="583">
        <v>1.3120868590000001E-3</v>
      </c>
      <c r="BR47" s="583">
        <v>8.1572763899999997E-4</v>
      </c>
      <c r="BS47" s="583">
        <v>1.5881208599999999E-4</v>
      </c>
      <c r="BT47" s="583">
        <v>2.8310440880000001E-3</v>
      </c>
      <c r="BU47" s="583">
        <v>1.28473336E-4</v>
      </c>
      <c r="BV47" s="583">
        <v>5.1852477999999998E-5</v>
      </c>
      <c r="BW47" s="583">
        <v>3.1160088500000003E-4</v>
      </c>
      <c r="BX47" s="583">
        <v>5.6662645100000002E-4</v>
      </c>
      <c r="BY47" s="583">
        <v>2.7330180199999998E-4</v>
      </c>
      <c r="BZ47" s="583">
        <v>1.396058845E-3</v>
      </c>
      <c r="CA47" s="583">
        <v>0</v>
      </c>
      <c r="CB47" s="583">
        <v>2.1824468409999999E-3</v>
      </c>
      <c r="CC47" s="583">
        <v>8.5287846000000006E-5</v>
      </c>
      <c r="CD47" s="583">
        <v>1.0539168429999999E-3</v>
      </c>
      <c r="CE47" s="583">
        <v>2.7794224059999998E-3</v>
      </c>
      <c r="CF47" s="583">
        <v>3.4550202040000001E-3</v>
      </c>
      <c r="CG47" s="583">
        <v>2.0075887E-5</v>
      </c>
      <c r="CH47" s="583">
        <v>6.5912291099999999E-4</v>
      </c>
      <c r="CI47" s="583">
        <v>8.4171541999999994E-5</v>
      </c>
      <c r="CJ47" s="583">
        <v>2.3279866000000001E-4</v>
      </c>
      <c r="CK47" s="583">
        <v>3.6863745900000001E-4</v>
      </c>
      <c r="CL47" s="583">
        <v>3.9050561999999999E-4</v>
      </c>
      <c r="CM47" s="583">
        <v>5.1083402400000002E-3</v>
      </c>
      <c r="CN47" s="583">
        <v>1.85534524E-4</v>
      </c>
      <c r="CO47" s="583">
        <v>2.2729486599999999E-4</v>
      </c>
      <c r="CP47" s="583">
        <v>2.77178066E-4</v>
      </c>
      <c r="CQ47" s="583">
        <v>1.04712042E-4</v>
      </c>
      <c r="CR47" s="583">
        <v>6.4985982399999999E-4</v>
      </c>
      <c r="CS47" s="583">
        <v>6.13548407E-4</v>
      </c>
      <c r="CT47" s="583">
        <v>2.4930244840000002E-3</v>
      </c>
      <c r="CU47" s="583">
        <v>7.4549108700000001E-4</v>
      </c>
      <c r="CV47" s="583">
        <v>0</v>
      </c>
      <c r="CW47" s="583">
        <v>4.6521286749999996E-3</v>
      </c>
      <c r="CX47" s="583">
        <v>2.88300369E-4</v>
      </c>
      <c r="CY47" s="583">
        <v>9.6879482799999998E-4</v>
      </c>
      <c r="CZ47" s="583">
        <v>2.693358623E-3</v>
      </c>
      <c r="DA47" s="583">
        <v>4.2131140589999998E-3</v>
      </c>
      <c r="DB47" s="583">
        <v>1.5393931799999999E-4</v>
      </c>
      <c r="DC47" s="583">
        <v>5.8920532729999997E-3</v>
      </c>
      <c r="DD47" s="583">
        <v>3.6578269199999999E-4</v>
      </c>
      <c r="DE47" s="584">
        <v>5.6494575499999996E-3</v>
      </c>
      <c r="DF47" s="585">
        <v>4.9639671570000004E-3</v>
      </c>
      <c r="DG47" s="73"/>
      <c r="DH47" s="73"/>
      <c r="DI47" s="73"/>
      <c r="DJ47" s="73"/>
      <c r="DK47" s="73"/>
      <c r="DL47" s="73"/>
      <c r="DM47" s="73"/>
      <c r="DN47" s="73"/>
      <c r="DO47" s="73"/>
    </row>
    <row r="48" spans="1:119">
      <c r="A48" s="291" t="s">
        <v>462</v>
      </c>
      <c r="B48" s="367" t="s">
        <v>70</v>
      </c>
      <c r="C48" s="582">
        <v>0</v>
      </c>
      <c r="D48" s="583">
        <v>0</v>
      </c>
      <c r="E48" s="583">
        <v>0</v>
      </c>
      <c r="F48" s="583">
        <v>0</v>
      </c>
      <c r="G48" s="583">
        <v>0</v>
      </c>
      <c r="H48" s="583">
        <v>1.409194997E-3</v>
      </c>
      <c r="I48" s="583">
        <v>6.1543488920000004E-3</v>
      </c>
      <c r="J48" s="583">
        <v>0</v>
      </c>
      <c r="K48" s="583">
        <v>0</v>
      </c>
      <c r="L48" s="583">
        <v>0</v>
      </c>
      <c r="M48" s="583">
        <v>0</v>
      </c>
      <c r="N48" s="583">
        <v>0</v>
      </c>
      <c r="O48" s="583">
        <v>0</v>
      </c>
      <c r="P48" s="583">
        <v>4.3771976999999997E-5</v>
      </c>
      <c r="Q48" s="583">
        <v>5.7729520529999998E-3</v>
      </c>
      <c r="R48" s="583">
        <v>0</v>
      </c>
      <c r="S48" s="583">
        <v>0</v>
      </c>
      <c r="T48" s="583">
        <v>0</v>
      </c>
      <c r="U48" s="583">
        <v>0</v>
      </c>
      <c r="V48" s="583">
        <v>0</v>
      </c>
      <c r="W48" s="583">
        <v>0</v>
      </c>
      <c r="X48" s="583">
        <v>0</v>
      </c>
      <c r="Y48" s="583">
        <v>0</v>
      </c>
      <c r="Z48" s="583">
        <v>0</v>
      </c>
      <c r="AA48" s="583">
        <v>0</v>
      </c>
      <c r="AB48" s="583">
        <v>4.6067806000000003E-5</v>
      </c>
      <c r="AC48" s="583">
        <v>0</v>
      </c>
      <c r="AD48" s="583">
        <v>0</v>
      </c>
      <c r="AE48" s="583">
        <v>4.9889891500000004E-4</v>
      </c>
      <c r="AF48" s="583">
        <v>0</v>
      </c>
      <c r="AG48" s="583">
        <v>0</v>
      </c>
      <c r="AH48" s="583">
        <v>5.3570071679999998E-3</v>
      </c>
      <c r="AI48" s="583">
        <v>8.8085354999999999E-5</v>
      </c>
      <c r="AJ48" s="583">
        <v>0</v>
      </c>
      <c r="AK48" s="583">
        <v>1.650638016E-3</v>
      </c>
      <c r="AL48" s="583">
        <v>0</v>
      </c>
      <c r="AM48" s="583">
        <v>0</v>
      </c>
      <c r="AN48" s="583">
        <v>3.2114756699999999E-4</v>
      </c>
      <c r="AO48" s="583">
        <v>0</v>
      </c>
      <c r="AP48" s="583">
        <v>0</v>
      </c>
      <c r="AQ48" s="583">
        <v>1.974977E-5</v>
      </c>
      <c r="AR48" s="583">
        <v>1.6594008129999999E-3</v>
      </c>
      <c r="AS48" s="583">
        <v>9.6208262599999995E-4</v>
      </c>
      <c r="AT48" s="583">
        <v>0.16895644805099999</v>
      </c>
      <c r="AU48" s="583">
        <v>3.9961398968000002E-2</v>
      </c>
      <c r="AV48" s="583">
        <v>2.5964846143E-2</v>
      </c>
      <c r="AW48" s="583">
        <v>1.833792238E-3</v>
      </c>
      <c r="AX48" s="583">
        <v>2.625188124E-3</v>
      </c>
      <c r="AY48" s="583">
        <v>1.0541236823E-2</v>
      </c>
      <c r="AZ48" s="583">
        <v>2.0249221184000001E-2</v>
      </c>
      <c r="BA48" s="583">
        <v>2.260096332E-3</v>
      </c>
      <c r="BB48" s="583">
        <v>1.1006891270000001E-3</v>
      </c>
      <c r="BC48" s="583">
        <v>3.0362616389999998E-3</v>
      </c>
      <c r="BD48" s="583">
        <v>9.11577028E-4</v>
      </c>
      <c r="BE48" s="583">
        <v>0</v>
      </c>
      <c r="BF48" s="583">
        <v>1.0670081089999999E-3</v>
      </c>
      <c r="BG48" s="583">
        <v>1.0644803729999999E-2</v>
      </c>
      <c r="BH48" s="583">
        <v>3.5570272652000003E-2</v>
      </c>
      <c r="BI48" s="583">
        <v>1.2889366273E-2</v>
      </c>
      <c r="BJ48" s="583">
        <v>4.3466493900000001E-4</v>
      </c>
      <c r="BK48" s="583">
        <v>0</v>
      </c>
      <c r="BL48" s="583">
        <v>9.5428520150000005E-3</v>
      </c>
      <c r="BM48" s="583">
        <v>7.7371459000000003E-4</v>
      </c>
      <c r="BN48" s="583">
        <v>5.7709355240000001E-3</v>
      </c>
      <c r="BO48" s="583">
        <v>7.8387617900000008E-3</v>
      </c>
      <c r="BP48" s="583">
        <v>0</v>
      </c>
      <c r="BQ48" s="583">
        <v>0</v>
      </c>
      <c r="BR48" s="583">
        <v>9.824644209E-3</v>
      </c>
      <c r="BS48" s="583">
        <v>0</v>
      </c>
      <c r="BT48" s="583">
        <v>4.9930229999999999E-6</v>
      </c>
      <c r="BU48" s="583">
        <v>0</v>
      </c>
      <c r="BV48" s="583">
        <v>0</v>
      </c>
      <c r="BW48" s="583">
        <v>0</v>
      </c>
      <c r="BX48" s="583">
        <v>0</v>
      </c>
      <c r="BY48" s="583">
        <v>2.6878441700000001E-4</v>
      </c>
      <c r="BZ48" s="583">
        <v>3.388492E-6</v>
      </c>
      <c r="CA48" s="583">
        <v>0</v>
      </c>
      <c r="CB48" s="583">
        <v>7.1438519999999999E-6</v>
      </c>
      <c r="CC48" s="583">
        <v>8.2007544999999993E-5</v>
      </c>
      <c r="CD48" s="583">
        <v>1.2852644E-5</v>
      </c>
      <c r="CE48" s="583">
        <v>1.3157029099999999E-4</v>
      </c>
      <c r="CF48" s="583">
        <v>3.6237999300000001E-4</v>
      </c>
      <c r="CG48" s="583">
        <v>6.0227660999999999E-5</v>
      </c>
      <c r="CH48" s="583">
        <v>0</v>
      </c>
      <c r="CI48" s="583">
        <v>2.1042885E-5</v>
      </c>
      <c r="CJ48" s="583">
        <v>0</v>
      </c>
      <c r="CK48" s="583">
        <v>0</v>
      </c>
      <c r="CL48" s="583">
        <v>3.3957010000000001E-5</v>
      </c>
      <c r="CM48" s="583">
        <v>3.88145869E-4</v>
      </c>
      <c r="CN48" s="583">
        <v>0</v>
      </c>
      <c r="CO48" s="583">
        <v>0</v>
      </c>
      <c r="CP48" s="583">
        <v>0</v>
      </c>
      <c r="CQ48" s="583">
        <v>0</v>
      </c>
      <c r="CR48" s="583">
        <v>0</v>
      </c>
      <c r="CS48" s="583">
        <v>0</v>
      </c>
      <c r="CT48" s="583">
        <v>0</v>
      </c>
      <c r="CU48" s="583">
        <v>4.3595969999999999E-6</v>
      </c>
      <c r="CV48" s="583">
        <v>0</v>
      </c>
      <c r="CW48" s="583">
        <v>4.0758042209999998E-2</v>
      </c>
      <c r="CX48" s="583">
        <v>1.26643573E-4</v>
      </c>
      <c r="CY48" s="583">
        <v>0</v>
      </c>
      <c r="CZ48" s="583">
        <v>0</v>
      </c>
      <c r="DA48" s="583">
        <v>0</v>
      </c>
      <c r="DB48" s="583">
        <v>0</v>
      </c>
      <c r="DC48" s="583">
        <v>8.9817884999999998E-5</v>
      </c>
      <c r="DD48" s="583">
        <v>0</v>
      </c>
      <c r="DE48" s="584">
        <v>0</v>
      </c>
      <c r="DF48" s="585">
        <v>2.4878425019999998E-3</v>
      </c>
      <c r="DG48" s="73"/>
      <c r="DH48" s="73"/>
      <c r="DI48" s="73"/>
      <c r="DJ48" s="73"/>
      <c r="DK48" s="73"/>
      <c r="DL48" s="73"/>
      <c r="DM48" s="73"/>
      <c r="DN48" s="73"/>
      <c r="DO48" s="73"/>
    </row>
    <row r="49" spans="1:119">
      <c r="A49" s="291" t="s">
        <v>463</v>
      </c>
      <c r="B49" s="367" t="s">
        <v>71</v>
      </c>
      <c r="C49" s="582">
        <v>0</v>
      </c>
      <c r="D49" s="583">
        <v>0</v>
      </c>
      <c r="E49" s="583">
        <v>0</v>
      </c>
      <c r="F49" s="583">
        <v>0</v>
      </c>
      <c r="G49" s="583">
        <v>0</v>
      </c>
      <c r="H49" s="583">
        <v>2.0550760380000001E-3</v>
      </c>
      <c r="I49" s="583">
        <v>7.0802243899999997E-4</v>
      </c>
      <c r="J49" s="583">
        <v>0</v>
      </c>
      <c r="K49" s="583">
        <v>0</v>
      </c>
      <c r="L49" s="583">
        <v>0</v>
      </c>
      <c r="M49" s="583">
        <v>0</v>
      </c>
      <c r="N49" s="583">
        <v>0</v>
      </c>
      <c r="O49" s="583">
        <v>0</v>
      </c>
      <c r="P49" s="583">
        <v>5.8362636000000001E-5</v>
      </c>
      <c r="Q49" s="583">
        <v>8.6003010100000005E-4</v>
      </c>
      <c r="R49" s="583">
        <v>0</v>
      </c>
      <c r="S49" s="583">
        <v>0</v>
      </c>
      <c r="T49" s="583">
        <v>0</v>
      </c>
      <c r="U49" s="583">
        <v>0</v>
      </c>
      <c r="V49" s="583">
        <v>0</v>
      </c>
      <c r="W49" s="583">
        <v>0</v>
      </c>
      <c r="X49" s="583">
        <v>0</v>
      </c>
      <c r="Y49" s="583">
        <v>0</v>
      </c>
      <c r="Z49" s="583">
        <v>0</v>
      </c>
      <c r="AA49" s="583">
        <v>0</v>
      </c>
      <c r="AB49" s="583">
        <v>0</v>
      </c>
      <c r="AC49" s="583">
        <v>1.2498906E-5</v>
      </c>
      <c r="AD49" s="583">
        <v>2.1138296999999999E-5</v>
      </c>
      <c r="AE49" s="583">
        <v>3.3130006040000002E-3</v>
      </c>
      <c r="AF49" s="583">
        <v>0</v>
      </c>
      <c r="AG49" s="583">
        <v>0</v>
      </c>
      <c r="AH49" s="583">
        <v>4.5591550399999998E-4</v>
      </c>
      <c r="AI49" s="583">
        <v>1.76170709E-4</v>
      </c>
      <c r="AJ49" s="583">
        <v>0</v>
      </c>
      <c r="AK49" s="583">
        <v>2.1053047750000001E-3</v>
      </c>
      <c r="AL49" s="583">
        <v>0</v>
      </c>
      <c r="AM49" s="583">
        <v>5.1153699999999996E-7</v>
      </c>
      <c r="AN49" s="583">
        <v>2.9438526999999999E-4</v>
      </c>
      <c r="AO49" s="583">
        <v>4.0763033000000001E-4</v>
      </c>
      <c r="AP49" s="583">
        <v>1.3947196E-5</v>
      </c>
      <c r="AQ49" s="583">
        <v>1.18498622E-4</v>
      </c>
      <c r="AR49" s="583">
        <v>4.9167430999999998E-5</v>
      </c>
      <c r="AS49" s="583">
        <v>9.1963780399999999E-4</v>
      </c>
      <c r="AT49" s="583">
        <v>5.8441016719999999E-3</v>
      </c>
      <c r="AU49" s="583">
        <v>0.15910402388700001</v>
      </c>
      <c r="AV49" s="583">
        <v>2.2560199800000002E-3</v>
      </c>
      <c r="AW49" s="583">
        <v>3.234275643E-3</v>
      </c>
      <c r="AX49" s="583">
        <v>1.8641401010000001E-3</v>
      </c>
      <c r="AY49" s="583">
        <v>3.4762456550000002E-3</v>
      </c>
      <c r="AZ49" s="583">
        <v>1.2744265080000001E-3</v>
      </c>
      <c r="BA49" s="583">
        <v>1.9019389900000001E-3</v>
      </c>
      <c r="BB49" s="583">
        <v>2.39280245E-4</v>
      </c>
      <c r="BC49" s="583">
        <v>1.8506737609999999E-3</v>
      </c>
      <c r="BD49" s="583">
        <v>9.766896729999999E-4</v>
      </c>
      <c r="BE49" s="583">
        <v>0</v>
      </c>
      <c r="BF49" s="583">
        <v>4.2680324400000001E-4</v>
      </c>
      <c r="BG49" s="583">
        <v>9.9376982799999998E-4</v>
      </c>
      <c r="BH49" s="583">
        <v>4.7533847839999997E-3</v>
      </c>
      <c r="BI49" s="583">
        <v>1.432151808E-3</v>
      </c>
      <c r="BJ49" s="583">
        <v>2.2143308199999999E-4</v>
      </c>
      <c r="BK49" s="583">
        <v>0</v>
      </c>
      <c r="BL49" s="583">
        <v>2.7281701999999999E-5</v>
      </c>
      <c r="BM49" s="583">
        <v>1.2341459699999999E-4</v>
      </c>
      <c r="BN49" s="583">
        <v>1.47745405E-4</v>
      </c>
      <c r="BO49" s="583">
        <v>1.2238504000000001E-5</v>
      </c>
      <c r="BP49" s="583">
        <v>0</v>
      </c>
      <c r="BQ49" s="583">
        <v>3.0844718000000002E-5</v>
      </c>
      <c r="BR49" s="583">
        <v>2.3599667599999999E-4</v>
      </c>
      <c r="BS49" s="583">
        <v>0</v>
      </c>
      <c r="BT49" s="583">
        <v>3.6615500000000001E-6</v>
      </c>
      <c r="BU49" s="583">
        <v>0</v>
      </c>
      <c r="BV49" s="583">
        <v>0</v>
      </c>
      <c r="BW49" s="583">
        <v>0</v>
      </c>
      <c r="BX49" s="583">
        <v>0</v>
      </c>
      <c r="BY49" s="583">
        <v>2.0328233E-5</v>
      </c>
      <c r="BZ49" s="583">
        <v>1.8636707999999999E-5</v>
      </c>
      <c r="CA49" s="583">
        <v>0</v>
      </c>
      <c r="CB49" s="583">
        <v>1.50020896E-4</v>
      </c>
      <c r="CC49" s="583">
        <v>4.4284074000000001E-5</v>
      </c>
      <c r="CD49" s="583">
        <v>1.28526444E-4</v>
      </c>
      <c r="CE49" s="583">
        <v>9.0454575000000005E-5</v>
      </c>
      <c r="CF49" s="583">
        <v>1.8863616100000001E-4</v>
      </c>
      <c r="CG49" s="583">
        <v>4.0151774E-5</v>
      </c>
      <c r="CH49" s="583">
        <v>4.1454269999999998E-6</v>
      </c>
      <c r="CI49" s="583">
        <v>0</v>
      </c>
      <c r="CJ49" s="583">
        <v>0</v>
      </c>
      <c r="CK49" s="583">
        <v>2.8356727999999999E-5</v>
      </c>
      <c r="CL49" s="583">
        <v>0</v>
      </c>
      <c r="CM49" s="583">
        <v>1.9158936999999998E-5</v>
      </c>
      <c r="CN49" s="583">
        <v>0</v>
      </c>
      <c r="CO49" s="583">
        <v>0</v>
      </c>
      <c r="CP49" s="583">
        <v>0</v>
      </c>
      <c r="CQ49" s="583">
        <v>0</v>
      </c>
      <c r="CR49" s="583">
        <v>0</v>
      </c>
      <c r="CS49" s="583">
        <v>0</v>
      </c>
      <c r="CT49" s="583">
        <v>0</v>
      </c>
      <c r="CU49" s="583">
        <v>6.9753551999999998E-5</v>
      </c>
      <c r="CV49" s="583">
        <v>0</v>
      </c>
      <c r="CW49" s="583">
        <v>6.0327811294E-2</v>
      </c>
      <c r="CX49" s="583">
        <v>8.9395460000000006E-6</v>
      </c>
      <c r="CY49" s="583">
        <v>0</v>
      </c>
      <c r="CZ49" s="583">
        <v>0</v>
      </c>
      <c r="DA49" s="583">
        <v>0</v>
      </c>
      <c r="DB49" s="583">
        <v>1.3582881E-5</v>
      </c>
      <c r="DC49" s="583">
        <v>6.4668877000000004E-5</v>
      </c>
      <c r="DD49" s="583">
        <v>0</v>
      </c>
      <c r="DE49" s="584">
        <v>0</v>
      </c>
      <c r="DF49" s="585">
        <v>2.307211659E-3</v>
      </c>
      <c r="DG49" s="73"/>
      <c r="DH49" s="73"/>
      <c r="DI49" s="73"/>
      <c r="DJ49" s="73"/>
      <c r="DK49" s="73"/>
      <c r="DL49" s="73"/>
      <c r="DM49" s="73"/>
      <c r="DN49" s="73"/>
      <c r="DO49" s="73"/>
    </row>
    <row r="50" spans="1:119">
      <c r="A50" s="291" t="s">
        <v>464</v>
      </c>
      <c r="B50" s="368" t="s">
        <v>72</v>
      </c>
      <c r="C50" s="582">
        <v>3.2282120000000002E-6</v>
      </c>
      <c r="D50" s="583">
        <v>0</v>
      </c>
      <c r="E50" s="583">
        <v>6.5024630539999998E-3</v>
      </c>
      <c r="F50" s="583">
        <v>0</v>
      </c>
      <c r="G50" s="583">
        <v>0</v>
      </c>
      <c r="H50" s="583">
        <v>0</v>
      </c>
      <c r="I50" s="583">
        <v>0</v>
      </c>
      <c r="J50" s="583">
        <v>0</v>
      </c>
      <c r="K50" s="583">
        <v>0</v>
      </c>
      <c r="L50" s="583">
        <v>0</v>
      </c>
      <c r="M50" s="583">
        <v>0</v>
      </c>
      <c r="N50" s="583">
        <v>0</v>
      </c>
      <c r="O50" s="583">
        <v>0</v>
      </c>
      <c r="P50" s="583">
        <v>0</v>
      </c>
      <c r="Q50" s="583">
        <v>0</v>
      </c>
      <c r="R50" s="583">
        <v>0</v>
      </c>
      <c r="S50" s="583">
        <v>0</v>
      </c>
      <c r="T50" s="583">
        <v>0</v>
      </c>
      <c r="U50" s="583">
        <v>0</v>
      </c>
      <c r="V50" s="583">
        <v>0</v>
      </c>
      <c r="W50" s="583">
        <v>0</v>
      </c>
      <c r="X50" s="583">
        <v>0</v>
      </c>
      <c r="Y50" s="583">
        <v>0</v>
      </c>
      <c r="Z50" s="583">
        <v>0</v>
      </c>
      <c r="AA50" s="583">
        <v>0</v>
      </c>
      <c r="AB50" s="583">
        <v>0</v>
      </c>
      <c r="AC50" s="583">
        <v>0</v>
      </c>
      <c r="AD50" s="583">
        <v>0</v>
      </c>
      <c r="AE50" s="583">
        <v>0</v>
      </c>
      <c r="AF50" s="583">
        <v>0</v>
      </c>
      <c r="AG50" s="583">
        <v>0</v>
      </c>
      <c r="AH50" s="583">
        <v>0</v>
      </c>
      <c r="AI50" s="583">
        <v>0</v>
      </c>
      <c r="AJ50" s="583">
        <v>0</v>
      </c>
      <c r="AK50" s="583">
        <v>0</v>
      </c>
      <c r="AL50" s="583">
        <v>0</v>
      </c>
      <c r="AM50" s="583">
        <v>0</v>
      </c>
      <c r="AN50" s="583">
        <v>0</v>
      </c>
      <c r="AO50" s="583">
        <v>0</v>
      </c>
      <c r="AP50" s="583">
        <v>0</v>
      </c>
      <c r="AQ50" s="583">
        <v>0</v>
      </c>
      <c r="AR50" s="583">
        <v>5.3264716999999998E-5</v>
      </c>
      <c r="AS50" s="583">
        <v>3.5370679999999999E-6</v>
      </c>
      <c r="AT50" s="583">
        <v>3.0208429379999999E-3</v>
      </c>
      <c r="AU50" s="583">
        <v>6.4212276210000004E-3</v>
      </c>
      <c r="AV50" s="583">
        <v>0.10888977899299999</v>
      </c>
      <c r="AW50" s="583">
        <v>7.1852477499999995E-4</v>
      </c>
      <c r="AX50" s="583">
        <v>0</v>
      </c>
      <c r="AY50" s="583">
        <v>2.5987467519999999E-3</v>
      </c>
      <c r="AZ50" s="583">
        <v>0</v>
      </c>
      <c r="BA50" s="583">
        <v>9.0156848199999997E-4</v>
      </c>
      <c r="BB50" s="583">
        <v>0</v>
      </c>
      <c r="BC50" s="583">
        <v>2.6025099799999998E-4</v>
      </c>
      <c r="BD50" s="583">
        <v>2.0836046359999998E-3</v>
      </c>
      <c r="BE50" s="583">
        <v>0</v>
      </c>
      <c r="BF50" s="583">
        <v>2.1340162200000001E-4</v>
      </c>
      <c r="BG50" s="583">
        <v>3.8221916399999999E-4</v>
      </c>
      <c r="BH50" s="583">
        <v>2.5102144360000002E-3</v>
      </c>
      <c r="BI50" s="583">
        <v>1.4321518100000001E-4</v>
      </c>
      <c r="BJ50" s="583">
        <v>5.5768331800000004E-4</v>
      </c>
      <c r="BK50" s="583">
        <v>1.9224114999999999E-5</v>
      </c>
      <c r="BL50" s="583">
        <v>4.0635376500000001E-4</v>
      </c>
      <c r="BM50" s="583">
        <v>0</v>
      </c>
      <c r="BN50" s="583">
        <v>5.0233438000000003E-5</v>
      </c>
      <c r="BO50" s="583">
        <v>0</v>
      </c>
      <c r="BP50" s="583">
        <v>0</v>
      </c>
      <c r="BQ50" s="583">
        <v>0</v>
      </c>
      <c r="BR50" s="583">
        <v>9.7476888000000002E-5</v>
      </c>
      <c r="BS50" s="583">
        <v>2.7792114999999999E-5</v>
      </c>
      <c r="BT50" s="583">
        <v>9.2337640199999997E-4</v>
      </c>
      <c r="BU50" s="583">
        <v>1.0022743000000001E-5</v>
      </c>
      <c r="BV50" s="583">
        <v>0</v>
      </c>
      <c r="BW50" s="583">
        <v>0</v>
      </c>
      <c r="BX50" s="583">
        <v>0</v>
      </c>
      <c r="BY50" s="583">
        <v>0</v>
      </c>
      <c r="BZ50" s="583">
        <v>1.694246E-6</v>
      </c>
      <c r="CA50" s="583">
        <v>0</v>
      </c>
      <c r="CB50" s="583">
        <v>1.785963E-5</v>
      </c>
      <c r="CC50" s="583">
        <v>1.6401509E-5</v>
      </c>
      <c r="CD50" s="583">
        <v>8.9968510999999994E-5</v>
      </c>
      <c r="CE50" s="583">
        <v>9.8677719000000004E-5</v>
      </c>
      <c r="CF50" s="583">
        <v>3.1025684300000001E-4</v>
      </c>
      <c r="CG50" s="583">
        <v>6.0227660999999999E-5</v>
      </c>
      <c r="CH50" s="583">
        <v>1.6581707999999999E-5</v>
      </c>
      <c r="CI50" s="583">
        <v>1.0521443E-5</v>
      </c>
      <c r="CJ50" s="583">
        <v>0</v>
      </c>
      <c r="CK50" s="583">
        <v>1.70140366E-4</v>
      </c>
      <c r="CL50" s="583">
        <v>1.052667323E-3</v>
      </c>
      <c r="CM50" s="583">
        <v>3.7494749029999999E-3</v>
      </c>
      <c r="CN50" s="583">
        <v>0</v>
      </c>
      <c r="CO50" s="583">
        <v>0</v>
      </c>
      <c r="CP50" s="583">
        <v>1.5159708853E-2</v>
      </c>
      <c r="CQ50" s="583">
        <v>6.230366492E-3</v>
      </c>
      <c r="CR50" s="583">
        <v>3.284208943E-3</v>
      </c>
      <c r="CS50" s="583">
        <v>2.551207694E-3</v>
      </c>
      <c r="CT50" s="583">
        <v>0</v>
      </c>
      <c r="CU50" s="583">
        <v>1.9836166340000002E-3</v>
      </c>
      <c r="CV50" s="583">
        <v>0</v>
      </c>
      <c r="CW50" s="583">
        <v>1.9760307259E-2</v>
      </c>
      <c r="CX50" s="583">
        <v>2.5850188100000001E-4</v>
      </c>
      <c r="CY50" s="583">
        <v>3.7421259000000002E-5</v>
      </c>
      <c r="CZ50" s="583">
        <v>0</v>
      </c>
      <c r="DA50" s="583">
        <v>4.2385449999999999E-6</v>
      </c>
      <c r="DB50" s="583">
        <v>2.588670745E-3</v>
      </c>
      <c r="DC50" s="583">
        <v>5.0298015700000001E-4</v>
      </c>
      <c r="DD50" s="583">
        <v>2.4706958184E-2</v>
      </c>
      <c r="DE50" s="584">
        <v>0</v>
      </c>
      <c r="DF50" s="585">
        <v>1.795887425E-3</v>
      </c>
      <c r="DG50" s="73"/>
      <c r="DH50" s="73"/>
      <c r="DI50" s="73"/>
      <c r="DJ50" s="73"/>
      <c r="DK50" s="73"/>
      <c r="DL50" s="73"/>
      <c r="DM50" s="73"/>
      <c r="DN50" s="73"/>
      <c r="DO50" s="73"/>
    </row>
    <row r="51" spans="1:119">
      <c r="A51" s="291" t="s">
        <v>465</v>
      </c>
      <c r="B51" s="368" t="s">
        <v>575</v>
      </c>
      <c r="C51" s="582">
        <v>0</v>
      </c>
      <c r="D51" s="583">
        <v>0</v>
      </c>
      <c r="E51" s="583">
        <v>0</v>
      </c>
      <c r="F51" s="583">
        <v>0</v>
      </c>
      <c r="G51" s="583">
        <v>0</v>
      </c>
      <c r="H51" s="583">
        <v>0</v>
      </c>
      <c r="I51" s="583">
        <v>0</v>
      </c>
      <c r="J51" s="583">
        <v>0</v>
      </c>
      <c r="K51" s="583">
        <v>0</v>
      </c>
      <c r="L51" s="583">
        <v>0</v>
      </c>
      <c r="M51" s="583">
        <v>0</v>
      </c>
      <c r="N51" s="583">
        <v>0</v>
      </c>
      <c r="O51" s="583">
        <v>0</v>
      </c>
      <c r="P51" s="583">
        <v>0</v>
      </c>
      <c r="Q51" s="583">
        <v>0</v>
      </c>
      <c r="R51" s="583">
        <v>0</v>
      </c>
      <c r="S51" s="583">
        <v>0</v>
      </c>
      <c r="T51" s="583">
        <v>0</v>
      </c>
      <c r="U51" s="583">
        <v>0</v>
      </c>
      <c r="V51" s="583">
        <v>0</v>
      </c>
      <c r="W51" s="583">
        <v>0</v>
      </c>
      <c r="X51" s="583">
        <v>0</v>
      </c>
      <c r="Y51" s="583">
        <v>0</v>
      </c>
      <c r="Z51" s="583">
        <v>0</v>
      </c>
      <c r="AA51" s="583">
        <v>0</v>
      </c>
      <c r="AB51" s="583">
        <v>0</v>
      </c>
      <c r="AC51" s="583">
        <v>0</v>
      </c>
      <c r="AD51" s="583">
        <v>0</v>
      </c>
      <c r="AE51" s="583">
        <v>0</v>
      </c>
      <c r="AF51" s="583">
        <v>0</v>
      </c>
      <c r="AG51" s="583">
        <v>0</v>
      </c>
      <c r="AH51" s="583">
        <v>0</v>
      </c>
      <c r="AI51" s="583">
        <v>0</v>
      </c>
      <c r="AJ51" s="583">
        <v>0</v>
      </c>
      <c r="AK51" s="583">
        <v>0</v>
      </c>
      <c r="AL51" s="583">
        <v>0</v>
      </c>
      <c r="AM51" s="583">
        <v>0</v>
      </c>
      <c r="AN51" s="583">
        <v>0</v>
      </c>
      <c r="AO51" s="583">
        <v>0</v>
      </c>
      <c r="AP51" s="583">
        <v>0</v>
      </c>
      <c r="AQ51" s="583">
        <v>0</v>
      </c>
      <c r="AR51" s="583">
        <v>0</v>
      </c>
      <c r="AS51" s="583">
        <v>7.7815507000000007E-5</v>
      </c>
      <c r="AT51" s="583">
        <v>1.6772703519999999E-3</v>
      </c>
      <c r="AU51" s="583">
        <v>9.1591506799999995E-4</v>
      </c>
      <c r="AV51" s="583">
        <v>0.120753027661</v>
      </c>
      <c r="AW51" s="583">
        <v>0.29119267799499998</v>
      </c>
      <c r="AX51" s="583">
        <v>3.7308455328999998E-2</v>
      </c>
      <c r="AY51" s="583">
        <v>5.0523686844999999E-2</v>
      </c>
      <c r="AZ51" s="583">
        <v>0.175162843387</v>
      </c>
      <c r="BA51" s="583">
        <v>0.25285908361100001</v>
      </c>
      <c r="BB51" s="583">
        <v>0.264931087289</v>
      </c>
      <c r="BC51" s="583">
        <v>0.157769938118</v>
      </c>
      <c r="BD51" s="583">
        <v>0.26513868993400003</v>
      </c>
      <c r="BE51" s="583">
        <v>0</v>
      </c>
      <c r="BF51" s="583">
        <v>0</v>
      </c>
      <c r="BG51" s="583">
        <v>1.182968314E-2</v>
      </c>
      <c r="BH51" s="583">
        <v>0</v>
      </c>
      <c r="BI51" s="583">
        <v>1.79018976E-3</v>
      </c>
      <c r="BJ51" s="583">
        <v>2.3357089548999999E-2</v>
      </c>
      <c r="BK51" s="583">
        <v>0</v>
      </c>
      <c r="BL51" s="583">
        <v>0</v>
      </c>
      <c r="BM51" s="583">
        <v>0</v>
      </c>
      <c r="BN51" s="583">
        <v>0</v>
      </c>
      <c r="BO51" s="583">
        <v>0</v>
      </c>
      <c r="BP51" s="583">
        <v>0</v>
      </c>
      <c r="BQ51" s="583">
        <v>0</v>
      </c>
      <c r="BR51" s="583">
        <v>0</v>
      </c>
      <c r="BS51" s="583">
        <v>0</v>
      </c>
      <c r="BT51" s="583">
        <v>0</v>
      </c>
      <c r="BU51" s="583">
        <v>0</v>
      </c>
      <c r="BV51" s="583">
        <v>0</v>
      </c>
      <c r="BW51" s="583">
        <v>0</v>
      </c>
      <c r="BX51" s="583">
        <v>0</v>
      </c>
      <c r="BY51" s="583">
        <v>0</v>
      </c>
      <c r="BZ51" s="583">
        <v>0</v>
      </c>
      <c r="CA51" s="583">
        <v>0</v>
      </c>
      <c r="CB51" s="583">
        <v>0</v>
      </c>
      <c r="CC51" s="583">
        <v>0</v>
      </c>
      <c r="CD51" s="583">
        <v>0</v>
      </c>
      <c r="CE51" s="583">
        <v>0</v>
      </c>
      <c r="CF51" s="583">
        <v>1.2410273999999999E-5</v>
      </c>
      <c r="CG51" s="583">
        <v>0</v>
      </c>
      <c r="CH51" s="583">
        <v>0</v>
      </c>
      <c r="CI51" s="583">
        <v>0</v>
      </c>
      <c r="CJ51" s="583">
        <v>0</v>
      </c>
      <c r="CK51" s="583">
        <v>0</v>
      </c>
      <c r="CL51" s="583">
        <v>0</v>
      </c>
      <c r="CM51" s="583">
        <v>0</v>
      </c>
      <c r="CN51" s="583">
        <v>0</v>
      </c>
      <c r="CO51" s="583">
        <v>4.1129547000000002E-5</v>
      </c>
      <c r="CP51" s="583">
        <v>0</v>
      </c>
      <c r="CQ51" s="583">
        <v>0</v>
      </c>
      <c r="CR51" s="583">
        <v>0</v>
      </c>
      <c r="CS51" s="583">
        <v>0</v>
      </c>
      <c r="CT51" s="583">
        <v>0</v>
      </c>
      <c r="CU51" s="583">
        <v>0</v>
      </c>
      <c r="CV51" s="583">
        <v>0</v>
      </c>
      <c r="CW51" s="583">
        <v>1.6673160664E-2</v>
      </c>
      <c r="CX51" s="583">
        <v>0</v>
      </c>
      <c r="CY51" s="583">
        <v>0</v>
      </c>
      <c r="CZ51" s="583">
        <v>0</v>
      </c>
      <c r="DA51" s="583">
        <v>0</v>
      </c>
      <c r="DB51" s="583">
        <v>0</v>
      </c>
      <c r="DC51" s="583">
        <v>0</v>
      </c>
      <c r="DD51" s="583">
        <v>0</v>
      </c>
      <c r="DE51" s="584">
        <v>0</v>
      </c>
      <c r="DF51" s="585">
        <v>5.4994912929999997E-3</v>
      </c>
      <c r="DG51" s="73"/>
      <c r="DH51" s="73"/>
      <c r="DI51" s="73"/>
      <c r="DJ51" s="73"/>
      <c r="DK51" s="73"/>
      <c r="DL51" s="73"/>
      <c r="DM51" s="73"/>
      <c r="DN51" s="73"/>
      <c r="DO51" s="73"/>
    </row>
    <row r="52" spans="1:119">
      <c r="A52" s="291" t="s">
        <v>466</v>
      </c>
      <c r="B52" s="368" t="s">
        <v>576</v>
      </c>
      <c r="C52" s="582">
        <v>0</v>
      </c>
      <c r="D52" s="583">
        <v>0</v>
      </c>
      <c r="E52" s="583">
        <v>0</v>
      </c>
      <c r="F52" s="583">
        <v>0</v>
      </c>
      <c r="G52" s="583">
        <v>0</v>
      </c>
      <c r="H52" s="583">
        <v>0</v>
      </c>
      <c r="I52" s="583">
        <v>0</v>
      </c>
      <c r="J52" s="583">
        <v>1.293101E-6</v>
      </c>
      <c r="K52" s="583">
        <v>2.81007E-6</v>
      </c>
      <c r="L52" s="583">
        <v>0</v>
      </c>
      <c r="M52" s="583">
        <v>0</v>
      </c>
      <c r="N52" s="583">
        <v>0</v>
      </c>
      <c r="O52" s="583">
        <v>0</v>
      </c>
      <c r="P52" s="583">
        <v>0</v>
      </c>
      <c r="Q52" s="583">
        <v>1.0750376000000001E-5</v>
      </c>
      <c r="R52" s="583">
        <v>0</v>
      </c>
      <c r="S52" s="583">
        <v>1.1791339999999999E-5</v>
      </c>
      <c r="T52" s="583">
        <v>9.09638554E-4</v>
      </c>
      <c r="U52" s="583">
        <v>0</v>
      </c>
      <c r="V52" s="583">
        <v>7.3116520000000002E-6</v>
      </c>
      <c r="W52" s="583">
        <v>1.405189E-6</v>
      </c>
      <c r="X52" s="583">
        <v>0</v>
      </c>
      <c r="Y52" s="583">
        <v>1.889488E-6</v>
      </c>
      <c r="Z52" s="583">
        <v>0</v>
      </c>
      <c r="AA52" s="583">
        <v>1.2427146000000001E-5</v>
      </c>
      <c r="AB52" s="583">
        <v>0</v>
      </c>
      <c r="AC52" s="583">
        <v>7.5750899999999998E-7</v>
      </c>
      <c r="AD52" s="583">
        <v>0</v>
      </c>
      <c r="AE52" s="583">
        <v>0</v>
      </c>
      <c r="AF52" s="583">
        <v>0</v>
      </c>
      <c r="AG52" s="583">
        <v>0</v>
      </c>
      <c r="AH52" s="583">
        <v>0</v>
      </c>
      <c r="AI52" s="583">
        <v>0</v>
      </c>
      <c r="AJ52" s="583">
        <v>0</v>
      </c>
      <c r="AK52" s="583">
        <v>0</v>
      </c>
      <c r="AL52" s="583">
        <v>8.1991499999999997E-7</v>
      </c>
      <c r="AM52" s="583">
        <v>1.534612E-6</v>
      </c>
      <c r="AN52" s="583">
        <v>0</v>
      </c>
      <c r="AO52" s="583">
        <v>0</v>
      </c>
      <c r="AP52" s="583">
        <v>0</v>
      </c>
      <c r="AQ52" s="583">
        <v>5.1349403099999996E-4</v>
      </c>
      <c r="AR52" s="583">
        <v>4.0972859999999998E-6</v>
      </c>
      <c r="AS52" s="583">
        <v>3.43095642E-4</v>
      </c>
      <c r="AT52" s="583">
        <v>7.6223595069999997E-3</v>
      </c>
      <c r="AU52" s="583">
        <v>1.9128628359999999E-3</v>
      </c>
      <c r="AV52" s="583">
        <v>3.2897837047999999E-2</v>
      </c>
      <c r="AW52" s="583">
        <v>6.1566420577E-2</v>
      </c>
      <c r="AX52" s="583">
        <v>0.158776850458</v>
      </c>
      <c r="AY52" s="583">
        <v>3.0172462284000001E-2</v>
      </c>
      <c r="AZ52" s="583">
        <v>2.3222883036000001E-2</v>
      </c>
      <c r="BA52" s="583">
        <v>0.14522662714599999</v>
      </c>
      <c r="BB52" s="583">
        <v>1.0815467075E-2</v>
      </c>
      <c r="BC52" s="583">
        <v>0.106529408363</v>
      </c>
      <c r="BD52" s="583">
        <v>7.9242088813999995E-2</v>
      </c>
      <c r="BE52" s="583">
        <v>0</v>
      </c>
      <c r="BF52" s="583">
        <v>4.2680324400000001E-4</v>
      </c>
      <c r="BG52" s="583">
        <v>9.0968161139999993E-3</v>
      </c>
      <c r="BH52" s="583">
        <v>1.121585174E-3</v>
      </c>
      <c r="BI52" s="583">
        <v>6.4446831399999998E-4</v>
      </c>
      <c r="BJ52" s="583">
        <v>2.3291479750000002E-3</v>
      </c>
      <c r="BK52" s="583">
        <v>0</v>
      </c>
      <c r="BL52" s="583">
        <v>5.5496724399999996E-4</v>
      </c>
      <c r="BM52" s="583">
        <v>1.8037517999999999E-4</v>
      </c>
      <c r="BN52" s="583">
        <v>5.6143254000000003E-5</v>
      </c>
      <c r="BO52" s="583">
        <v>6.1192520000000004E-6</v>
      </c>
      <c r="BP52" s="583">
        <v>4.5447519999999996E-6</v>
      </c>
      <c r="BQ52" s="583">
        <v>2.372671E-6</v>
      </c>
      <c r="BR52" s="583">
        <v>2.052145E-5</v>
      </c>
      <c r="BS52" s="583">
        <v>0</v>
      </c>
      <c r="BT52" s="583">
        <v>3.1622480000000003E-5</v>
      </c>
      <c r="BU52" s="583">
        <v>4.3735603999999999E-5</v>
      </c>
      <c r="BV52" s="583">
        <v>0</v>
      </c>
      <c r="BW52" s="583">
        <v>0</v>
      </c>
      <c r="BX52" s="583">
        <v>0</v>
      </c>
      <c r="BY52" s="583">
        <v>1.3552155000000001E-5</v>
      </c>
      <c r="BZ52" s="583">
        <v>0</v>
      </c>
      <c r="CA52" s="583">
        <v>0</v>
      </c>
      <c r="CB52" s="583">
        <v>0</v>
      </c>
      <c r="CC52" s="583">
        <v>1.6401509999999999E-6</v>
      </c>
      <c r="CD52" s="583">
        <v>0</v>
      </c>
      <c r="CE52" s="583">
        <v>0</v>
      </c>
      <c r="CF52" s="583">
        <v>3.9712875999999998E-5</v>
      </c>
      <c r="CG52" s="583">
        <v>4.0151774E-5</v>
      </c>
      <c r="CH52" s="583">
        <v>2.21089446E-4</v>
      </c>
      <c r="CI52" s="583">
        <v>2.5567105760000001E-3</v>
      </c>
      <c r="CJ52" s="583">
        <v>1.183075156E-3</v>
      </c>
      <c r="CK52" s="583">
        <v>3.6863745900000001E-4</v>
      </c>
      <c r="CL52" s="583">
        <v>3.6503786209999998E-3</v>
      </c>
      <c r="CM52" s="583">
        <v>2.591423608E-3</v>
      </c>
      <c r="CN52" s="583">
        <v>4.2740936999999997E-5</v>
      </c>
      <c r="CO52" s="583">
        <v>3.2384106680000001E-3</v>
      </c>
      <c r="CP52" s="583">
        <v>1.5659779999999999E-6</v>
      </c>
      <c r="CQ52" s="583">
        <v>0</v>
      </c>
      <c r="CR52" s="583">
        <v>1.6112226999999998E-5</v>
      </c>
      <c r="CS52" s="583">
        <v>0</v>
      </c>
      <c r="CT52" s="583">
        <v>0</v>
      </c>
      <c r="CU52" s="583">
        <v>8.7191939999999997E-6</v>
      </c>
      <c r="CV52" s="583">
        <v>0</v>
      </c>
      <c r="CW52" s="583">
        <v>4.4247673936000001E-2</v>
      </c>
      <c r="CX52" s="583">
        <v>4.3952768999999999E-5</v>
      </c>
      <c r="CY52" s="583">
        <v>0</v>
      </c>
      <c r="CZ52" s="583">
        <v>0</v>
      </c>
      <c r="DA52" s="583">
        <v>0</v>
      </c>
      <c r="DB52" s="583">
        <v>0</v>
      </c>
      <c r="DC52" s="583">
        <v>1.1855960899999999E-4</v>
      </c>
      <c r="DD52" s="583">
        <v>3.5979715687000001E-2</v>
      </c>
      <c r="DE52" s="584">
        <v>0</v>
      </c>
      <c r="DF52" s="585">
        <v>2.5771852960000002E-3</v>
      </c>
      <c r="DG52" s="73"/>
      <c r="DH52" s="73"/>
      <c r="DI52" s="73"/>
      <c r="DJ52" s="73"/>
      <c r="DK52" s="73"/>
      <c r="DL52" s="73"/>
      <c r="DM52" s="73"/>
      <c r="DN52" s="73"/>
      <c r="DO52" s="73"/>
    </row>
    <row r="53" spans="1:119">
      <c r="A53" s="291" t="s">
        <v>467</v>
      </c>
      <c r="B53" s="368" t="s">
        <v>577</v>
      </c>
      <c r="C53" s="582">
        <v>0</v>
      </c>
      <c r="D53" s="583">
        <v>3.6615819000000001E-5</v>
      </c>
      <c r="E53" s="583">
        <v>0</v>
      </c>
      <c r="F53" s="583">
        <v>0</v>
      </c>
      <c r="G53" s="583">
        <v>1.0097950119999999E-3</v>
      </c>
      <c r="H53" s="583">
        <v>0</v>
      </c>
      <c r="I53" s="583">
        <v>5.4463265000000002E-5</v>
      </c>
      <c r="J53" s="583">
        <v>0</v>
      </c>
      <c r="K53" s="583">
        <v>0</v>
      </c>
      <c r="L53" s="583">
        <v>0</v>
      </c>
      <c r="M53" s="583">
        <v>0</v>
      </c>
      <c r="N53" s="583">
        <v>0</v>
      </c>
      <c r="O53" s="583">
        <v>0</v>
      </c>
      <c r="P53" s="583">
        <v>4.3771976999999997E-5</v>
      </c>
      <c r="Q53" s="583">
        <v>2.5800903E-4</v>
      </c>
      <c r="R53" s="583">
        <v>0</v>
      </c>
      <c r="S53" s="583">
        <v>0</v>
      </c>
      <c r="T53" s="583">
        <v>0</v>
      </c>
      <c r="U53" s="583">
        <v>0</v>
      </c>
      <c r="V53" s="583">
        <v>0</v>
      </c>
      <c r="W53" s="583">
        <v>0</v>
      </c>
      <c r="X53" s="583">
        <v>0</v>
      </c>
      <c r="Y53" s="583">
        <v>0</v>
      </c>
      <c r="Z53" s="583">
        <v>0</v>
      </c>
      <c r="AA53" s="583">
        <v>0</v>
      </c>
      <c r="AB53" s="583">
        <v>0</v>
      </c>
      <c r="AC53" s="583">
        <v>0</v>
      </c>
      <c r="AD53" s="583">
        <v>0</v>
      </c>
      <c r="AE53" s="583">
        <v>3.8976480000000002E-6</v>
      </c>
      <c r="AF53" s="583">
        <v>0</v>
      </c>
      <c r="AG53" s="583">
        <v>0</v>
      </c>
      <c r="AH53" s="583">
        <v>0</v>
      </c>
      <c r="AI53" s="583">
        <v>0</v>
      </c>
      <c r="AJ53" s="583">
        <v>0</v>
      </c>
      <c r="AK53" s="583">
        <v>0</v>
      </c>
      <c r="AL53" s="583">
        <v>0</v>
      </c>
      <c r="AM53" s="583">
        <v>0</v>
      </c>
      <c r="AN53" s="583">
        <v>0</v>
      </c>
      <c r="AO53" s="583">
        <v>0</v>
      </c>
      <c r="AP53" s="583">
        <v>0</v>
      </c>
      <c r="AQ53" s="583">
        <v>3.9499541000000002E-5</v>
      </c>
      <c r="AR53" s="583">
        <v>7.5799790200000003E-4</v>
      </c>
      <c r="AS53" s="583">
        <v>1.0611205E-5</v>
      </c>
      <c r="AT53" s="583">
        <v>1.6491694877000002E-2</v>
      </c>
      <c r="AU53" s="583">
        <v>1.5212047843999999E-2</v>
      </c>
      <c r="AV53" s="583">
        <v>1.7948023184999998E-2</v>
      </c>
      <c r="AW53" s="583">
        <v>0</v>
      </c>
      <c r="AX53" s="583">
        <v>8.2090573300000003E-4</v>
      </c>
      <c r="AY53" s="583">
        <v>6.8039914950000002E-2</v>
      </c>
      <c r="AZ53" s="583">
        <v>1.5151515152E-2</v>
      </c>
      <c r="BA53" s="583">
        <v>1.2461405459E-2</v>
      </c>
      <c r="BB53" s="583">
        <v>3.4934915769999999E-3</v>
      </c>
      <c r="BC53" s="583">
        <v>8.559366144E-3</v>
      </c>
      <c r="BD53" s="583">
        <v>1.0938924339000001E-2</v>
      </c>
      <c r="BE53" s="583">
        <v>0</v>
      </c>
      <c r="BF53" s="583">
        <v>6.1886470340000001E-3</v>
      </c>
      <c r="BG53" s="583">
        <v>3.1380193403000002E-2</v>
      </c>
      <c r="BH53" s="583">
        <v>1.4714129302999999E-2</v>
      </c>
      <c r="BI53" s="583">
        <v>6.945936269E-3</v>
      </c>
      <c r="BJ53" s="583">
        <v>1.23018379E-4</v>
      </c>
      <c r="BK53" s="583">
        <v>0</v>
      </c>
      <c r="BL53" s="583">
        <v>2.2593556489999998E-3</v>
      </c>
      <c r="BM53" s="583">
        <v>3.6881977669999998E-3</v>
      </c>
      <c r="BN53" s="583">
        <v>1.938419715E-3</v>
      </c>
      <c r="BO53" s="583">
        <v>4.8117718090000001E-3</v>
      </c>
      <c r="BP53" s="583">
        <v>0</v>
      </c>
      <c r="BQ53" s="583">
        <v>0</v>
      </c>
      <c r="BR53" s="583">
        <v>0</v>
      </c>
      <c r="BS53" s="583">
        <v>0</v>
      </c>
      <c r="BT53" s="583">
        <v>0</v>
      </c>
      <c r="BU53" s="583">
        <v>0</v>
      </c>
      <c r="BV53" s="583">
        <v>0</v>
      </c>
      <c r="BW53" s="583">
        <v>0</v>
      </c>
      <c r="BX53" s="583">
        <v>0</v>
      </c>
      <c r="BY53" s="583">
        <v>6.5502084999999996E-5</v>
      </c>
      <c r="BZ53" s="583">
        <v>0</v>
      </c>
      <c r="CA53" s="583">
        <v>7.9517799999999993E-6</v>
      </c>
      <c r="CB53" s="583">
        <v>0</v>
      </c>
      <c r="CC53" s="583">
        <v>0</v>
      </c>
      <c r="CD53" s="583">
        <v>0</v>
      </c>
      <c r="CE53" s="583">
        <v>1.6446286E-5</v>
      </c>
      <c r="CF53" s="583">
        <v>0</v>
      </c>
      <c r="CG53" s="583">
        <v>0</v>
      </c>
      <c r="CH53" s="583">
        <v>0</v>
      </c>
      <c r="CI53" s="583">
        <v>0</v>
      </c>
      <c r="CJ53" s="583">
        <v>0</v>
      </c>
      <c r="CK53" s="583">
        <v>0</v>
      </c>
      <c r="CL53" s="583">
        <v>0</v>
      </c>
      <c r="CM53" s="583">
        <v>7.0958999999999999E-7</v>
      </c>
      <c r="CN53" s="583">
        <v>0</v>
      </c>
      <c r="CO53" s="583">
        <v>0</v>
      </c>
      <c r="CP53" s="583">
        <v>0</v>
      </c>
      <c r="CQ53" s="583">
        <v>0</v>
      </c>
      <c r="CR53" s="583">
        <v>0</v>
      </c>
      <c r="CS53" s="583">
        <v>0</v>
      </c>
      <c r="CT53" s="583">
        <v>0</v>
      </c>
      <c r="CU53" s="583">
        <v>0</v>
      </c>
      <c r="CV53" s="583">
        <v>0</v>
      </c>
      <c r="CW53" s="583">
        <v>1.9310722802999999E-2</v>
      </c>
      <c r="CX53" s="583">
        <v>0</v>
      </c>
      <c r="CY53" s="583">
        <v>0</v>
      </c>
      <c r="CZ53" s="583">
        <v>0</v>
      </c>
      <c r="DA53" s="583">
        <v>0</v>
      </c>
      <c r="DB53" s="583">
        <v>0</v>
      </c>
      <c r="DC53" s="583">
        <v>2.5149008000000001E-5</v>
      </c>
      <c r="DD53" s="583">
        <v>0</v>
      </c>
      <c r="DE53" s="584">
        <v>7.6689468999999993E-5</v>
      </c>
      <c r="DF53" s="585">
        <v>9.1244049500000001E-4</v>
      </c>
      <c r="DG53" s="73"/>
      <c r="DH53" s="73"/>
      <c r="DI53" s="73"/>
      <c r="DJ53" s="73"/>
      <c r="DK53" s="73"/>
      <c r="DL53" s="73"/>
      <c r="DM53" s="73"/>
      <c r="DN53" s="73"/>
      <c r="DO53" s="73"/>
    </row>
    <row r="54" spans="1:119">
      <c r="A54" s="291" t="s">
        <v>468</v>
      </c>
      <c r="B54" s="368" t="s">
        <v>578</v>
      </c>
      <c r="C54" s="582">
        <v>0</v>
      </c>
      <c r="D54" s="583">
        <v>0</v>
      </c>
      <c r="E54" s="583">
        <v>0</v>
      </c>
      <c r="F54" s="583">
        <v>0</v>
      </c>
      <c r="G54" s="583">
        <v>0</v>
      </c>
      <c r="H54" s="583">
        <v>0</v>
      </c>
      <c r="I54" s="583">
        <v>0</v>
      </c>
      <c r="J54" s="583">
        <v>0</v>
      </c>
      <c r="K54" s="583">
        <v>0</v>
      </c>
      <c r="L54" s="583">
        <v>0</v>
      </c>
      <c r="M54" s="583">
        <v>0</v>
      </c>
      <c r="N54" s="583">
        <v>0</v>
      </c>
      <c r="O54" s="583">
        <v>0</v>
      </c>
      <c r="P54" s="583">
        <v>0</v>
      </c>
      <c r="Q54" s="583">
        <v>0</v>
      </c>
      <c r="R54" s="583">
        <v>0</v>
      </c>
      <c r="S54" s="583">
        <v>0</v>
      </c>
      <c r="T54" s="583">
        <v>0</v>
      </c>
      <c r="U54" s="583">
        <v>0</v>
      </c>
      <c r="V54" s="583">
        <v>0</v>
      </c>
      <c r="W54" s="583">
        <v>0</v>
      </c>
      <c r="X54" s="583">
        <v>0</v>
      </c>
      <c r="Y54" s="583">
        <v>0</v>
      </c>
      <c r="Z54" s="583">
        <v>0</v>
      </c>
      <c r="AA54" s="583">
        <v>0</v>
      </c>
      <c r="AB54" s="583">
        <v>0</v>
      </c>
      <c r="AC54" s="583">
        <v>0</v>
      </c>
      <c r="AD54" s="583">
        <v>0</v>
      </c>
      <c r="AE54" s="583">
        <v>0</v>
      </c>
      <c r="AF54" s="583">
        <v>0</v>
      </c>
      <c r="AG54" s="583">
        <v>0</v>
      </c>
      <c r="AH54" s="583">
        <v>0</v>
      </c>
      <c r="AI54" s="583">
        <v>0</v>
      </c>
      <c r="AJ54" s="583">
        <v>0</v>
      </c>
      <c r="AK54" s="583">
        <v>0</v>
      </c>
      <c r="AL54" s="583">
        <v>0</v>
      </c>
      <c r="AM54" s="583">
        <v>0</v>
      </c>
      <c r="AN54" s="583">
        <v>0</v>
      </c>
      <c r="AO54" s="583">
        <v>0</v>
      </c>
      <c r="AP54" s="583">
        <v>0</v>
      </c>
      <c r="AQ54" s="583">
        <v>0</v>
      </c>
      <c r="AR54" s="583">
        <v>0</v>
      </c>
      <c r="AS54" s="583">
        <v>0</v>
      </c>
      <c r="AT54" s="583">
        <v>0</v>
      </c>
      <c r="AU54" s="583">
        <v>0</v>
      </c>
      <c r="AV54" s="583">
        <v>0</v>
      </c>
      <c r="AW54" s="583">
        <v>0</v>
      </c>
      <c r="AX54" s="583">
        <v>0</v>
      </c>
      <c r="AY54" s="583">
        <v>0</v>
      </c>
      <c r="AZ54" s="583">
        <v>7.7881619937999996E-2</v>
      </c>
      <c r="BA54" s="583">
        <v>0</v>
      </c>
      <c r="BB54" s="583">
        <v>0</v>
      </c>
      <c r="BC54" s="583">
        <v>0</v>
      </c>
      <c r="BD54" s="583">
        <v>0</v>
      </c>
      <c r="BE54" s="583">
        <v>0</v>
      </c>
      <c r="BF54" s="583">
        <v>0</v>
      </c>
      <c r="BG54" s="583">
        <v>0</v>
      </c>
      <c r="BH54" s="583">
        <v>3.4715731599999999E-4</v>
      </c>
      <c r="BI54" s="583">
        <v>2.0050125310000001E-3</v>
      </c>
      <c r="BJ54" s="583">
        <v>8.2012250000000004E-6</v>
      </c>
      <c r="BK54" s="583">
        <v>0</v>
      </c>
      <c r="BL54" s="583">
        <v>3.7067217089999998E-3</v>
      </c>
      <c r="BM54" s="583">
        <v>0</v>
      </c>
      <c r="BN54" s="583">
        <v>0</v>
      </c>
      <c r="BO54" s="583">
        <v>0</v>
      </c>
      <c r="BP54" s="583">
        <v>0</v>
      </c>
      <c r="BQ54" s="583">
        <v>0</v>
      </c>
      <c r="BR54" s="583">
        <v>0</v>
      </c>
      <c r="BS54" s="583">
        <v>0</v>
      </c>
      <c r="BT54" s="583">
        <v>0</v>
      </c>
      <c r="BU54" s="583">
        <v>0</v>
      </c>
      <c r="BV54" s="583">
        <v>0</v>
      </c>
      <c r="BW54" s="583">
        <v>0</v>
      </c>
      <c r="BX54" s="583">
        <v>0</v>
      </c>
      <c r="BY54" s="583">
        <v>0</v>
      </c>
      <c r="BZ54" s="583">
        <v>8.6406555000000004E-5</v>
      </c>
      <c r="CA54" s="583">
        <v>0</v>
      </c>
      <c r="CB54" s="583">
        <v>0</v>
      </c>
      <c r="CC54" s="583">
        <v>0</v>
      </c>
      <c r="CD54" s="583">
        <v>0</v>
      </c>
      <c r="CE54" s="583">
        <v>0</v>
      </c>
      <c r="CF54" s="583">
        <v>1.31548901E-4</v>
      </c>
      <c r="CG54" s="583">
        <v>0</v>
      </c>
      <c r="CH54" s="583">
        <v>0</v>
      </c>
      <c r="CI54" s="583">
        <v>0</v>
      </c>
      <c r="CJ54" s="583">
        <v>0</v>
      </c>
      <c r="CK54" s="583">
        <v>0</v>
      </c>
      <c r="CL54" s="583">
        <v>4.9237665099999999E-4</v>
      </c>
      <c r="CM54" s="583">
        <v>5.93927043E-4</v>
      </c>
      <c r="CN54" s="583">
        <v>0</v>
      </c>
      <c r="CO54" s="583">
        <v>0</v>
      </c>
      <c r="CP54" s="583">
        <v>0</v>
      </c>
      <c r="CQ54" s="583">
        <v>0</v>
      </c>
      <c r="CR54" s="583">
        <v>0</v>
      </c>
      <c r="CS54" s="583">
        <v>0</v>
      </c>
      <c r="CT54" s="583">
        <v>0</v>
      </c>
      <c r="CU54" s="583">
        <v>1.04630328E-4</v>
      </c>
      <c r="CV54" s="583">
        <v>0</v>
      </c>
      <c r="CW54" s="583">
        <v>7.0434898029999998E-3</v>
      </c>
      <c r="CX54" s="583">
        <v>3.1288412000000003E-5</v>
      </c>
      <c r="CY54" s="583">
        <v>0</v>
      </c>
      <c r="CZ54" s="583">
        <v>0</v>
      </c>
      <c r="DA54" s="583">
        <v>0</v>
      </c>
      <c r="DB54" s="583">
        <v>1.1545448899999999E-4</v>
      </c>
      <c r="DC54" s="583">
        <v>1.4370861999999999E-5</v>
      </c>
      <c r="DD54" s="583">
        <v>0</v>
      </c>
      <c r="DE54" s="584">
        <v>0</v>
      </c>
      <c r="DF54" s="585">
        <v>2.3590851299999999E-4</v>
      </c>
      <c r="DG54" s="73"/>
      <c r="DH54" s="73"/>
      <c r="DI54" s="73"/>
      <c r="DJ54" s="73"/>
      <c r="DK54" s="73"/>
      <c r="DL54" s="73"/>
      <c r="DM54" s="73"/>
      <c r="DN54" s="73"/>
      <c r="DO54" s="73"/>
    </row>
    <row r="55" spans="1:119">
      <c r="A55" s="291" t="s">
        <v>469</v>
      </c>
      <c r="B55" s="368" t="s">
        <v>579</v>
      </c>
      <c r="C55" s="582">
        <v>0</v>
      </c>
      <c r="D55" s="583">
        <v>0</v>
      </c>
      <c r="E55" s="583">
        <v>0</v>
      </c>
      <c r="F55" s="583">
        <v>0</v>
      </c>
      <c r="G55" s="583">
        <v>0</v>
      </c>
      <c r="H55" s="583">
        <v>0</v>
      </c>
      <c r="I55" s="583">
        <v>0</v>
      </c>
      <c r="J55" s="583">
        <v>0</v>
      </c>
      <c r="K55" s="583">
        <v>0</v>
      </c>
      <c r="L55" s="583">
        <v>0</v>
      </c>
      <c r="M55" s="583">
        <v>0</v>
      </c>
      <c r="N55" s="583">
        <v>0</v>
      </c>
      <c r="O55" s="583">
        <v>0</v>
      </c>
      <c r="P55" s="583">
        <v>0</v>
      </c>
      <c r="Q55" s="583">
        <v>0</v>
      </c>
      <c r="R55" s="583">
        <v>0</v>
      </c>
      <c r="S55" s="583">
        <v>0</v>
      </c>
      <c r="T55" s="583">
        <v>0</v>
      </c>
      <c r="U55" s="583">
        <v>0</v>
      </c>
      <c r="V55" s="583">
        <v>0</v>
      </c>
      <c r="W55" s="583">
        <v>0</v>
      </c>
      <c r="X55" s="583">
        <v>0</v>
      </c>
      <c r="Y55" s="583">
        <v>0</v>
      </c>
      <c r="Z55" s="583">
        <v>0</v>
      </c>
      <c r="AA55" s="583">
        <v>0</v>
      </c>
      <c r="AB55" s="583">
        <v>0</v>
      </c>
      <c r="AC55" s="583">
        <v>0</v>
      </c>
      <c r="AD55" s="583">
        <v>0</v>
      </c>
      <c r="AE55" s="583">
        <v>0</v>
      </c>
      <c r="AF55" s="583">
        <v>0</v>
      </c>
      <c r="AG55" s="583">
        <v>0</v>
      </c>
      <c r="AH55" s="583">
        <v>0</v>
      </c>
      <c r="AI55" s="583">
        <v>0</v>
      </c>
      <c r="AJ55" s="583">
        <v>0</v>
      </c>
      <c r="AK55" s="583">
        <v>0</v>
      </c>
      <c r="AL55" s="583">
        <v>0</v>
      </c>
      <c r="AM55" s="583">
        <v>0</v>
      </c>
      <c r="AN55" s="583">
        <v>0</v>
      </c>
      <c r="AO55" s="583">
        <v>0</v>
      </c>
      <c r="AP55" s="583">
        <v>0</v>
      </c>
      <c r="AQ55" s="583">
        <v>0</v>
      </c>
      <c r="AR55" s="583">
        <v>0</v>
      </c>
      <c r="AS55" s="583">
        <v>0</v>
      </c>
      <c r="AT55" s="583">
        <v>1.6992241530000001E-3</v>
      </c>
      <c r="AU55" s="583">
        <v>1.8121858450000001E-3</v>
      </c>
      <c r="AV55" s="583">
        <v>1.0013665709999999E-3</v>
      </c>
      <c r="AW55" s="583">
        <v>8.8672904899999997E-4</v>
      </c>
      <c r="AX55" s="583">
        <v>0</v>
      </c>
      <c r="AY55" s="583">
        <v>2.9699962880000001E-3</v>
      </c>
      <c r="AZ55" s="583">
        <v>0</v>
      </c>
      <c r="BA55" s="583">
        <v>4.3707546005E-2</v>
      </c>
      <c r="BB55" s="583">
        <v>0</v>
      </c>
      <c r="BC55" s="583">
        <v>3.1808455300000001E-4</v>
      </c>
      <c r="BD55" s="583">
        <v>1.9533793499999999E-4</v>
      </c>
      <c r="BE55" s="583">
        <v>0</v>
      </c>
      <c r="BF55" s="583">
        <v>0</v>
      </c>
      <c r="BG55" s="583">
        <v>0</v>
      </c>
      <c r="BH55" s="583">
        <v>4.7533847839999997E-3</v>
      </c>
      <c r="BI55" s="583">
        <v>2.8643036200000002E-4</v>
      </c>
      <c r="BJ55" s="583">
        <v>0</v>
      </c>
      <c r="BK55" s="583">
        <v>0</v>
      </c>
      <c r="BL55" s="583">
        <v>1.40716145E-4</v>
      </c>
      <c r="BM55" s="583">
        <v>4.2720437E-5</v>
      </c>
      <c r="BN55" s="583">
        <v>4.90514745E-4</v>
      </c>
      <c r="BO55" s="583">
        <v>7.2003198299999997E-4</v>
      </c>
      <c r="BP55" s="583">
        <v>0</v>
      </c>
      <c r="BQ55" s="583">
        <v>0</v>
      </c>
      <c r="BR55" s="583">
        <v>0</v>
      </c>
      <c r="BS55" s="583">
        <v>0</v>
      </c>
      <c r="BT55" s="583">
        <v>0</v>
      </c>
      <c r="BU55" s="583">
        <v>0</v>
      </c>
      <c r="BV55" s="583">
        <v>0</v>
      </c>
      <c r="BW55" s="583">
        <v>0</v>
      </c>
      <c r="BX55" s="583">
        <v>0</v>
      </c>
      <c r="BY55" s="583">
        <v>1.8069540999999999E-5</v>
      </c>
      <c r="BZ55" s="583">
        <v>0</v>
      </c>
      <c r="CA55" s="583">
        <v>0</v>
      </c>
      <c r="CB55" s="583">
        <v>0</v>
      </c>
      <c r="CC55" s="583">
        <v>0</v>
      </c>
      <c r="CD55" s="583">
        <v>0</v>
      </c>
      <c r="CE55" s="583">
        <v>0</v>
      </c>
      <c r="CF55" s="583">
        <v>0</v>
      </c>
      <c r="CG55" s="583">
        <v>0</v>
      </c>
      <c r="CH55" s="583">
        <v>0</v>
      </c>
      <c r="CI55" s="583">
        <v>0</v>
      </c>
      <c r="CJ55" s="583">
        <v>7.6327429999999999E-6</v>
      </c>
      <c r="CK55" s="583">
        <v>0</v>
      </c>
      <c r="CL55" s="583">
        <v>0</v>
      </c>
      <c r="CM55" s="583">
        <v>1.0778675959999999E-3</v>
      </c>
      <c r="CN55" s="583">
        <v>0</v>
      </c>
      <c r="CO55" s="583">
        <v>0</v>
      </c>
      <c r="CP55" s="583">
        <v>6.6293059000000005E-5</v>
      </c>
      <c r="CQ55" s="583">
        <v>0</v>
      </c>
      <c r="CR55" s="583">
        <v>0</v>
      </c>
      <c r="CS55" s="583">
        <v>0</v>
      </c>
      <c r="CT55" s="583">
        <v>0</v>
      </c>
      <c r="CU55" s="583">
        <v>0</v>
      </c>
      <c r="CV55" s="583">
        <v>0</v>
      </c>
      <c r="CW55" s="583">
        <v>2.6825205850000001E-3</v>
      </c>
      <c r="CX55" s="583">
        <v>6.5556673000000002E-5</v>
      </c>
      <c r="CY55" s="583">
        <v>0</v>
      </c>
      <c r="CZ55" s="583">
        <v>0</v>
      </c>
      <c r="DA55" s="583">
        <v>0</v>
      </c>
      <c r="DB55" s="583">
        <v>0</v>
      </c>
      <c r="DC55" s="583">
        <v>0</v>
      </c>
      <c r="DD55" s="583">
        <v>0</v>
      </c>
      <c r="DE55" s="584">
        <v>0</v>
      </c>
      <c r="DF55" s="585">
        <v>2.1999910400000001E-4</v>
      </c>
      <c r="DG55" s="73"/>
      <c r="DH55" s="73"/>
      <c r="DI55" s="73"/>
      <c r="DJ55" s="73"/>
      <c r="DK55" s="73"/>
      <c r="DL55" s="73"/>
      <c r="DM55" s="73"/>
      <c r="DN55" s="73"/>
      <c r="DO55" s="73"/>
    </row>
    <row r="56" spans="1:119">
      <c r="A56" s="291" t="s">
        <v>470</v>
      </c>
      <c r="B56" s="368" t="s">
        <v>580</v>
      </c>
      <c r="C56" s="582">
        <v>1.2912848000000001E-5</v>
      </c>
      <c r="D56" s="583">
        <v>7.3231638999999999E-5</v>
      </c>
      <c r="E56" s="583">
        <v>0</v>
      </c>
      <c r="F56" s="583">
        <v>0</v>
      </c>
      <c r="G56" s="583">
        <v>1.245413848E-3</v>
      </c>
      <c r="H56" s="583">
        <v>0</v>
      </c>
      <c r="I56" s="583">
        <v>0</v>
      </c>
      <c r="J56" s="583">
        <v>0</v>
      </c>
      <c r="K56" s="583">
        <v>0</v>
      </c>
      <c r="L56" s="583">
        <v>0</v>
      </c>
      <c r="M56" s="583">
        <v>0</v>
      </c>
      <c r="N56" s="583">
        <v>0</v>
      </c>
      <c r="O56" s="583">
        <v>0</v>
      </c>
      <c r="P56" s="583">
        <v>0</v>
      </c>
      <c r="Q56" s="583">
        <v>7.2027520999999996E-4</v>
      </c>
      <c r="R56" s="583">
        <v>0</v>
      </c>
      <c r="S56" s="583">
        <v>0</v>
      </c>
      <c r="T56" s="583">
        <v>1.8072289E-5</v>
      </c>
      <c r="U56" s="583">
        <v>0</v>
      </c>
      <c r="V56" s="583">
        <v>0</v>
      </c>
      <c r="W56" s="583">
        <v>0</v>
      </c>
      <c r="X56" s="583">
        <v>0</v>
      </c>
      <c r="Y56" s="583">
        <v>0</v>
      </c>
      <c r="Z56" s="583">
        <v>0</v>
      </c>
      <c r="AA56" s="583">
        <v>6.2135730000000004E-6</v>
      </c>
      <c r="AB56" s="583">
        <v>3.0711870000000002E-6</v>
      </c>
      <c r="AC56" s="583">
        <v>0</v>
      </c>
      <c r="AD56" s="583">
        <v>0</v>
      </c>
      <c r="AE56" s="583">
        <v>2.3385887E-5</v>
      </c>
      <c r="AF56" s="583">
        <v>0</v>
      </c>
      <c r="AG56" s="583">
        <v>0</v>
      </c>
      <c r="AH56" s="583">
        <v>0</v>
      </c>
      <c r="AI56" s="583">
        <v>0</v>
      </c>
      <c r="AJ56" s="583">
        <v>0</v>
      </c>
      <c r="AK56" s="583">
        <v>1.1860872E-4</v>
      </c>
      <c r="AL56" s="583">
        <v>0</v>
      </c>
      <c r="AM56" s="583">
        <v>0</v>
      </c>
      <c r="AN56" s="583">
        <v>0</v>
      </c>
      <c r="AO56" s="583">
        <v>0</v>
      </c>
      <c r="AP56" s="583">
        <v>0</v>
      </c>
      <c r="AQ56" s="583">
        <v>1.6787304799999999E-4</v>
      </c>
      <c r="AR56" s="583">
        <v>4.0972859999999998E-6</v>
      </c>
      <c r="AS56" s="583">
        <v>2.05149972E-4</v>
      </c>
      <c r="AT56" s="583">
        <v>1.1855052230000001E-3</v>
      </c>
      <c r="AU56" s="583">
        <v>1.37510037E-3</v>
      </c>
      <c r="AV56" s="583">
        <v>4.7947787570000004E-3</v>
      </c>
      <c r="AW56" s="583">
        <v>1.6343239102000001E-2</v>
      </c>
      <c r="AX56" s="583">
        <v>8.9957586539999995E-3</v>
      </c>
      <c r="AY56" s="583">
        <v>1.5108731114000001E-2</v>
      </c>
      <c r="AZ56" s="583">
        <v>1.0761823845999999E-2</v>
      </c>
      <c r="BA56" s="583">
        <v>2.7047054459999999E-3</v>
      </c>
      <c r="BB56" s="583">
        <v>3.8141271056999999E-2</v>
      </c>
      <c r="BC56" s="583">
        <v>1.012087213E-2</v>
      </c>
      <c r="BD56" s="583">
        <v>1.888266701E-3</v>
      </c>
      <c r="BE56" s="583">
        <v>0</v>
      </c>
      <c r="BF56" s="583">
        <v>7.4690567649999999E-3</v>
      </c>
      <c r="BG56" s="583">
        <v>3.0768642740000001E-3</v>
      </c>
      <c r="BH56" s="583">
        <v>1.3085160360000001E-3</v>
      </c>
      <c r="BI56" s="583">
        <v>4.2248478339999996E-3</v>
      </c>
      <c r="BJ56" s="583">
        <v>2.3373491999999999E-3</v>
      </c>
      <c r="BK56" s="583">
        <v>0</v>
      </c>
      <c r="BL56" s="583">
        <v>4.7814771609999999E-3</v>
      </c>
      <c r="BM56" s="583">
        <v>3.8400926559999998E-3</v>
      </c>
      <c r="BN56" s="583">
        <v>1.2587908519999999E-3</v>
      </c>
      <c r="BO56" s="583">
        <v>1.8908488629999999E-3</v>
      </c>
      <c r="BP56" s="583">
        <v>3.181327E-6</v>
      </c>
      <c r="BQ56" s="583">
        <v>0</v>
      </c>
      <c r="BR56" s="583">
        <v>1.74432325E-4</v>
      </c>
      <c r="BS56" s="583">
        <v>0</v>
      </c>
      <c r="BT56" s="583">
        <v>2.2535177500000001E-4</v>
      </c>
      <c r="BU56" s="583">
        <v>1.8223169999999999E-6</v>
      </c>
      <c r="BV56" s="583">
        <v>4.8011554E-5</v>
      </c>
      <c r="BW56" s="583">
        <v>1.8980765000000001E-5</v>
      </c>
      <c r="BX56" s="583">
        <v>0</v>
      </c>
      <c r="BY56" s="583">
        <v>3.5461473499999999E-4</v>
      </c>
      <c r="BZ56" s="583">
        <v>4.4050400000000001E-5</v>
      </c>
      <c r="CA56" s="583">
        <v>1.43132047E-4</v>
      </c>
      <c r="CB56" s="583">
        <v>1.6788052600000001E-4</v>
      </c>
      <c r="CC56" s="583">
        <v>3.6083320000000002E-5</v>
      </c>
      <c r="CD56" s="583">
        <v>1.02821155E-4</v>
      </c>
      <c r="CE56" s="583">
        <v>1.6446286E-5</v>
      </c>
      <c r="CF56" s="583">
        <v>1.1839401130000001E-3</v>
      </c>
      <c r="CG56" s="583">
        <v>0</v>
      </c>
      <c r="CH56" s="583">
        <v>0</v>
      </c>
      <c r="CI56" s="583">
        <v>6.7337233299999996E-4</v>
      </c>
      <c r="CJ56" s="583">
        <v>3.0530972E-5</v>
      </c>
      <c r="CK56" s="583">
        <v>0</v>
      </c>
      <c r="CL56" s="583">
        <v>5.0935515599999999E-4</v>
      </c>
      <c r="CM56" s="583">
        <v>4.55556943E-4</v>
      </c>
      <c r="CN56" s="583">
        <v>7.1688208700000004E-4</v>
      </c>
      <c r="CO56" s="583">
        <v>4.8922514100000001E-4</v>
      </c>
      <c r="CP56" s="583">
        <v>3.7583467E-5</v>
      </c>
      <c r="CQ56" s="583">
        <v>1.8324607300000001E-4</v>
      </c>
      <c r="CR56" s="583">
        <v>2.685371E-6</v>
      </c>
      <c r="CS56" s="583">
        <v>7.8660049999999992E-6</v>
      </c>
      <c r="CT56" s="583">
        <v>0</v>
      </c>
      <c r="CU56" s="583">
        <v>2.1797984999999999E-5</v>
      </c>
      <c r="CV56" s="583">
        <v>0</v>
      </c>
      <c r="CW56" s="583">
        <v>6.5061293350000002E-3</v>
      </c>
      <c r="CX56" s="583">
        <v>1.08019518E-4</v>
      </c>
      <c r="CY56" s="583">
        <v>9.9790025E-5</v>
      </c>
      <c r="CZ56" s="583">
        <v>4.3602432999999998E-5</v>
      </c>
      <c r="DA56" s="583">
        <v>1.2715635999999999E-5</v>
      </c>
      <c r="DB56" s="583">
        <v>1.1273791269999999E-3</v>
      </c>
      <c r="DC56" s="583">
        <v>8.9817884999999998E-5</v>
      </c>
      <c r="DD56" s="583">
        <v>0</v>
      </c>
      <c r="DE56" s="584">
        <v>1.150342035E-3</v>
      </c>
      <c r="DF56" s="585">
        <v>7.3954435699999995E-4</v>
      </c>
      <c r="DG56" s="73"/>
      <c r="DH56" s="73"/>
      <c r="DI56" s="73"/>
      <c r="DJ56" s="73"/>
      <c r="DK56" s="73"/>
      <c r="DL56" s="73"/>
      <c r="DM56" s="73"/>
      <c r="DN56" s="73"/>
      <c r="DO56" s="73"/>
    </row>
    <row r="57" spans="1:119">
      <c r="A57" s="291" t="s">
        <v>471</v>
      </c>
      <c r="B57" s="368" t="s">
        <v>688</v>
      </c>
      <c r="C57" s="582">
        <v>0</v>
      </c>
      <c r="D57" s="583">
        <v>0</v>
      </c>
      <c r="E57" s="583">
        <v>5.6298380999999998E-5</v>
      </c>
      <c r="F57" s="583">
        <v>0</v>
      </c>
      <c r="G57" s="583">
        <v>6.7319667000000002E-5</v>
      </c>
      <c r="H57" s="583">
        <v>0</v>
      </c>
      <c r="I57" s="583">
        <v>0</v>
      </c>
      <c r="J57" s="583">
        <v>1.6810308999999999E-5</v>
      </c>
      <c r="K57" s="583">
        <v>4.4961123000000002E-5</v>
      </c>
      <c r="L57" s="583">
        <v>0</v>
      </c>
      <c r="M57" s="583">
        <v>0</v>
      </c>
      <c r="N57" s="583">
        <v>0</v>
      </c>
      <c r="O57" s="583">
        <v>0</v>
      </c>
      <c r="P57" s="583">
        <v>1.4590659E-5</v>
      </c>
      <c r="Q57" s="583">
        <v>0</v>
      </c>
      <c r="R57" s="583">
        <v>0</v>
      </c>
      <c r="S57" s="583">
        <v>0</v>
      </c>
      <c r="T57" s="583">
        <v>0</v>
      </c>
      <c r="U57" s="583">
        <v>0</v>
      </c>
      <c r="V57" s="583">
        <v>0</v>
      </c>
      <c r="W57" s="583">
        <v>0</v>
      </c>
      <c r="X57" s="583">
        <v>0</v>
      </c>
      <c r="Y57" s="583">
        <v>1.889488E-6</v>
      </c>
      <c r="Z57" s="583">
        <v>0</v>
      </c>
      <c r="AA57" s="583">
        <v>1.24271459E-4</v>
      </c>
      <c r="AB57" s="583">
        <v>3.0711870000000002E-6</v>
      </c>
      <c r="AC57" s="583">
        <v>2.6512830000000001E-6</v>
      </c>
      <c r="AD57" s="583">
        <v>0</v>
      </c>
      <c r="AE57" s="583">
        <v>0</v>
      </c>
      <c r="AF57" s="583">
        <v>0</v>
      </c>
      <c r="AG57" s="583">
        <v>0</v>
      </c>
      <c r="AH57" s="583">
        <v>0</v>
      </c>
      <c r="AI57" s="583">
        <v>0</v>
      </c>
      <c r="AJ57" s="583">
        <v>0</v>
      </c>
      <c r="AK57" s="583">
        <v>0</v>
      </c>
      <c r="AL57" s="583">
        <v>0</v>
      </c>
      <c r="AM57" s="583">
        <v>5.1153699999999996E-7</v>
      </c>
      <c r="AN57" s="583">
        <v>1.3381149E-5</v>
      </c>
      <c r="AO57" s="583">
        <v>0</v>
      </c>
      <c r="AP57" s="583">
        <v>0</v>
      </c>
      <c r="AQ57" s="583">
        <v>0</v>
      </c>
      <c r="AR57" s="583">
        <v>1.3930772300000001E-4</v>
      </c>
      <c r="AS57" s="583">
        <v>1.0611205E-5</v>
      </c>
      <c r="AT57" s="583">
        <v>1.54554755E-3</v>
      </c>
      <c r="AU57" s="583">
        <v>1.0558806399999999E-4</v>
      </c>
      <c r="AV57" s="583">
        <v>1.1780782999999999E-5</v>
      </c>
      <c r="AW57" s="583">
        <v>1.8283069999999999E-6</v>
      </c>
      <c r="AX57" s="583">
        <v>3.4204405999999997E-5</v>
      </c>
      <c r="AY57" s="583">
        <v>5.624993E-5</v>
      </c>
      <c r="AZ57" s="583">
        <v>0</v>
      </c>
      <c r="BA57" s="583">
        <v>4.9401012999999999E-5</v>
      </c>
      <c r="BB57" s="583">
        <v>4.7856048999999998E-5</v>
      </c>
      <c r="BC57" s="583">
        <v>3.9615985190000003E-3</v>
      </c>
      <c r="BD57" s="583">
        <v>6.5112644999999994E-5</v>
      </c>
      <c r="BE57" s="583">
        <v>0</v>
      </c>
      <c r="BF57" s="583">
        <v>9.1762697399999996E-3</v>
      </c>
      <c r="BG57" s="583">
        <v>0</v>
      </c>
      <c r="BH57" s="583">
        <v>7.9045050339999999E-3</v>
      </c>
      <c r="BI57" s="583">
        <v>1.7185821699999999E-3</v>
      </c>
      <c r="BJ57" s="583">
        <v>8.2012253000000006E-5</v>
      </c>
      <c r="BK57" s="583">
        <v>7.6896458999999999E-5</v>
      </c>
      <c r="BL57" s="583">
        <v>1.4373149059999999E-3</v>
      </c>
      <c r="BM57" s="583">
        <v>5.2688539499999999E-4</v>
      </c>
      <c r="BN57" s="583">
        <v>3.232669464E-3</v>
      </c>
      <c r="BO57" s="583">
        <v>2.7761006490000001E-3</v>
      </c>
      <c r="BP57" s="583">
        <v>1.5452157E-5</v>
      </c>
      <c r="BQ57" s="583">
        <v>9.4906830000000006E-6</v>
      </c>
      <c r="BR57" s="583">
        <v>1.0260725E-5</v>
      </c>
      <c r="BS57" s="583">
        <v>2.3821812999999998E-5</v>
      </c>
      <c r="BT57" s="583">
        <v>3.2354789599999998E-4</v>
      </c>
      <c r="BU57" s="583">
        <v>1.5034113800000001E-4</v>
      </c>
      <c r="BV57" s="583">
        <v>2.99592094E-4</v>
      </c>
      <c r="BW57" s="583">
        <v>1.15466318E-4</v>
      </c>
      <c r="BX57" s="583">
        <v>0</v>
      </c>
      <c r="BY57" s="583">
        <v>1.06158551E-4</v>
      </c>
      <c r="BZ57" s="583">
        <v>2.5244267900000002E-4</v>
      </c>
      <c r="CA57" s="583">
        <v>0</v>
      </c>
      <c r="CB57" s="583">
        <v>1.14301635E-4</v>
      </c>
      <c r="CC57" s="583">
        <v>3.9363621000000001E-5</v>
      </c>
      <c r="CD57" s="583">
        <v>2.3134760000000001E-4</v>
      </c>
      <c r="CE57" s="583">
        <v>2.466943E-5</v>
      </c>
      <c r="CF57" s="583">
        <v>5.9569313999999997E-5</v>
      </c>
      <c r="CG57" s="583">
        <v>0</v>
      </c>
      <c r="CH57" s="583">
        <v>6.909045E-6</v>
      </c>
      <c r="CI57" s="583">
        <v>2.2095029700000001E-4</v>
      </c>
      <c r="CJ57" s="583">
        <v>4.1980086199999998E-4</v>
      </c>
      <c r="CK57" s="583">
        <v>2.8356727999999999E-5</v>
      </c>
      <c r="CL57" s="583">
        <v>3.2259159899999999E-4</v>
      </c>
      <c r="CM57" s="583">
        <v>1.9747896770000001E-3</v>
      </c>
      <c r="CN57" s="583">
        <v>3.5941242999999998E-5</v>
      </c>
      <c r="CO57" s="583">
        <v>2.4244785700000001E-4</v>
      </c>
      <c r="CP57" s="583">
        <v>2.9231584999999999E-5</v>
      </c>
      <c r="CQ57" s="583">
        <v>0</v>
      </c>
      <c r="CR57" s="583">
        <v>4.2965939000000001E-5</v>
      </c>
      <c r="CS57" s="583">
        <v>5.244003E-6</v>
      </c>
      <c r="CT57" s="583">
        <v>8.2550479999999994E-5</v>
      </c>
      <c r="CU57" s="583">
        <v>1.22068716E-4</v>
      </c>
      <c r="CV57" s="583">
        <v>3.2526201699999998E-4</v>
      </c>
      <c r="CW57" s="583">
        <v>1.2973722859999999E-3</v>
      </c>
      <c r="CX57" s="583">
        <v>6.6152642799999998E-4</v>
      </c>
      <c r="CY57" s="583">
        <v>1.2473753000000001E-5</v>
      </c>
      <c r="CZ57" s="583">
        <v>1.7531811599999999E-4</v>
      </c>
      <c r="DA57" s="583">
        <v>1.6954180999999999E-5</v>
      </c>
      <c r="DB57" s="583">
        <v>3.70133508E-4</v>
      </c>
      <c r="DC57" s="583">
        <v>4.3112584999999997E-5</v>
      </c>
      <c r="DD57" s="583">
        <v>0</v>
      </c>
      <c r="DE57" s="584">
        <v>0</v>
      </c>
      <c r="DF57" s="585">
        <v>2.9088513100000002E-4</v>
      </c>
      <c r="DG57" s="73"/>
      <c r="DH57" s="73"/>
      <c r="DI57" s="73"/>
      <c r="DJ57" s="73"/>
      <c r="DK57" s="73"/>
      <c r="DL57" s="73"/>
      <c r="DM57" s="73"/>
      <c r="DN57" s="73"/>
      <c r="DO57" s="73"/>
    </row>
    <row r="58" spans="1:119">
      <c r="A58" s="291" t="s">
        <v>472</v>
      </c>
      <c r="B58" s="368" t="s">
        <v>581</v>
      </c>
      <c r="C58" s="582">
        <v>0</v>
      </c>
      <c r="D58" s="583">
        <v>0</v>
      </c>
      <c r="E58" s="583">
        <v>0</v>
      </c>
      <c r="F58" s="583">
        <v>0</v>
      </c>
      <c r="G58" s="583">
        <v>0</v>
      </c>
      <c r="H58" s="583">
        <v>0</v>
      </c>
      <c r="I58" s="583">
        <v>0</v>
      </c>
      <c r="J58" s="583">
        <v>0</v>
      </c>
      <c r="K58" s="583">
        <v>0</v>
      </c>
      <c r="L58" s="583">
        <v>0</v>
      </c>
      <c r="M58" s="583">
        <v>0</v>
      </c>
      <c r="N58" s="583">
        <v>0</v>
      </c>
      <c r="O58" s="583">
        <v>0</v>
      </c>
      <c r="P58" s="583">
        <v>0</v>
      </c>
      <c r="Q58" s="583">
        <v>0</v>
      </c>
      <c r="R58" s="583">
        <v>0</v>
      </c>
      <c r="S58" s="583">
        <v>0</v>
      </c>
      <c r="T58" s="583">
        <v>0</v>
      </c>
      <c r="U58" s="583">
        <v>0</v>
      </c>
      <c r="V58" s="583">
        <v>0</v>
      </c>
      <c r="W58" s="583">
        <v>0</v>
      </c>
      <c r="X58" s="583">
        <v>0</v>
      </c>
      <c r="Y58" s="583">
        <v>0</v>
      </c>
      <c r="Z58" s="583">
        <v>0</v>
      </c>
      <c r="AA58" s="583">
        <v>0</v>
      </c>
      <c r="AB58" s="583">
        <v>0</v>
      </c>
      <c r="AC58" s="583">
        <v>0</v>
      </c>
      <c r="AD58" s="583">
        <v>0</v>
      </c>
      <c r="AE58" s="583">
        <v>0</v>
      </c>
      <c r="AF58" s="583">
        <v>0</v>
      </c>
      <c r="AG58" s="583">
        <v>0</v>
      </c>
      <c r="AH58" s="583">
        <v>0</v>
      </c>
      <c r="AI58" s="583">
        <v>0</v>
      </c>
      <c r="AJ58" s="583">
        <v>0</v>
      </c>
      <c r="AK58" s="583">
        <v>0</v>
      </c>
      <c r="AL58" s="583">
        <v>0</v>
      </c>
      <c r="AM58" s="583">
        <v>0</v>
      </c>
      <c r="AN58" s="583">
        <v>0</v>
      </c>
      <c r="AO58" s="583">
        <v>0</v>
      </c>
      <c r="AP58" s="583">
        <v>0</v>
      </c>
      <c r="AQ58" s="583">
        <v>0</v>
      </c>
      <c r="AR58" s="583">
        <v>0</v>
      </c>
      <c r="AS58" s="583">
        <v>0</v>
      </c>
      <c r="AT58" s="583">
        <v>0</v>
      </c>
      <c r="AU58" s="583">
        <v>2.7502007399999998E-4</v>
      </c>
      <c r="AV58" s="583">
        <v>0</v>
      </c>
      <c r="AW58" s="583">
        <v>0</v>
      </c>
      <c r="AX58" s="583">
        <v>0</v>
      </c>
      <c r="AY58" s="583">
        <v>0</v>
      </c>
      <c r="AZ58" s="583">
        <v>0</v>
      </c>
      <c r="BA58" s="583">
        <v>0</v>
      </c>
      <c r="BB58" s="583">
        <v>0</v>
      </c>
      <c r="BC58" s="583">
        <v>1.1566711E-4</v>
      </c>
      <c r="BD58" s="583">
        <v>5.248079177E-2</v>
      </c>
      <c r="BE58" s="583">
        <v>0</v>
      </c>
      <c r="BF58" s="583">
        <v>0</v>
      </c>
      <c r="BG58" s="583">
        <v>0</v>
      </c>
      <c r="BH58" s="583">
        <v>0</v>
      </c>
      <c r="BI58" s="583">
        <v>0</v>
      </c>
      <c r="BJ58" s="583">
        <v>0</v>
      </c>
      <c r="BK58" s="583">
        <v>0</v>
      </c>
      <c r="BL58" s="583">
        <v>0</v>
      </c>
      <c r="BM58" s="583">
        <v>0</v>
      </c>
      <c r="BN58" s="583">
        <v>0</v>
      </c>
      <c r="BO58" s="583">
        <v>0</v>
      </c>
      <c r="BP58" s="583">
        <v>0</v>
      </c>
      <c r="BQ58" s="583">
        <v>0</v>
      </c>
      <c r="BR58" s="583">
        <v>0</v>
      </c>
      <c r="BS58" s="583">
        <v>0</v>
      </c>
      <c r="BT58" s="583">
        <v>0</v>
      </c>
      <c r="BU58" s="583">
        <v>0</v>
      </c>
      <c r="BV58" s="583">
        <v>0</v>
      </c>
      <c r="BW58" s="583">
        <v>0</v>
      </c>
      <c r="BX58" s="583">
        <v>0</v>
      </c>
      <c r="BY58" s="583">
        <v>0</v>
      </c>
      <c r="BZ58" s="583">
        <v>0</v>
      </c>
      <c r="CA58" s="583">
        <v>0</v>
      </c>
      <c r="CB58" s="583">
        <v>0</v>
      </c>
      <c r="CC58" s="583">
        <v>0</v>
      </c>
      <c r="CD58" s="583">
        <v>0</v>
      </c>
      <c r="CE58" s="583">
        <v>0</v>
      </c>
      <c r="CF58" s="583">
        <v>0</v>
      </c>
      <c r="CG58" s="583">
        <v>0</v>
      </c>
      <c r="CH58" s="583">
        <v>5.5272361000000003E-5</v>
      </c>
      <c r="CI58" s="583">
        <v>1.3677875499999999E-4</v>
      </c>
      <c r="CJ58" s="583">
        <v>0</v>
      </c>
      <c r="CK58" s="583">
        <v>0</v>
      </c>
      <c r="CL58" s="583">
        <v>0</v>
      </c>
      <c r="CM58" s="583">
        <v>0</v>
      </c>
      <c r="CN58" s="583">
        <v>0</v>
      </c>
      <c r="CO58" s="583">
        <v>0</v>
      </c>
      <c r="CP58" s="583">
        <v>0</v>
      </c>
      <c r="CQ58" s="583">
        <v>0</v>
      </c>
      <c r="CR58" s="583">
        <v>0</v>
      </c>
      <c r="CS58" s="583">
        <v>0</v>
      </c>
      <c r="CT58" s="583">
        <v>0</v>
      </c>
      <c r="CU58" s="583">
        <v>3.7405342250000002E-3</v>
      </c>
      <c r="CV58" s="583">
        <v>0</v>
      </c>
      <c r="CW58" s="583">
        <v>1.76194289E-3</v>
      </c>
      <c r="CX58" s="583">
        <v>0</v>
      </c>
      <c r="CY58" s="583">
        <v>0</v>
      </c>
      <c r="CZ58" s="583">
        <v>0</v>
      </c>
      <c r="DA58" s="583">
        <v>0</v>
      </c>
      <c r="DB58" s="583">
        <v>0</v>
      </c>
      <c r="DC58" s="583">
        <v>0</v>
      </c>
      <c r="DD58" s="583">
        <v>0</v>
      </c>
      <c r="DE58" s="584">
        <v>0</v>
      </c>
      <c r="DF58" s="585">
        <v>6.1507117999999995E-5</v>
      </c>
      <c r="DG58" s="73"/>
      <c r="DH58" s="73"/>
      <c r="DI58" s="73"/>
      <c r="DJ58" s="73"/>
      <c r="DK58" s="73"/>
      <c r="DL58" s="73"/>
      <c r="DM58" s="73"/>
      <c r="DN58" s="73"/>
      <c r="DO58" s="73"/>
    </row>
    <row r="59" spans="1:119">
      <c r="A59" s="291" t="s">
        <v>473</v>
      </c>
      <c r="B59" s="368" t="s">
        <v>582</v>
      </c>
      <c r="C59" s="582">
        <v>0</v>
      </c>
      <c r="D59" s="583">
        <v>0</v>
      </c>
      <c r="E59" s="583">
        <v>0</v>
      </c>
      <c r="F59" s="583">
        <v>0</v>
      </c>
      <c r="G59" s="583">
        <v>0</v>
      </c>
      <c r="H59" s="583">
        <v>0</v>
      </c>
      <c r="I59" s="583">
        <v>0</v>
      </c>
      <c r="J59" s="583">
        <v>0</v>
      </c>
      <c r="K59" s="583">
        <v>0</v>
      </c>
      <c r="L59" s="583">
        <v>0</v>
      </c>
      <c r="M59" s="583">
        <v>0</v>
      </c>
      <c r="N59" s="583">
        <v>0</v>
      </c>
      <c r="O59" s="583">
        <v>0</v>
      </c>
      <c r="P59" s="583">
        <v>0</v>
      </c>
      <c r="Q59" s="583">
        <v>0</v>
      </c>
      <c r="R59" s="583">
        <v>0</v>
      </c>
      <c r="S59" s="583">
        <v>0</v>
      </c>
      <c r="T59" s="583">
        <v>0</v>
      </c>
      <c r="U59" s="583">
        <v>0</v>
      </c>
      <c r="V59" s="583">
        <v>0</v>
      </c>
      <c r="W59" s="583">
        <v>0</v>
      </c>
      <c r="X59" s="583">
        <v>0</v>
      </c>
      <c r="Y59" s="583">
        <v>0</v>
      </c>
      <c r="Z59" s="583">
        <v>0</v>
      </c>
      <c r="AA59" s="583">
        <v>0</v>
      </c>
      <c r="AB59" s="583">
        <v>0</v>
      </c>
      <c r="AC59" s="583">
        <v>0</v>
      </c>
      <c r="AD59" s="583">
        <v>0</v>
      </c>
      <c r="AE59" s="583">
        <v>0</v>
      </c>
      <c r="AF59" s="583">
        <v>0</v>
      </c>
      <c r="AG59" s="583">
        <v>0</v>
      </c>
      <c r="AH59" s="583">
        <v>0</v>
      </c>
      <c r="AI59" s="583">
        <v>0</v>
      </c>
      <c r="AJ59" s="583">
        <v>0</v>
      </c>
      <c r="AK59" s="583">
        <v>0</v>
      </c>
      <c r="AL59" s="583">
        <v>0</v>
      </c>
      <c r="AM59" s="583">
        <v>0</v>
      </c>
      <c r="AN59" s="583">
        <v>0</v>
      </c>
      <c r="AO59" s="583">
        <v>0</v>
      </c>
      <c r="AP59" s="583">
        <v>0</v>
      </c>
      <c r="AQ59" s="583">
        <v>0</v>
      </c>
      <c r="AR59" s="583">
        <v>0</v>
      </c>
      <c r="AS59" s="583">
        <v>0</v>
      </c>
      <c r="AT59" s="583">
        <v>0</v>
      </c>
      <c r="AU59" s="583">
        <v>0</v>
      </c>
      <c r="AV59" s="583">
        <v>0</v>
      </c>
      <c r="AW59" s="583">
        <v>0</v>
      </c>
      <c r="AX59" s="583">
        <v>0</v>
      </c>
      <c r="AY59" s="583">
        <v>0</v>
      </c>
      <c r="AZ59" s="583">
        <v>0</v>
      </c>
      <c r="BA59" s="583">
        <v>0</v>
      </c>
      <c r="BB59" s="583">
        <v>0</v>
      </c>
      <c r="BC59" s="583">
        <v>0</v>
      </c>
      <c r="BD59" s="583">
        <v>0</v>
      </c>
      <c r="BE59" s="583">
        <v>0</v>
      </c>
      <c r="BF59" s="583">
        <v>0</v>
      </c>
      <c r="BG59" s="583">
        <v>0</v>
      </c>
      <c r="BH59" s="583">
        <v>0</v>
      </c>
      <c r="BI59" s="583">
        <v>0</v>
      </c>
      <c r="BJ59" s="583">
        <v>0</v>
      </c>
      <c r="BK59" s="583">
        <v>0</v>
      </c>
      <c r="BL59" s="583">
        <v>0</v>
      </c>
      <c r="BM59" s="583">
        <v>0</v>
      </c>
      <c r="BN59" s="583">
        <v>0</v>
      </c>
      <c r="BO59" s="583">
        <v>0</v>
      </c>
      <c r="BP59" s="583">
        <v>0</v>
      </c>
      <c r="BQ59" s="583">
        <v>0</v>
      </c>
      <c r="BR59" s="583">
        <v>0</v>
      </c>
      <c r="BS59" s="583">
        <v>0</v>
      </c>
      <c r="BT59" s="583">
        <v>0</v>
      </c>
      <c r="BU59" s="583">
        <v>0</v>
      </c>
      <c r="BV59" s="583">
        <v>0</v>
      </c>
      <c r="BW59" s="583">
        <v>0</v>
      </c>
      <c r="BX59" s="583">
        <v>0</v>
      </c>
      <c r="BY59" s="583">
        <v>0</v>
      </c>
      <c r="BZ59" s="583">
        <v>0</v>
      </c>
      <c r="CA59" s="583">
        <v>0</v>
      </c>
      <c r="CB59" s="583">
        <v>0</v>
      </c>
      <c r="CC59" s="583">
        <v>0</v>
      </c>
      <c r="CD59" s="583">
        <v>0</v>
      </c>
      <c r="CE59" s="583">
        <v>0</v>
      </c>
      <c r="CF59" s="583">
        <v>0</v>
      </c>
      <c r="CG59" s="583">
        <v>0</v>
      </c>
      <c r="CH59" s="583">
        <v>0</v>
      </c>
      <c r="CI59" s="583">
        <v>0</v>
      </c>
      <c r="CJ59" s="583">
        <v>0</v>
      </c>
      <c r="CK59" s="583">
        <v>0</v>
      </c>
      <c r="CL59" s="583">
        <v>0</v>
      </c>
      <c r="CM59" s="583">
        <v>0</v>
      </c>
      <c r="CN59" s="583">
        <v>0</v>
      </c>
      <c r="CO59" s="583">
        <v>0</v>
      </c>
      <c r="CP59" s="583">
        <v>0</v>
      </c>
      <c r="CQ59" s="583">
        <v>0</v>
      </c>
      <c r="CR59" s="583">
        <v>0</v>
      </c>
      <c r="CS59" s="583">
        <v>0</v>
      </c>
      <c r="CT59" s="583">
        <v>0</v>
      </c>
      <c r="CU59" s="583">
        <v>0</v>
      </c>
      <c r="CV59" s="583">
        <v>0</v>
      </c>
      <c r="CW59" s="583">
        <v>0</v>
      </c>
      <c r="CX59" s="583">
        <v>0</v>
      </c>
      <c r="CY59" s="583">
        <v>0</v>
      </c>
      <c r="CZ59" s="583">
        <v>0</v>
      </c>
      <c r="DA59" s="583">
        <v>0</v>
      </c>
      <c r="DB59" s="583">
        <v>0</v>
      </c>
      <c r="DC59" s="583">
        <v>0</v>
      </c>
      <c r="DD59" s="583">
        <v>0</v>
      </c>
      <c r="DE59" s="584">
        <v>0</v>
      </c>
      <c r="DF59" s="585">
        <v>0</v>
      </c>
      <c r="DG59" s="73"/>
      <c r="DH59" s="73"/>
      <c r="DI59" s="73"/>
      <c r="DJ59" s="73"/>
      <c r="DK59" s="73"/>
      <c r="DL59" s="73"/>
      <c r="DM59" s="73"/>
      <c r="DN59" s="73"/>
      <c r="DO59" s="73"/>
    </row>
    <row r="60" spans="1:119">
      <c r="A60" s="291" t="s">
        <v>474</v>
      </c>
      <c r="B60" s="368" t="s">
        <v>583</v>
      </c>
      <c r="C60" s="582">
        <v>0</v>
      </c>
      <c r="D60" s="583">
        <v>0</v>
      </c>
      <c r="E60" s="583">
        <v>0</v>
      </c>
      <c r="F60" s="583">
        <v>0</v>
      </c>
      <c r="G60" s="583">
        <v>0</v>
      </c>
      <c r="H60" s="583">
        <v>0</v>
      </c>
      <c r="I60" s="583">
        <v>0</v>
      </c>
      <c r="J60" s="583">
        <v>0</v>
      </c>
      <c r="K60" s="583">
        <v>0</v>
      </c>
      <c r="L60" s="583">
        <v>0</v>
      </c>
      <c r="M60" s="583">
        <v>0</v>
      </c>
      <c r="N60" s="583">
        <v>0</v>
      </c>
      <c r="O60" s="583">
        <v>0</v>
      </c>
      <c r="P60" s="583">
        <v>0</v>
      </c>
      <c r="Q60" s="583">
        <v>0</v>
      </c>
      <c r="R60" s="583">
        <v>0</v>
      </c>
      <c r="S60" s="583">
        <v>0</v>
      </c>
      <c r="T60" s="583">
        <v>0</v>
      </c>
      <c r="U60" s="583">
        <v>0</v>
      </c>
      <c r="V60" s="583">
        <v>0</v>
      </c>
      <c r="W60" s="583">
        <v>0</v>
      </c>
      <c r="X60" s="583">
        <v>0</v>
      </c>
      <c r="Y60" s="583">
        <v>0</v>
      </c>
      <c r="Z60" s="583">
        <v>0</v>
      </c>
      <c r="AA60" s="583">
        <v>0</v>
      </c>
      <c r="AB60" s="583">
        <v>0</v>
      </c>
      <c r="AC60" s="583">
        <v>0</v>
      </c>
      <c r="AD60" s="583">
        <v>0</v>
      </c>
      <c r="AE60" s="583">
        <v>0</v>
      </c>
      <c r="AF60" s="583">
        <v>0</v>
      </c>
      <c r="AG60" s="583">
        <v>0</v>
      </c>
      <c r="AH60" s="583">
        <v>0</v>
      </c>
      <c r="AI60" s="583">
        <v>0</v>
      </c>
      <c r="AJ60" s="583">
        <v>0</v>
      </c>
      <c r="AK60" s="583">
        <v>0</v>
      </c>
      <c r="AL60" s="583">
        <v>0</v>
      </c>
      <c r="AM60" s="583">
        <v>0</v>
      </c>
      <c r="AN60" s="583">
        <v>0</v>
      </c>
      <c r="AO60" s="583">
        <v>0</v>
      </c>
      <c r="AP60" s="583">
        <v>0</v>
      </c>
      <c r="AQ60" s="583">
        <v>0</v>
      </c>
      <c r="AR60" s="583">
        <v>0</v>
      </c>
      <c r="AS60" s="583">
        <v>0</v>
      </c>
      <c r="AT60" s="583">
        <v>0</v>
      </c>
      <c r="AU60" s="583">
        <v>0</v>
      </c>
      <c r="AV60" s="583">
        <v>0</v>
      </c>
      <c r="AW60" s="583">
        <v>0</v>
      </c>
      <c r="AX60" s="583">
        <v>0</v>
      </c>
      <c r="AY60" s="583">
        <v>0</v>
      </c>
      <c r="AZ60" s="583">
        <v>0</v>
      </c>
      <c r="BA60" s="583">
        <v>0</v>
      </c>
      <c r="BB60" s="583">
        <v>0</v>
      </c>
      <c r="BC60" s="583">
        <v>0</v>
      </c>
      <c r="BD60" s="583">
        <v>0</v>
      </c>
      <c r="BE60" s="583">
        <v>0</v>
      </c>
      <c r="BF60" s="583">
        <v>4.5667947075999998E-2</v>
      </c>
      <c r="BG60" s="583">
        <v>0</v>
      </c>
      <c r="BH60" s="583">
        <v>0</v>
      </c>
      <c r="BI60" s="583">
        <v>0</v>
      </c>
      <c r="BJ60" s="583">
        <v>0</v>
      </c>
      <c r="BK60" s="583">
        <v>0</v>
      </c>
      <c r="BL60" s="583">
        <v>0</v>
      </c>
      <c r="BM60" s="583">
        <v>0</v>
      </c>
      <c r="BN60" s="583">
        <v>0</v>
      </c>
      <c r="BO60" s="583">
        <v>0</v>
      </c>
      <c r="BP60" s="583">
        <v>0</v>
      </c>
      <c r="BQ60" s="583">
        <v>0</v>
      </c>
      <c r="BR60" s="583">
        <v>0</v>
      </c>
      <c r="BS60" s="583">
        <v>0</v>
      </c>
      <c r="BT60" s="583">
        <v>0</v>
      </c>
      <c r="BU60" s="583">
        <v>0</v>
      </c>
      <c r="BV60" s="583">
        <v>0</v>
      </c>
      <c r="BW60" s="583">
        <v>0</v>
      </c>
      <c r="BX60" s="583">
        <v>0</v>
      </c>
      <c r="BY60" s="583">
        <v>0</v>
      </c>
      <c r="BZ60" s="583">
        <v>0</v>
      </c>
      <c r="CA60" s="583">
        <v>0</v>
      </c>
      <c r="CB60" s="583">
        <v>0</v>
      </c>
      <c r="CC60" s="583">
        <v>0</v>
      </c>
      <c r="CD60" s="583">
        <v>0</v>
      </c>
      <c r="CE60" s="583">
        <v>0</v>
      </c>
      <c r="CF60" s="583">
        <v>0</v>
      </c>
      <c r="CG60" s="583">
        <v>0</v>
      </c>
      <c r="CH60" s="583">
        <v>0</v>
      </c>
      <c r="CI60" s="583">
        <v>0</v>
      </c>
      <c r="CJ60" s="583">
        <v>0</v>
      </c>
      <c r="CK60" s="583">
        <v>0</v>
      </c>
      <c r="CL60" s="583">
        <v>0</v>
      </c>
      <c r="CM60" s="583">
        <v>4.11562347E-4</v>
      </c>
      <c r="CN60" s="583">
        <v>0</v>
      </c>
      <c r="CO60" s="583">
        <v>0</v>
      </c>
      <c r="CP60" s="583">
        <v>0</v>
      </c>
      <c r="CQ60" s="583">
        <v>0</v>
      </c>
      <c r="CR60" s="583">
        <v>0</v>
      </c>
      <c r="CS60" s="583">
        <v>0</v>
      </c>
      <c r="CT60" s="583">
        <v>0</v>
      </c>
      <c r="CU60" s="583">
        <v>0</v>
      </c>
      <c r="CV60" s="583">
        <v>0</v>
      </c>
      <c r="CW60" s="583">
        <v>3.8685671959999999E-3</v>
      </c>
      <c r="CX60" s="583">
        <v>0</v>
      </c>
      <c r="CY60" s="583">
        <v>0</v>
      </c>
      <c r="CZ60" s="583">
        <v>0</v>
      </c>
      <c r="DA60" s="583">
        <v>0</v>
      </c>
      <c r="DB60" s="583">
        <v>0</v>
      </c>
      <c r="DC60" s="583">
        <v>0</v>
      </c>
      <c r="DD60" s="583">
        <v>0</v>
      </c>
      <c r="DE60" s="584">
        <v>0</v>
      </c>
      <c r="DF60" s="585">
        <v>6.0233438999999998E-5</v>
      </c>
      <c r="DG60" s="73"/>
      <c r="DH60" s="73"/>
      <c r="DI60" s="73"/>
      <c r="DJ60" s="73"/>
      <c r="DK60" s="73"/>
      <c r="DL60" s="73"/>
      <c r="DM60" s="73"/>
      <c r="DN60" s="73"/>
      <c r="DO60" s="73"/>
    </row>
    <row r="61" spans="1:119">
      <c r="A61" s="291" t="s">
        <v>475</v>
      </c>
      <c r="B61" s="368" t="s">
        <v>584</v>
      </c>
      <c r="C61" s="582">
        <v>0</v>
      </c>
      <c r="D61" s="583">
        <v>0</v>
      </c>
      <c r="E61" s="583">
        <v>0</v>
      </c>
      <c r="F61" s="583">
        <v>0</v>
      </c>
      <c r="G61" s="583">
        <v>0</v>
      </c>
      <c r="H61" s="583">
        <v>0</v>
      </c>
      <c r="I61" s="583">
        <v>0</v>
      </c>
      <c r="J61" s="583">
        <v>0</v>
      </c>
      <c r="K61" s="583">
        <v>0</v>
      </c>
      <c r="L61" s="583">
        <v>0</v>
      </c>
      <c r="M61" s="583">
        <v>0</v>
      </c>
      <c r="N61" s="583">
        <v>0</v>
      </c>
      <c r="O61" s="583">
        <v>0</v>
      </c>
      <c r="P61" s="583">
        <v>0</v>
      </c>
      <c r="Q61" s="583">
        <v>0</v>
      </c>
      <c r="R61" s="583">
        <v>0</v>
      </c>
      <c r="S61" s="583">
        <v>0</v>
      </c>
      <c r="T61" s="583">
        <v>0</v>
      </c>
      <c r="U61" s="583">
        <v>0</v>
      </c>
      <c r="V61" s="583">
        <v>0</v>
      </c>
      <c r="W61" s="583">
        <v>0</v>
      </c>
      <c r="X61" s="583">
        <v>0</v>
      </c>
      <c r="Y61" s="583">
        <v>0</v>
      </c>
      <c r="Z61" s="583">
        <v>0</v>
      </c>
      <c r="AA61" s="583">
        <v>0</v>
      </c>
      <c r="AB61" s="583">
        <v>0</v>
      </c>
      <c r="AC61" s="583">
        <v>0</v>
      </c>
      <c r="AD61" s="583">
        <v>0</v>
      </c>
      <c r="AE61" s="583">
        <v>0</v>
      </c>
      <c r="AF61" s="583">
        <v>0</v>
      </c>
      <c r="AG61" s="583">
        <v>0</v>
      </c>
      <c r="AH61" s="583">
        <v>0</v>
      </c>
      <c r="AI61" s="583">
        <v>0</v>
      </c>
      <c r="AJ61" s="583">
        <v>0</v>
      </c>
      <c r="AK61" s="583">
        <v>0</v>
      </c>
      <c r="AL61" s="583">
        <v>0</v>
      </c>
      <c r="AM61" s="583">
        <v>0</v>
      </c>
      <c r="AN61" s="583">
        <v>0</v>
      </c>
      <c r="AO61" s="583">
        <v>0</v>
      </c>
      <c r="AP61" s="583">
        <v>0</v>
      </c>
      <c r="AQ61" s="583">
        <v>0</v>
      </c>
      <c r="AR61" s="583">
        <v>0</v>
      </c>
      <c r="AS61" s="583">
        <v>0</v>
      </c>
      <c r="AT61" s="583">
        <v>0</v>
      </c>
      <c r="AU61" s="583">
        <v>1.0411474229999999E-3</v>
      </c>
      <c r="AV61" s="583">
        <v>0</v>
      </c>
      <c r="AW61" s="583">
        <v>0</v>
      </c>
      <c r="AX61" s="583">
        <v>0</v>
      </c>
      <c r="AY61" s="583">
        <v>0</v>
      </c>
      <c r="AZ61" s="583">
        <v>0</v>
      </c>
      <c r="BA61" s="583">
        <v>0</v>
      </c>
      <c r="BB61" s="583">
        <v>0</v>
      </c>
      <c r="BC61" s="583">
        <v>0</v>
      </c>
      <c r="BD61" s="583">
        <v>0</v>
      </c>
      <c r="BE61" s="583">
        <v>0</v>
      </c>
      <c r="BF61" s="583">
        <v>0.52582159624400004</v>
      </c>
      <c r="BG61" s="583">
        <v>0.40238122539499999</v>
      </c>
      <c r="BH61" s="583">
        <v>0</v>
      </c>
      <c r="BI61" s="583">
        <v>3.7593984961999997E-2</v>
      </c>
      <c r="BJ61" s="583">
        <v>0</v>
      </c>
      <c r="BK61" s="583">
        <v>0</v>
      </c>
      <c r="BL61" s="583">
        <v>0</v>
      </c>
      <c r="BM61" s="583">
        <v>0</v>
      </c>
      <c r="BN61" s="583">
        <v>0</v>
      </c>
      <c r="BO61" s="583">
        <v>0</v>
      </c>
      <c r="BP61" s="583">
        <v>0</v>
      </c>
      <c r="BQ61" s="583">
        <v>0</v>
      </c>
      <c r="BR61" s="583">
        <v>0</v>
      </c>
      <c r="BS61" s="583">
        <v>0</v>
      </c>
      <c r="BT61" s="583">
        <v>0</v>
      </c>
      <c r="BU61" s="583">
        <v>0</v>
      </c>
      <c r="BV61" s="583">
        <v>0</v>
      </c>
      <c r="BW61" s="583">
        <v>0</v>
      </c>
      <c r="BX61" s="583">
        <v>0</v>
      </c>
      <c r="BY61" s="583">
        <v>0</v>
      </c>
      <c r="BZ61" s="583">
        <v>0</v>
      </c>
      <c r="CA61" s="583">
        <v>1.2987908000000001E-4</v>
      </c>
      <c r="CB61" s="583">
        <v>0</v>
      </c>
      <c r="CC61" s="583">
        <v>0</v>
      </c>
      <c r="CD61" s="583">
        <v>0</v>
      </c>
      <c r="CE61" s="583">
        <v>0</v>
      </c>
      <c r="CF61" s="583">
        <v>0</v>
      </c>
      <c r="CG61" s="583">
        <v>0</v>
      </c>
      <c r="CH61" s="583">
        <v>0</v>
      </c>
      <c r="CI61" s="583">
        <v>0</v>
      </c>
      <c r="CJ61" s="583">
        <v>0</v>
      </c>
      <c r="CK61" s="583">
        <v>0</v>
      </c>
      <c r="CL61" s="583">
        <v>0</v>
      </c>
      <c r="CM61" s="583">
        <v>0</v>
      </c>
      <c r="CN61" s="583">
        <v>0</v>
      </c>
      <c r="CO61" s="583">
        <v>0</v>
      </c>
      <c r="CP61" s="583">
        <v>0</v>
      </c>
      <c r="CQ61" s="583">
        <v>0</v>
      </c>
      <c r="CR61" s="583">
        <v>0</v>
      </c>
      <c r="CS61" s="583">
        <v>0</v>
      </c>
      <c r="CT61" s="583">
        <v>0</v>
      </c>
      <c r="CU61" s="583">
        <v>0</v>
      </c>
      <c r="CV61" s="583">
        <v>0</v>
      </c>
      <c r="CW61" s="583">
        <v>0.15482190032900001</v>
      </c>
      <c r="CX61" s="583">
        <v>0</v>
      </c>
      <c r="CY61" s="583">
        <v>0</v>
      </c>
      <c r="CZ61" s="583">
        <v>0</v>
      </c>
      <c r="DA61" s="583">
        <v>0</v>
      </c>
      <c r="DB61" s="583">
        <v>0</v>
      </c>
      <c r="DC61" s="583">
        <v>0</v>
      </c>
      <c r="DD61" s="583">
        <v>0</v>
      </c>
      <c r="DE61" s="584">
        <v>0</v>
      </c>
      <c r="DF61" s="585">
        <v>2.2424624490000001E-3</v>
      </c>
      <c r="DG61" s="73"/>
      <c r="DH61" s="73"/>
      <c r="DI61" s="73"/>
      <c r="DJ61" s="73"/>
      <c r="DK61" s="73"/>
      <c r="DL61" s="73"/>
      <c r="DM61" s="73"/>
      <c r="DN61" s="73"/>
      <c r="DO61" s="73"/>
    </row>
    <row r="62" spans="1:119">
      <c r="A62" s="291" t="s">
        <v>476</v>
      </c>
      <c r="B62" s="368" t="s">
        <v>585</v>
      </c>
      <c r="C62" s="582">
        <v>0</v>
      </c>
      <c r="D62" s="583">
        <v>0</v>
      </c>
      <c r="E62" s="583">
        <v>0</v>
      </c>
      <c r="F62" s="583">
        <v>0</v>
      </c>
      <c r="G62" s="583">
        <v>5.9409606517000002E-2</v>
      </c>
      <c r="H62" s="583">
        <v>0</v>
      </c>
      <c r="I62" s="583">
        <v>1.63389794E-4</v>
      </c>
      <c r="J62" s="583">
        <v>0</v>
      </c>
      <c r="K62" s="583">
        <v>0</v>
      </c>
      <c r="L62" s="583">
        <v>0</v>
      </c>
      <c r="M62" s="583">
        <v>0</v>
      </c>
      <c r="N62" s="583">
        <v>0</v>
      </c>
      <c r="O62" s="583">
        <v>0</v>
      </c>
      <c r="P62" s="583">
        <v>0</v>
      </c>
      <c r="Q62" s="583">
        <v>0</v>
      </c>
      <c r="R62" s="583">
        <v>0</v>
      </c>
      <c r="S62" s="583">
        <v>0</v>
      </c>
      <c r="T62" s="583">
        <v>0</v>
      </c>
      <c r="U62" s="583">
        <v>0</v>
      </c>
      <c r="V62" s="583">
        <v>0</v>
      </c>
      <c r="W62" s="583">
        <v>0</v>
      </c>
      <c r="X62" s="583">
        <v>0</v>
      </c>
      <c r="Y62" s="583">
        <v>0</v>
      </c>
      <c r="Z62" s="583">
        <v>0</v>
      </c>
      <c r="AA62" s="583">
        <v>0</v>
      </c>
      <c r="AB62" s="583">
        <v>0</v>
      </c>
      <c r="AC62" s="583">
        <v>0</v>
      </c>
      <c r="AD62" s="583">
        <v>0</v>
      </c>
      <c r="AE62" s="583">
        <v>0</v>
      </c>
      <c r="AF62" s="583">
        <v>0</v>
      </c>
      <c r="AG62" s="583">
        <v>0</v>
      </c>
      <c r="AH62" s="583">
        <v>0</v>
      </c>
      <c r="AI62" s="583">
        <v>0</v>
      </c>
      <c r="AJ62" s="583">
        <v>0</v>
      </c>
      <c r="AK62" s="583">
        <v>0</v>
      </c>
      <c r="AL62" s="583">
        <v>0</v>
      </c>
      <c r="AM62" s="583">
        <v>0</v>
      </c>
      <c r="AN62" s="583">
        <v>0</v>
      </c>
      <c r="AO62" s="583">
        <v>0</v>
      </c>
      <c r="AP62" s="583">
        <v>0</v>
      </c>
      <c r="AQ62" s="583">
        <v>0</v>
      </c>
      <c r="AR62" s="583">
        <v>0</v>
      </c>
      <c r="AS62" s="583">
        <v>0</v>
      </c>
      <c r="AT62" s="583">
        <v>0</v>
      </c>
      <c r="AU62" s="583">
        <v>0</v>
      </c>
      <c r="AV62" s="583">
        <v>0</v>
      </c>
      <c r="AW62" s="583">
        <v>0</v>
      </c>
      <c r="AX62" s="583">
        <v>0</v>
      </c>
      <c r="AY62" s="583">
        <v>0</v>
      </c>
      <c r="AZ62" s="583">
        <v>0</v>
      </c>
      <c r="BA62" s="583">
        <v>0</v>
      </c>
      <c r="BB62" s="583">
        <v>0</v>
      </c>
      <c r="BC62" s="583">
        <v>0</v>
      </c>
      <c r="BD62" s="583">
        <v>0</v>
      </c>
      <c r="BE62" s="583">
        <v>0</v>
      </c>
      <c r="BF62" s="583">
        <v>0</v>
      </c>
      <c r="BG62" s="583">
        <v>0</v>
      </c>
      <c r="BH62" s="583">
        <v>0.110930114562</v>
      </c>
      <c r="BI62" s="583">
        <v>0</v>
      </c>
      <c r="BJ62" s="583">
        <v>0</v>
      </c>
      <c r="BK62" s="583">
        <v>0</v>
      </c>
      <c r="BL62" s="583">
        <v>0</v>
      </c>
      <c r="BM62" s="583">
        <v>0</v>
      </c>
      <c r="BN62" s="583">
        <v>0</v>
      </c>
      <c r="BO62" s="583">
        <v>0</v>
      </c>
      <c r="BP62" s="583">
        <v>0</v>
      </c>
      <c r="BQ62" s="583">
        <v>0</v>
      </c>
      <c r="BR62" s="583">
        <v>0</v>
      </c>
      <c r="BS62" s="583">
        <v>0</v>
      </c>
      <c r="BT62" s="583">
        <v>0</v>
      </c>
      <c r="BU62" s="583">
        <v>0</v>
      </c>
      <c r="BV62" s="583">
        <v>0</v>
      </c>
      <c r="BW62" s="583">
        <v>0</v>
      </c>
      <c r="BX62" s="583">
        <v>0</v>
      </c>
      <c r="BY62" s="583">
        <v>0</v>
      </c>
      <c r="BZ62" s="583">
        <v>0</v>
      </c>
      <c r="CA62" s="583">
        <v>0</v>
      </c>
      <c r="CB62" s="583">
        <v>2.1888763078000001E-2</v>
      </c>
      <c r="CC62" s="583">
        <v>0</v>
      </c>
      <c r="CD62" s="583">
        <v>0</v>
      </c>
      <c r="CE62" s="583">
        <v>0</v>
      </c>
      <c r="CF62" s="583">
        <v>3.84718485E-4</v>
      </c>
      <c r="CG62" s="583">
        <v>0</v>
      </c>
      <c r="CH62" s="583">
        <v>0</v>
      </c>
      <c r="CI62" s="583">
        <v>0</v>
      </c>
      <c r="CJ62" s="583">
        <v>0</v>
      </c>
      <c r="CK62" s="583">
        <v>0</v>
      </c>
      <c r="CL62" s="583">
        <v>0</v>
      </c>
      <c r="CM62" s="583">
        <v>1.4135037860000001E-3</v>
      </c>
      <c r="CN62" s="583">
        <v>1.04909574E-4</v>
      </c>
      <c r="CO62" s="583">
        <v>8.0094381000000005E-5</v>
      </c>
      <c r="CP62" s="583">
        <v>0</v>
      </c>
      <c r="CQ62" s="583">
        <v>0</v>
      </c>
      <c r="CR62" s="583">
        <v>0</v>
      </c>
      <c r="CS62" s="583">
        <v>0</v>
      </c>
      <c r="CT62" s="583">
        <v>0</v>
      </c>
      <c r="CU62" s="583">
        <v>4.3595969999999999E-6</v>
      </c>
      <c r="CV62" s="583">
        <v>0</v>
      </c>
      <c r="CW62" s="583">
        <v>0</v>
      </c>
      <c r="CX62" s="583">
        <v>7.4496199999999997E-7</v>
      </c>
      <c r="CY62" s="583">
        <v>0</v>
      </c>
      <c r="CZ62" s="583">
        <v>0</v>
      </c>
      <c r="DA62" s="583">
        <v>0</v>
      </c>
      <c r="DB62" s="583">
        <v>6.7914410000000004E-6</v>
      </c>
      <c r="DC62" s="583">
        <v>0</v>
      </c>
      <c r="DD62" s="583">
        <v>0</v>
      </c>
      <c r="DE62" s="584">
        <v>0</v>
      </c>
      <c r="DF62" s="585">
        <v>3.32314436E-4</v>
      </c>
      <c r="DG62" s="73"/>
      <c r="DH62" s="73"/>
      <c r="DI62" s="73"/>
      <c r="DJ62" s="73"/>
      <c r="DK62" s="73"/>
      <c r="DL62" s="73"/>
      <c r="DM62" s="73"/>
      <c r="DN62" s="73"/>
      <c r="DO62" s="73"/>
    </row>
    <row r="63" spans="1:119">
      <c r="A63" s="291" t="s">
        <v>477</v>
      </c>
      <c r="B63" s="368" t="s">
        <v>586</v>
      </c>
      <c r="C63" s="582">
        <v>0</v>
      </c>
      <c r="D63" s="583">
        <v>0</v>
      </c>
      <c r="E63" s="583">
        <v>0</v>
      </c>
      <c r="F63" s="583">
        <v>0</v>
      </c>
      <c r="G63" s="583">
        <v>0</v>
      </c>
      <c r="H63" s="583">
        <v>0</v>
      </c>
      <c r="I63" s="583">
        <v>0</v>
      </c>
      <c r="J63" s="583">
        <v>0</v>
      </c>
      <c r="K63" s="583">
        <v>0</v>
      </c>
      <c r="L63" s="583">
        <v>0</v>
      </c>
      <c r="M63" s="583">
        <v>0</v>
      </c>
      <c r="N63" s="583">
        <v>0</v>
      </c>
      <c r="O63" s="583">
        <v>0</v>
      </c>
      <c r="P63" s="583">
        <v>0</v>
      </c>
      <c r="Q63" s="583">
        <v>0</v>
      </c>
      <c r="R63" s="583">
        <v>0</v>
      </c>
      <c r="S63" s="583">
        <v>0</v>
      </c>
      <c r="T63" s="583">
        <v>0</v>
      </c>
      <c r="U63" s="583">
        <v>0</v>
      </c>
      <c r="V63" s="583">
        <v>0</v>
      </c>
      <c r="W63" s="583">
        <v>0</v>
      </c>
      <c r="X63" s="583">
        <v>0</v>
      </c>
      <c r="Y63" s="583">
        <v>0</v>
      </c>
      <c r="Z63" s="583">
        <v>0</v>
      </c>
      <c r="AA63" s="583">
        <v>0</v>
      </c>
      <c r="AB63" s="583">
        <v>0</v>
      </c>
      <c r="AC63" s="583">
        <v>0</v>
      </c>
      <c r="AD63" s="583">
        <v>0</v>
      </c>
      <c r="AE63" s="583">
        <v>0</v>
      </c>
      <c r="AF63" s="583">
        <v>0</v>
      </c>
      <c r="AG63" s="583">
        <v>0</v>
      </c>
      <c r="AH63" s="583">
        <v>0</v>
      </c>
      <c r="AI63" s="583">
        <v>0</v>
      </c>
      <c r="AJ63" s="583">
        <v>0</v>
      </c>
      <c r="AK63" s="583">
        <v>0</v>
      </c>
      <c r="AL63" s="583">
        <v>0</v>
      </c>
      <c r="AM63" s="583">
        <v>0</v>
      </c>
      <c r="AN63" s="583">
        <v>0</v>
      </c>
      <c r="AO63" s="583">
        <v>0</v>
      </c>
      <c r="AP63" s="583">
        <v>0</v>
      </c>
      <c r="AQ63" s="583">
        <v>0</v>
      </c>
      <c r="AR63" s="583">
        <v>0</v>
      </c>
      <c r="AS63" s="583">
        <v>0</v>
      </c>
      <c r="AT63" s="583">
        <v>0</v>
      </c>
      <c r="AU63" s="583">
        <v>0</v>
      </c>
      <c r="AV63" s="583">
        <v>0</v>
      </c>
      <c r="AW63" s="583">
        <v>0</v>
      </c>
      <c r="AX63" s="583">
        <v>0</v>
      </c>
      <c r="AY63" s="583">
        <v>0</v>
      </c>
      <c r="AZ63" s="583">
        <v>0</v>
      </c>
      <c r="BA63" s="583">
        <v>0</v>
      </c>
      <c r="BB63" s="583">
        <v>0</v>
      </c>
      <c r="BC63" s="583">
        <v>0</v>
      </c>
      <c r="BD63" s="583">
        <v>0</v>
      </c>
      <c r="BE63" s="583">
        <v>0</v>
      </c>
      <c r="BF63" s="583">
        <v>0</v>
      </c>
      <c r="BG63" s="583">
        <v>0</v>
      </c>
      <c r="BH63" s="583">
        <v>0</v>
      </c>
      <c r="BI63" s="583">
        <v>0.307196562836</v>
      </c>
      <c r="BJ63" s="583">
        <v>0</v>
      </c>
      <c r="BK63" s="583">
        <v>0</v>
      </c>
      <c r="BL63" s="583">
        <v>0</v>
      </c>
      <c r="BM63" s="583">
        <v>0</v>
      </c>
      <c r="BN63" s="583">
        <v>0</v>
      </c>
      <c r="BO63" s="583">
        <v>0</v>
      </c>
      <c r="BP63" s="583">
        <v>0</v>
      </c>
      <c r="BQ63" s="583">
        <v>0</v>
      </c>
      <c r="BR63" s="583">
        <v>0</v>
      </c>
      <c r="BS63" s="583">
        <v>0</v>
      </c>
      <c r="BT63" s="583">
        <v>0</v>
      </c>
      <c r="BU63" s="583">
        <v>0</v>
      </c>
      <c r="BV63" s="583">
        <v>0</v>
      </c>
      <c r="BW63" s="583">
        <v>0</v>
      </c>
      <c r="BX63" s="583">
        <v>0</v>
      </c>
      <c r="BY63" s="583">
        <v>5.3314179619999999E-2</v>
      </c>
      <c r="BZ63" s="583">
        <v>0</v>
      </c>
      <c r="CA63" s="583">
        <v>0</v>
      </c>
      <c r="CB63" s="583">
        <v>0</v>
      </c>
      <c r="CC63" s="583">
        <v>0.116732819419</v>
      </c>
      <c r="CD63" s="583">
        <v>0</v>
      </c>
      <c r="CE63" s="583">
        <v>0</v>
      </c>
      <c r="CF63" s="583">
        <v>3.127388978E-3</v>
      </c>
      <c r="CG63" s="583">
        <v>0</v>
      </c>
      <c r="CH63" s="583">
        <v>0</v>
      </c>
      <c r="CI63" s="583">
        <v>0</v>
      </c>
      <c r="CJ63" s="583">
        <v>0</v>
      </c>
      <c r="CK63" s="583">
        <v>0</v>
      </c>
      <c r="CL63" s="583">
        <v>0</v>
      </c>
      <c r="CM63" s="583">
        <v>4.5335721339999999E-3</v>
      </c>
      <c r="CN63" s="583">
        <v>0</v>
      </c>
      <c r="CO63" s="583">
        <v>0</v>
      </c>
      <c r="CP63" s="583">
        <v>0</v>
      </c>
      <c r="CQ63" s="583">
        <v>0</v>
      </c>
      <c r="CR63" s="583">
        <v>0</v>
      </c>
      <c r="CS63" s="583">
        <v>0</v>
      </c>
      <c r="CT63" s="583">
        <v>0</v>
      </c>
      <c r="CU63" s="583">
        <v>0</v>
      </c>
      <c r="CV63" s="583">
        <v>0</v>
      </c>
      <c r="CW63" s="583">
        <v>8.0946610780000001E-3</v>
      </c>
      <c r="CX63" s="583">
        <v>1.2664356999999999E-5</v>
      </c>
      <c r="CY63" s="583">
        <v>0</v>
      </c>
      <c r="CZ63" s="583">
        <v>0</v>
      </c>
      <c r="DA63" s="583">
        <v>0</v>
      </c>
      <c r="DB63" s="583">
        <v>6.7914410000000004E-6</v>
      </c>
      <c r="DC63" s="583">
        <v>3.1256624099999997E-4</v>
      </c>
      <c r="DD63" s="583">
        <v>0</v>
      </c>
      <c r="DE63" s="584">
        <v>0</v>
      </c>
      <c r="DF63" s="585">
        <v>2.561391676E-3</v>
      </c>
      <c r="DG63" s="73"/>
      <c r="DH63" s="73"/>
      <c r="DI63" s="73"/>
      <c r="DJ63" s="73"/>
      <c r="DK63" s="73"/>
      <c r="DL63" s="73"/>
      <c r="DM63" s="73"/>
      <c r="DN63" s="73"/>
      <c r="DO63" s="73"/>
    </row>
    <row r="64" spans="1:119">
      <c r="A64" s="291" t="s">
        <v>478</v>
      </c>
      <c r="B64" s="368" t="s">
        <v>16</v>
      </c>
      <c r="C64" s="582">
        <v>4.5194968000000003E-5</v>
      </c>
      <c r="D64" s="583">
        <v>3.6615819000000001E-5</v>
      </c>
      <c r="E64" s="583">
        <v>5.6298380999999998E-5</v>
      </c>
      <c r="F64" s="583">
        <v>6.0060060099999995E-4</v>
      </c>
      <c r="G64" s="583">
        <v>8.95351577E-3</v>
      </c>
      <c r="H64" s="583">
        <v>1.350478539E-3</v>
      </c>
      <c r="I64" s="583">
        <v>9.2587549700000001E-4</v>
      </c>
      <c r="J64" s="583">
        <v>3.6400783599999998E-4</v>
      </c>
      <c r="K64" s="583">
        <v>1.5174378900000001E-3</v>
      </c>
      <c r="L64" s="583">
        <v>0</v>
      </c>
      <c r="M64" s="583">
        <v>0</v>
      </c>
      <c r="N64" s="583">
        <v>7.3716111099999995E-4</v>
      </c>
      <c r="O64" s="583">
        <v>2.4753679601E-2</v>
      </c>
      <c r="P64" s="583">
        <v>2.6992719259999998E-3</v>
      </c>
      <c r="Q64" s="583">
        <v>1.1556654483000001E-2</v>
      </c>
      <c r="R64" s="583">
        <v>7.2435882899999997E-4</v>
      </c>
      <c r="S64" s="583">
        <v>1.53287426E-4</v>
      </c>
      <c r="T64" s="583">
        <v>6.0240964000000003E-5</v>
      </c>
      <c r="U64" s="583">
        <v>0</v>
      </c>
      <c r="V64" s="583">
        <v>2.9246607000000001E-5</v>
      </c>
      <c r="W64" s="583">
        <v>9.836324E-6</v>
      </c>
      <c r="X64" s="583">
        <v>3.30442181E-4</v>
      </c>
      <c r="Y64" s="583">
        <v>2.6452826999999999E-5</v>
      </c>
      <c r="Z64" s="583">
        <v>0</v>
      </c>
      <c r="AA64" s="583">
        <v>9.3203593999999993E-5</v>
      </c>
      <c r="AB64" s="583">
        <v>4.0539668999999999E-4</v>
      </c>
      <c r="AC64" s="583">
        <v>3.7875500000000001E-7</v>
      </c>
      <c r="AD64" s="583">
        <v>7.3984041000000001E-5</v>
      </c>
      <c r="AE64" s="583">
        <v>2.41654162E-4</v>
      </c>
      <c r="AF64" s="583">
        <v>2.13185525E-4</v>
      </c>
      <c r="AG64" s="583">
        <v>8.9651441379999999E-3</v>
      </c>
      <c r="AH64" s="583">
        <v>3.2547301229999999E-3</v>
      </c>
      <c r="AI64" s="583">
        <v>1.54149371E-4</v>
      </c>
      <c r="AJ64" s="583">
        <v>0</v>
      </c>
      <c r="AK64" s="583">
        <v>2.2140294350000002E-3</v>
      </c>
      <c r="AL64" s="583">
        <v>7.3792389999999996E-6</v>
      </c>
      <c r="AM64" s="583">
        <v>1.399565807E-3</v>
      </c>
      <c r="AN64" s="583">
        <v>5.0848364800000002E-4</v>
      </c>
      <c r="AO64" s="583">
        <v>3.8215342999999997E-5</v>
      </c>
      <c r="AP64" s="583">
        <v>0</v>
      </c>
      <c r="AQ64" s="583">
        <v>7.0111684999999997E-4</v>
      </c>
      <c r="AR64" s="583">
        <v>5.7362002999999999E-5</v>
      </c>
      <c r="AS64" s="583">
        <v>1.6977928699999999E-4</v>
      </c>
      <c r="AT64" s="583">
        <v>5.2689121000000001E-5</v>
      </c>
      <c r="AU64" s="583">
        <v>1.5248880889999999E-3</v>
      </c>
      <c r="AV64" s="583">
        <v>9.1890108900000004E-4</v>
      </c>
      <c r="AW64" s="583">
        <v>1.0256804050000001E-3</v>
      </c>
      <c r="AX64" s="583">
        <v>2.556779313E-3</v>
      </c>
      <c r="AY64" s="583">
        <v>9.8999876299999995E-4</v>
      </c>
      <c r="AZ64" s="583">
        <v>1.41602945E-4</v>
      </c>
      <c r="BA64" s="583">
        <v>1.7660862050000001E-3</v>
      </c>
      <c r="BB64" s="583">
        <v>2.8713629399999997E-4</v>
      </c>
      <c r="BC64" s="583">
        <v>7.8075299300000005E-4</v>
      </c>
      <c r="BD64" s="583">
        <v>9.11577028E-4</v>
      </c>
      <c r="BE64" s="583">
        <v>0</v>
      </c>
      <c r="BF64" s="583">
        <v>6.4020486600000002E-4</v>
      </c>
      <c r="BG64" s="583">
        <v>5.1599587199999998E-4</v>
      </c>
      <c r="BH64" s="583">
        <v>5.8749699599999999E-4</v>
      </c>
      <c r="BI64" s="583">
        <v>2.8643036200000002E-4</v>
      </c>
      <c r="BJ64" s="583">
        <v>3.990716213E-2</v>
      </c>
      <c r="BK64" s="583">
        <v>3.8448229000000002E-5</v>
      </c>
      <c r="BL64" s="583">
        <v>1.464596608E-3</v>
      </c>
      <c r="BM64" s="583">
        <v>5.5441634389999999E-3</v>
      </c>
      <c r="BN64" s="583">
        <v>3.0228709889999999E-3</v>
      </c>
      <c r="BO64" s="583">
        <v>3.9163212689999997E-3</v>
      </c>
      <c r="BP64" s="583">
        <v>9.9984549999999995E-6</v>
      </c>
      <c r="BQ64" s="583">
        <v>2.372671E-6</v>
      </c>
      <c r="BR64" s="583">
        <v>5.9512205100000003E-4</v>
      </c>
      <c r="BS64" s="583">
        <v>3.8511930800000003E-4</v>
      </c>
      <c r="BT64" s="583">
        <v>3.7381099500000001E-4</v>
      </c>
      <c r="BU64" s="583">
        <v>2.34167711E-4</v>
      </c>
      <c r="BV64" s="583">
        <v>3.2647856000000003E-5</v>
      </c>
      <c r="BW64" s="583">
        <v>1.5817303999999999E-5</v>
      </c>
      <c r="BX64" s="583">
        <v>0</v>
      </c>
      <c r="BY64" s="583">
        <v>2.9363004000000001E-5</v>
      </c>
      <c r="BZ64" s="583">
        <v>2.8632760299999999E-4</v>
      </c>
      <c r="CA64" s="583">
        <v>1.5903561000000001E-5</v>
      </c>
      <c r="CB64" s="583">
        <v>2.6789445699999998E-4</v>
      </c>
      <c r="CC64" s="583">
        <v>2.6242414E-5</v>
      </c>
      <c r="CD64" s="583">
        <v>1.2852644E-5</v>
      </c>
      <c r="CE64" s="583">
        <v>4.9338858999999997E-5</v>
      </c>
      <c r="CF64" s="583">
        <v>1.38995066E-4</v>
      </c>
      <c r="CG64" s="583">
        <v>8.0303547000000003E-5</v>
      </c>
      <c r="CH64" s="583">
        <v>1.203555671E-3</v>
      </c>
      <c r="CI64" s="583">
        <v>1.757080931E-3</v>
      </c>
      <c r="CJ64" s="583">
        <v>7.5335172819999997E-3</v>
      </c>
      <c r="CK64" s="583">
        <v>7.3727491800000002E-4</v>
      </c>
      <c r="CL64" s="583">
        <v>7.0121226530000004E-3</v>
      </c>
      <c r="CM64" s="583">
        <v>1.519232734E-3</v>
      </c>
      <c r="CN64" s="583">
        <v>3.3619632860000001E-3</v>
      </c>
      <c r="CO64" s="583">
        <v>9.8559383490000006E-3</v>
      </c>
      <c r="CP64" s="583">
        <v>2.2915474799999999E-4</v>
      </c>
      <c r="CQ64" s="583">
        <v>5.6282722499999998E-4</v>
      </c>
      <c r="CR64" s="583">
        <v>4.1918643989999997E-3</v>
      </c>
      <c r="CS64" s="583">
        <v>2.3414475549999999E-3</v>
      </c>
      <c r="CT64" s="583">
        <v>5.2171903119999996E-3</v>
      </c>
      <c r="CU64" s="583">
        <v>8.1568059849999996E-3</v>
      </c>
      <c r="CV64" s="583">
        <v>2.4936754610000002E-3</v>
      </c>
      <c r="CW64" s="583">
        <v>1.1496516789999999E-3</v>
      </c>
      <c r="CX64" s="583">
        <v>5.217715201E-3</v>
      </c>
      <c r="CY64" s="583">
        <v>2.2743809899999998E-3</v>
      </c>
      <c r="CZ64" s="583">
        <v>2.1555952819999999E-3</v>
      </c>
      <c r="DA64" s="583">
        <v>4.7980333150000002E-3</v>
      </c>
      <c r="DB64" s="583">
        <v>6.536761502E-3</v>
      </c>
      <c r="DC64" s="583">
        <v>9.1470534339999996E-3</v>
      </c>
      <c r="DD64" s="583">
        <v>0.14689500374100001</v>
      </c>
      <c r="DE64" s="584">
        <v>5.4705154599999999E-4</v>
      </c>
      <c r="DF64" s="585">
        <v>1.634315451E-3</v>
      </c>
      <c r="DG64" s="73"/>
      <c r="DH64" s="73"/>
      <c r="DI64" s="73"/>
      <c r="DJ64" s="73"/>
      <c r="DK64" s="73"/>
      <c r="DL64" s="73"/>
      <c r="DM64" s="73"/>
      <c r="DN64" s="73"/>
      <c r="DO64" s="73"/>
    </row>
    <row r="65" spans="1:119">
      <c r="A65" s="291" t="s">
        <v>479</v>
      </c>
      <c r="B65" s="368" t="s">
        <v>587</v>
      </c>
      <c r="C65" s="582">
        <v>3.9707007499999999E-4</v>
      </c>
      <c r="D65" s="583">
        <v>2.3287661199999999E-3</v>
      </c>
      <c r="E65" s="583">
        <v>0</v>
      </c>
      <c r="F65" s="583">
        <v>7.2072072069999998E-3</v>
      </c>
      <c r="G65" s="583">
        <v>0</v>
      </c>
      <c r="H65" s="583">
        <v>0</v>
      </c>
      <c r="I65" s="583">
        <v>0</v>
      </c>
      <c r="J65" s="583">
        <v>0</v>
      </c>
      <c r="K65" s="583">
        <v>3.7654940240000002E-3</v>
      </c>
      <c r="L65" s="583">
        <v>2.4504738569999999E-3</v>
      </c>
      <c r="M65" s="583">
        <v>0</v>
      </c>
      <c r="N65" s="583">
        <v>1.6381358E-4</v>
      </c>
      <c r="O65" s="583">
        <v>0</v>
      </c>
      <c r="P65" s="583">
        <v>4.1291565139999998E-3</v>
      </c>
      <c r="Q65" s="583">
        <v>0</v>
      </c>
      <c r="R65" s="583">
        <v>1.9286053829000002E-2</v>
      </c>
      <c r="S65" s="583">
        <v>0</v>
      </c>
      <c r="T65" s="583">
        <v>0</v>
      </c>
      <c r="U65" s="583">
        <v>2.7588445310000001E-2</v>
      </c>
      <c r="V65" s="583">
        <v>9.4320308799999996E-4</v>
      </c>
      <c r="W65" s="583">
        <v>3.1687013800000001E-3</v>
      </c>
      <c r="X65" s="583">
        <v>4.85255644E-4</v>
      </c>
      <c r="Y65" s="583">
        <v>0</v>
      </c>
      <c r="Z65" s="583">
        <v>0</v>
      </c>
      <c r="AA65" s="583">
        <v>0</v>
      </c>
      <c r="AB65" s="583">
        <v>3.0711870000000002E-6</v>
      </c>
      <c r="AC65" s="583">
        <v>3.9390493000000003E-5</v>
      </c>
      <c r="AD65" s="583">
        <v>1.5737462346999999E-2</v>
      </c>
      <c r="AE65" s="583">
        <v>1.5473661650000001E-3</v>
      </c>
      <c r="AF65" s="583">
        <v>0</v>
      </c>
      <c r="AG65" s="583">
        <v>0</v>
      </c>
      <c r="AH65" s="583">
        <v>1.3601479192999999E-2</v>
      </c>
      <c r="AI65" s="583">
        <v>2.4223472539999999E-3</v>
      </c>
      <c r="AJ65" s="583">
        <v>0</v>
      </c>
      <c r="AK65" s="583">
        <v>5.3472764470000001E-3</v>
      </c>
      <c r="AL65" s="583">
        <v>1.0518694891E-2</v>
      </c>
      <c r="AM65" s="583">
        <v>3.361311008E-3</v>
      </c>
      <c r="AN65" s="583">
        <v>7.0251030349999999E-3</v>
      </c>
      <c r="AO65" s="583">
        <v>1.3375370200000001E-4</v>
      </c>
      <c r="AP65" s="583">
        <v>5.4673007991999999E-2</v>
      </c>
      <c r="AQ65" s="583">
        <v>1.4417332398999999E-2</v>
      </c>
      <c r="AR65" s="583">
        <v>0</v>
      </c>
      <c r="AS65" s="583">
        <v>4.1029994300000001E-4</v>
      </c>
      <c r="AT65" s="583">
        <v>0</v>
      </c>
      <c r="AU65" s="583">
        <v>0</v>
      </c>
      <c r="AV65" s="583">
        <v>0</v>
      </c>
      <c r="AW65" s="583">
        <v>9.141537E-6</v>
      </c>
      <c r="AX65" s="583">
        <v>0</v>
      </c>
      <c r="AY65" s="583">
        <v>0</v>
      </c>
      <c r="AZ65" s="583">
        <v>0</v>
      </c>
      <c r="BA65" s="583">
        <v>0</v>
      </c>
      <c r="BB65" s="583">
        <v>0</v>
      </c>
      <c r="BC65" s="583">
        <v>0</v>
      </c>
      <c r="BD65" s="583">
        <v>0</v>
      </c>
      <c r="BE65" s="583">
        <v>0</v>
      </c>
      <c r="BF65" s="583">
        <v>0</v>
      </c>
      <c r="BG65" s="583">
        <v>3.4399724800000001E-4</v>
      </c>
      <c r="BH65" s="583">
        <v>0</v>
      </c>
      <c r="BI65" s="583">
        <v>0</v>
      </c>
      <c r="BJ65" s="583">
        <v>1.6402451E-5</v>
      </c>
      <c r="BK65" s="583">
        <v>0</v>
      </c>
      <c r="BL65" s="583">
        <v>0</v>
      </c>
      <c r="BM65" s="583">
        <v>0</v>
      </c>
      <c r="BN65" s="583">
        <v>2.45257372E-4</v>
      </c>
      <c r="BO65" s="583">
        <v>2.2437256999999998E-5</v>
      </c>
      <c r="BP65" s="583">
        <v>5.5473245039999999E-3</v>
      </c>
      <c r="BQ65" s="583">
        <v>5.3883350020000002E-3</v>
      </c>
      <c r="BR65" s="583">
        <v>0</v>
      </c>
      <c r="BS65" s="583">
        <v>0</v>
      </c>
      <c r="BT65" s="583">
        <v>0</v>
      </c>
      <c r="BU65" s="583">
        <v>0</v>
      </c>
      <c r="BV65" s="583">
        <v>0</v>
      </c>
      <c r="BW65" s="583">
        <v>0</v>
      </c>
      <c r="BX65" s="583">
        <v>0</v>
      </c>
      <c r="BY65" s="583">
        <v>0</v>
      </c>
      <c r="BZ65" s="583">
        <v>4.7438892799999999E-4</v>
      </c>
      <c r="CA65" s="583">
        <v>0</v>
      </c>
      <c r="CB65" s="583">
        <v>0</v>
      </c>
      <c r="CC65" s="583">
        <v>0</v>
      </c>
      <c r="CD65" s="583">
        <v>0</v>
      </c>
      <c r="CE65" s="583">
        <v>0</v>
      </c>
      <c r="CF65" s="583">
        <v>0</v>
      </c>
      <c r="CG65" s="583">
        <v>0</v>
      </c>
      <c r="CH65" s="583">
        <v>0</v>
      </c>
      <c r="CI65" s="583">
        <v>0</v>
      </c>
      <c r="CJ65" s="583">
        <v>0</v>
      </c>
      <c r="CK65" s="583">
        <v>0</v>
      </c>
      <c r="CL65" s="583">
        <v>0</v>
      </c>
      <c r="CM65" s="583">
        <v>0</v>
      </c>
      <c r="CN65" s="583">
        <v>0</v>
      </c>
      <c r="CO65" s="583">
        <v>0</v>
      </c>
      <c r="CP65" s="583">
        <v>0</v>
      </c>
      <c r="CQ65" s="583">
        <v>0</v>
      </c>
      <c r="CR65" s="583">
        <v>0</v>
      </c>
      <c r="CS65" s="583">
        <v>0</v>
      </c>
      <c r="CT65" s="583">
        <v>0</v>
      </c>
      <c r="CU65" s="583">
        <v>0</v>
      </c>
      <c r="CV65" s="583">
        <v>0</v>
      </c>
      <c r="CW65" s="583">
        <v>0</v>
      </c>
      <c r="CX65" s="583">
        <v>0</v>
      </c>
      <c r="CY65" s="583">
        <v>0</v>
      </c>
      <c r="CZ65" s="583">
        <v>6.9037185999999999E-5</v>
      </c>
      <c r="DA65" s="583">
        <v>0</v>
      </c>
      <c r="DB65" s="583">
        <v>0</v>
      </c>
      <c r="DC65" s="583">
        <v>0</v>
      </c>
      <c r="DD65" s="583">
        <v>0</v>
      </c>
      <c r="DE65" s="584">
        <v>0</v>
      </c>
      <c r="DF65" s="585">
        <v>1.163841577E-3</v>
      </c>
      <c r="DG65" s="73"/>
      <c r="DH65" s="73"/>
      <c r="DI65" s="73"/>
      <c r="DJ65" s="73"/>
      <c r="DK65" s="73"/>
      <c r="DL65" s="73"/>
      <c r="DM65" s="73"/>
      <c r="DN65" s="73"/>
      <c r="DO65" s="73"/>
    </row>
    <row r="66" spans="1:119">
      <c r="A66" s="291" t="s">
        <v>480</v>
      </c>
      <c r="B66" s="368" t="s">
        <v>588</v>
      </c>
      <c r="C66" s="582">
        <v>0</v>
      </c>
      <c r="D66" s="583">
        <v>0</v>
      </c>
      <c r="E66" s="583">
        <v>0</v>
      </c>
      <c r="F66" s="583">
        <v>0</v>
      </c>
      <c r="G66" s="583">
        <v>0</v>
      </c>
      <c r="H66" s="583">
        <v>0</v>
      </c>
      <c r="I66" s="583">
        <v>0</v>
      </c>
      <c r="J66" s="583">
        <v>0</v>
      </c>
      <c r="K66" s="583">
        <v>0</v>
      </c>
      <c r="L66" s="583">
        <v>0</v>
      </c>
      <c r="M66" s="583">
        <v>0</v>
      </c>
      <c r="N66" s="583">
        <v>0</v>
      </c>
      <c r="O66" s="583">
        <v>0</v>
      </c>
      <c r="P66" s="583">
        <v>0</v>
      </c>
      <c r="Q66" s="583">
        <v>0</v>
      </c>
      <c r="R66" s="583">
        <v>0</v>
      </c>
      <c r="S66" s="583">
        <v>0</v>
      </c>
      <c r="T66" s="583">
        <v>0</v>
      </c>
      <c r="U66" s="583">
        <v>0</v>
      </c>
      <c r="V66" s="583">
        <v>0</v>
      </c>
      <c r="W66" s="583">
        <v>0</v>
      </c>
      <c r="X66" s="583">
        <v>0</v>
      </c>
      <c r="Y66" s="583">
        <v>0</v>
      </c>
      <c r="Z66" s="583">
        <v>0</v>
      </c>
      <c r="AA66" s="583">
        <v>0</v>
      </c>
      <c r="AB66" s="583">
        <v>0</v>
      </c>
      <c r="AC66" s="583">
        <v>0</v>
      </c>
      <c r="AD66" s="583">
        <v>0</v>
      </c>
      <c r="AE66" s="583">
        <v>0</v>
      </c>
      <c r="AF66" s="583">
        <v>0</v>
      </c>
      <c r="AG66" s="583">
        <v>0</v>
      </c>
      <c r="AH66" s="583">
        <v>0</v>
      </c>
      <c r="AI66" s="583">
        <v>0</v>
      </c>
      <c r="AJ66" s="583">
        <v>0</v>
      </c>
      <c r="AK66" s="583">
        <v>0</v>
      </c>
      <c r="AL66" s="583">
        <v>0</v>
      </c>
      <c r="AM66" s="583">
        <v>0</v>
      </c>
      <c r="AN66" s="583">
        <v>0</v>
      </c>
      <c r="AO66" s="583">
        <v>0</v>
      </c>
      <c r="AP66" s="583">
        <v>0</v>
      </c>
      <c r="AQ66" s="583">
        <v>0</v>
      </c>
      <c r="AR66" s="583">
        <v>0</v>
      </c>
      <c r="AS66" s="583">
        <v>0</v>
      </c>
      <c r="AT66" s="583">
        <v>0</v>
      </c>
      <c r="AU66" s="583">
        <v>0</v>
      </c>
      <c r="AV66" s="583">
        <v>0</v>
      </c>
      <c r="AW66" s="583">
        <v>0</v>
      </c>
      <c r="AX66" s="583">
        <v>0</v>
      </c>
      <c r="AY66" s="583">
        <v>0</v>
      </c>
      <c r="AZ66" s="583">
        <v>0</v>
      </c>
      <c r="BA66" s="583">
        <v>0</v>
      </c>
      <c r="BB66" s="583">
        <v>0</v>
      </c>
      <c r="BC66" s="583">
        <v>0</v>
      </c>
      <c r="BD66" s="583">
        <v>0</v>
      </c>
      <c r="BE66" s="583">
        <v>0</v>
      </c>
      <c r="BF66" s="583">
        <v>0</v>
      </c>
      <c r="BG66" s="583">
        <v>0</v>
      </c>
      <c r="BH66" s="583">
        <v>0</v>
      </c>
      <c r="BI66" s="583">
        <v>0</v>
      </c>
      <c r="BJ66" s="583">
        <v>0</v>
      </c>
      <c r="BK66" s="583">
        <v>0</v>
      </c>
      <c r="BL66" s="583">
        <v>0</v>
      </c>
      <c r="BM66" s="583">
        <v>0</v>
      </c>
      <c r="BN66" s="583">
        <v>0</v>
      </c>
      <c r="BO66" s="583">
        <v>0</v>
      </c>
      <c r="BP66" s="583">
        <v>0</v>
      </c>
      <c r="BQ66" s="583">
        <v>0</v>
      </c>
      <c r="BR66" s="583">
        <v>0</v>
      </c>
      <c r="BS66" s="583">
        <v>0</v>
      </c>
      <c r="BT66" s="583">
        <v>0</v>
      </c>
      <c r="BU66" s="583">
        <v>0</v>
      </c>
      <c r="BV66" s="583">
        <v>0</v>
      </c>
      <c r="BW66" s="583">
        <v>0</v>
      </c>
      <c r="BX66" s="583">
        <v>0</v>
      </c>
      <c r="BY66" s="583">
        <v>0</v>
      </c>
      <c r="BZ66" s="583">
        <v>0</v>
      </c>
      <c r="CA66" s="583">
        <v>0</v>
      </c>
      <c r="CB66" s="583">
        <v>0</v>
      </c>
      <c r="CC66" s="583">
        <v>0</v>
      </c>
      <c r="CD66" s="583">
        <v>0</v>
      </c>
      <c r="CE66" s="583">
        <v>0</v>
      </c>
      <c r="CF66" s="583">
        <v>0</v>
      </c>
      <c r="CG66" s="583">
        <v>0</v>
      </c>
      <c r="CH66" s="583">
        <v>0</v>
      </c>
      <c r="CI66" s="583">
        <v>0</v>
      </c>
      <c r="CJ66" s="583">
        <v>0</v>
      </c>
      <c r="CK66" s="583">
        <v>0</v>
      </c>
      <c r="CL66" s="583">
        <v>0</v>
      </c>
      <c r="CM66" s="583">
        <v>0</v>
      </c>
      <c r="CN66" s="583">
        <v>0</v>
      </c>
      <c r="CO66" s="583">
        <v>0</v>
      </c>
      <c r="CP66" s="583">
        <v>0</v>
      </c>
      <c r="CQ66" s="583">
        <v>0</v>
      </c>
      <c r="CR66" s="583">
        <v>0</v>
      </c>
      <c r="CS66" s="583">
        <v>0</v>
      </c>
      <c r="CT66" s="583">
        <v>0</v>
      </c>
      <c r="CU66" s="583">
        <v>0</v>
      </c>
      <c r="CV66" s="583">
        <v>0</v>
      </c>
      <c r="CW66" s="583">
        <v>0</v>
      </c>
      <c r="CX66" s="583">
        <v>0</v>
      </c>
      <c r="CY66" s="583">
        <v>0</v>
      </c>
      <c r="CZ66" s="583">
        <v>0</v>
      </c>
      <c r="DA66" s="583">
        <v>0</v>
      </c>
      <c r="DB66" s="583">
        <v>0</v>
      </c>
      <c r="DC66" s="583">
        <v>0</v>
      </c>
      <c r="DD66" s="583">
        <v>0</v>
      </c>
      <c r="DE66" s="584">
        <v>0</v>
      </c>
      <c r="DF66" s="585">
        <v>0</v>
      </c>
      <c r="DG66" s="73"/>
      <c r="DH66" s="73"/>
      <c r="DI66" s="73"/>
      <c r="DJ66" s="73"/>
      <c r="DK66" s="73"/>
      <c r="DL66" s="73"/>
      <c r="DM66" s="73"/>
      <c r="DN66" s="73"/>
      <c r="DO66" s="73"/>
    </row>
    <row r="67" spans="1:119">
      <c r="A67" s="291" t="s">
        <v>481</v>
      </c>
      <c r="B67" s="368" t="s">
        <v>589</v>
      </c>
      <c r="C67" s="582">
        <v>3.6478795490000001E-3</v>
      </c>
      <c r="D67" s="583">
        <v>1.9333152699999999E-3</v>
      </c>
      <c r="E67" s="583">
        <v>1.097818438E-3</v>
      </c>
      <c r="F67" s="583">
        <v>1.5015015020000001E-3</v>
      </c>
      <c r="G67" s="583">
        <v>3.3659833699999997E-4</v>
      </c>
      <c r="H67" s="583">
        <v>3.1706887440000001E-3</v>
      </c>
      <c r="I67" s="583">
        <v>3.649038723E-3</v>
      </c>
      <c r="J67" s="583">
        <v>4.7586104299999999E-4</v>
      </c>
      <c r="K67" s="583">
        <v>8.1773041899999997E-4</v>
      </c>
      <c r="L67" s="583">
        <v>1.18095126E-4</v>
      </c>
      <c r="M67" s="583">
        <v>0</v>
      </c>
      <c r="N67" s="583">
        <v>2.9486444429999998E-3</v>
      </c>
      <c r="O67" s="583">
        <v>2.311154361E-3</v>
      </c>
      <c r="P67" s="583">
        <v>1.3423406340000001E-3</v>
      </c>
      <c r="Q67" s="583">
        <v>1.7523113310000001E-3</v>
      </c>
      <c r="R67" s="583">
        <v>5.4553274329999998E-3</v>
      </c>
      <c r="S67" s="583">
        <v>3.2662013019999999E-3</v>
      </c>
      <c r="T67" s="583">
        <v>1.6445783130000001E-3</v>
      </c>
      <c r="U67" s="583">
        <v>2.4883695770000001E-3</v>
      </c>
      <c r="V67" s="583">
        <v>4.8110669159999999E-3</v>
      </c>
      <c r="W67" s="583">
        <v>2.1892845899999999E-3</v>
      </c>
      <c r="X67" s="583">
        <v>4.152643472E-3</v>
      </c>
      <c r="Y67" s="583">
        <v>4.7955196470000003E-3</v>
      </c>
      <c r="Z67" s="583">
        <v>0</v>
      </c>
      <c r="AA67" s="583">
        <v>1.373199617E-3</v>
      </c>
      <c r="AB67" s="583">
        <v>2.880773448E-3</v>
      </c>
      <c r="AC67" s="583">
        <v>1.8180227399999999E-4</v>
      </c>
      <c r="AD67" s="583">
        <v>1.8918776090000001E-3</v>
      </c>
      <c r="AE67" s="583">
        <v>3.426032389E-3</v>
      </c>
      <c r="AF67" s="583">
        <v>2.0074970239999999E-3</v>
      </c>
      <c r="AG67" s="583">
        <v>7.7285725300000002E-4</v>
      </c>
      <c r="AH67" s="583">
        <v>3.62199539E-3</v>
      </c>
      <c r="AI67" s="583">
        <v>5.98980412E-3</v>
      </c>
      <c r="AJ67" s="583">
        <v>0</v>
      </c>
      <c r="AK67" s="583">
        <v>6.7508129639999997E-3</v>
      </c>
      <c r="AL67" s="583">
        <v>3.066483662E-3</v>
      </c>
      <c r="AM67" s="583">
        <v>2.9270159170000001E-3</v>
      </c>
      <c r="AN67" s="583">
        <v>6.3025210080000001E-3</v>
      </c>
      <c r="AO67" s="583">
        <v>2.1719053529999999E-3</v>
      </c>
      <c r="AP67" s="583">
        <v>3.5565349590000002E-3</v>
      </c>
      <c r="AQ67" s="583">
        <v>2.3699724490000001E-3</v>
      </c>
      <c r="AR67" s="583">
        <v>3.6957519339999999E-3</v>
      </c>
      <c r="AS67" s="583">
        <v>3.1975099040000001E-3</v>
      </c>
      <c r="AT67" s="583">
        <v>1.6026274309999999E-3</v>
      </c>
      <c r="AU67" s="583">
        <v>1.7949970900000001E-3</v>
      </c>
      <c r="AV67" s="583">
        <v>9.8958578799999996E-4</v>
      </c>
      <c r="AW67" s="583">
        <v>2.26892938E-3</v>
      </c>
      <c r="AX67" s="583">
        <v>4.2669995899999999E-3</v>
      </c>
      <c r="AY67" s="583">
        <v>1.946247567E-3</v>
      </c>
      <c r="AZ67" s="583">
        <v>9.9122061700000004E-4</v>
      </c>
      <c r="BA67" s="583">
        <v>1.2597258239999999E-3</v>
      </c>
      <c r="BB67" s="583">
        <v>2.8235068909999998E-3</v>
      </c>
      <c r="BC67" s="583">
        <v>2.4579260890000001E-3</v>
      </c>
      <c r="BD67" s="583">
        <v>1.1069149629999999E-3</v>
      </c>
      <c r="BE67" s="583">
        <v>0</v>
      </c>
      <c r="BF67" s="583">
        <v>8.5360648700000003E-4</v>
      </c>
      <c r="BG67" s="583">
        <v>5.3510682999999997E-4</v>
      </c>
      <c r="BH67" s="583">
        <v>8.5454108499999999E-4</v>
      </c>
      <c r="BI67" s="583">
        <v>2.0766201219999999E-3</v>
      </c>
      <c r="BJ67" s="583">
        <v>1.24658624E-3</v>
      </c>
      <c r="BK67" s="583">
        <v>2.6913760599999999E-4</v>
      </c>
      <c r="BL67" s="583">
        <v>6.6481199000000002E-4</v>
      </c>
      <c r="BM67" s="583">
        <v>1.1392116659999999E-3</v>
      </c>
      <c r="BN67" s="583">
        <v>4.1073222599999999E-4</v>
      </c>
      <c r="BO67" s="583">
        <v>2.4477007900000001E-4</v>
      </c>
      <c r="BP67" s="583">
        <v>1.2728941891E-2</v>
      </c>
      <c r="BQ67" s="583">
        <v>2.4763563371999999E-2</v>
      </c>
      <c r="BR67" s="583">
        <v>3.0448701504999998E-2</v>
      </c>
      <c r="BS67" s="583">
        <v>3.1047762729999998E-3</v>
      </c>
      <c r="BT67" s="583">
        <v>3.406240347E-3</v>
      </c>
      <c r="BU67" s="583">
        <v>2.8983949030000002E-3</v>
      </c>
      <c r="BV67" s="583">
        <v>4.6379160680000003E-3</v>
      </c>
      <c r="BW67" s="583">
        <v>1.2000588404E-2</v>
      </c>
      <c r="BX67" s="583">
        <v>1.5169530307000001E-2</v>
      </c>
      <c r="BY67" s="583">
        <v>1.5110653349000001E-2</v>
      </c>
      <c r="BZ67" s="583">
        <v>1.058903857E-3</v>
      </c>
      <c r="CA67" s="583">
        <v>1.1384298944999999E-2</v>
      </c>
      <c r="CB67" s="583">
        <v>2.6396533799999998E-3</v>
      </c>
      <c r="CC67" s="583">
        <v>6.0685583000000001E-5</v>
      </c>
      <c r="CD67" s="583">
        <v>4.40845704E-3</v>
      </c>
      <c r="CE67" s="583">
        <v>1.245806197E-2</v>
      </c>
      <c r="CF67" s="583">
        <v>1.1747565103999999E-2</v>
      </c>
      <c r="CG67" s="583">
        <v>1.706450382E-3</v>
      </c>
      <c r="CH67" s="583">
        <v>4.478443088E-3</v>
      </c>
      <c r="CI67" s="583">
        <v>2.0674634906000001E-2</v>
      </c>
      <c r="CJ67" s="583">
        <v>5.6100660600000003E-4</v>
      </c>
      <c r="CK67" s="583">
        <v>6.3802637180000003E-3</v>
      </c>
      <c r="CL67" s="583">
        <v>2.4449047509999999E-3</v>
      </c>
      <c r="CM67" s="583">
        <v>8.9649632720000001E-3</v>
      </c>
      <c r="CN67" s="583">
        <v>7.247503055E-3</v>
      </c>
      <c r="CO67" s="583">
        <v>4.2644846359999999E-3</v>
      </c>
      <c r="CP67" s="583">
        <v>2.060826753E-3</v>
      </c>
      <c r="CQ67" s="583">
        <v>1.623036649E-3</v>
      </c>
      <c r="CR67" s="583">
        <v>4.5517041370000001E-3</v>
      </c>
      <c r="CS67" s="583">
        <v>2.7347478159999998E-3</v>
      </c>
      <c r="CT67" s="583">
        <v>1.6344994959999999E-3</v>
      </c>
      <c r="CU67" s="583">
        <v>1.769996382E-3</v>
      </c>
      <c r="CV67" s="583">
        <v>2.1684134399999999E-4</v>
      </c>
      <c r="CW67" s="583">
        <v>7.2789864199999997E-4</v>
      </c>
      <c r="CX67" s="583">
        <v>1.901143517E-3</v>
      </c>
      <c r="CY67" s="583">
        <v>1.8086942060000001E-3</v>
      </c>
      <c r="CZ67" s="583">
        <v>1.281729854E-3</v>
      </c>
      <c r="DA67" s="583">
        <v>2.6278981050000001E-3</v>
      </c>
      <c r="DB67" s="583">
        <v>5.4954072879999996E-3</v>
      </c>
      <c r="DC67" s="583">
        <v>3.208294861E-3</v>
      </c>
      <c r="DD67" s="583">
        <v>0</v>
      </c>
      <c r="DE67" s="584">
        <v>0</v>
      </c>
      <c r="DF67" s="585">
        <v>4.7284060109999996E-3</v>
      </c>
      <c r="DG67" s="73"/>
      <c r="DH67" s="73"/>
      <c r="DI67" s="73"/>
      <c r="DJ67" s="73"/>
      <c r="DK67" s="73"/>
      <c r="DL67" s="73"/>
      <c r="DM67" s="73"/>
      <c r="DN67" s="73"/>
      <c r="DO67" s="73"/>
    </row>
    <row r="68" spans="1:119">
      <c r="A68" s="291" t="s">
        <v>482</v>
      </c>
      <c r="B68" s="368" t="s">
        <v>590</v>
      </c>
      <c r="C68" s="582">
        <v>0</v>
      </c>
      <c r="D68" s="583">
        <v>0</v>
      </c>
      <c r="E68" s="583">
        <v>0</v>
      </c>
      <c r="F68" s="583">
        <v>0</v>
      </c>
      <c r="G68" s="583">
        <v>0</v>
      </c>
      <c r="H68" s="583">
        <v>0</v>
      </c>
      <c r="I68" s="583">
        <v>0</v>
      </c>
      <c r="J68" s="583">
        <v>0</v>
      </c>
      <c r="K68" s="583">
        <v>0</v>
      </c>
      <c r="L68" s="583">
        <v>0</v>
      </c>
      <c r="M68" s="583">
        <v>0</v>
      </c>
      <c r="N68" s="583">
        <v>0</v>
      </c>
      <c r="O68" s="583">
        <v>0</v>
      </c>
      <c r="P68" s="583">
        <v>0</v>
      </c>
      <c r="Q68" s="583">
        <v>0</v>
      </c>
      <c r="R68" s="583">
        <v>0</v>
      </c>
      <c r="S68" s="583">
        <v>0</v>
      </c>
      <c r="T68" s="583">
        <v>0</v>
      </c>
      <c r="U68" s="583">
        <v>0</v>
      </c>
      <c r="V68" s="583">
        <v>0</v>
      </c>
      <c r="W68" s="583">
        <v>0</v>
      </c>
      <c r="X68" s="583">
        <v>0</v>
      </c>
      <c r="Y68" s="583">
        <v>0</v>
      </c>
      <c r="Z68" s="583">
        <v>0</v>
      </c>
      <c r="AA68" s="583">
        <v>0</v>
      </c>
      <c r="AB68" s="583">
        <v>0</v>
      </c>
      <c r="AC68" s="583">
        <v>0</v>
      </c>
      <c r="AD68" s="583">
        <v>0</v>
      </c>
      <c r="AE68" s="583">
        <v>0</v>
      </c>
      <c r="AF68" s="583">
        <v>0</v>
      </c>
      <c r="AG68" s="583">
        <v>0</v>
      </c>
      <c r="AH68" s="583">
        <v>0</v>
      </c>
      <c r="AI68" s="583">
        <v>0</v>
      </c>
      <c r="AJ68" s="583">
        <v>0</v>
      </c>
      <c r="AK68" s="583">
        <v>0</v>
      </c>
      <c r="AL68" s="583">
        <v>0</v>
      </c>
      <c r="AM68" s="583">
        <v>0</v>
      </c>
      <c r="AN68" s="583">
        <v>0</v>
      </c>
      <c r="AO68" s="583">
        <v>0</v>
      </c>
      <c r="AP68" s="583">
        <v>0</v>
      </c>
      <c r="AQ68" s="583">
        <v>0</v>
      </c>
      <c r="AR68" s="583">
        <v>0</v>
      </c>
      <c r="AS68" s="583">
        <v>0</v>
      </c>
      <c r="AT68" s="583">
        <v>0</v>
      </c>
      <c r="AU68" s="583">
        <v>0</v>
      </c>
      <c r="AV68" s="583">
        <v>0</v>
      </c>
      <c r="AW68" s="583">
        <v>0</v>
      </c>
      <c r="AX68" s="583">
        <v>0</v>
      </c>
      <c r="AY68" s="583">
        <v>0</v>
      </c>
      <c r="AZ68" s="583">
        <v>0</v>
      </c>
      <c r="BA68" s="583">
        <v>0</v>
      </c>
      <c r="BB68" s="583">
        <v>0</v>
      </c>
      <c r="BC68" s="583">
        <v>0</v>
      </c>
      <c r="BD68" s="583">
        <v>0</v>
      </c>
      <c r="BE68" s="583">
        <v>0</v>
      </c>
      <c r="BF68" s="583">
        <v>0</v>
      </c>
      <c r="BG68" s="583">
        <v>0</v>
      </c>
      <c r="BH68" s="583">
        <v>0</v>
      </c>
      <c r="BI68" s="583">
        <v>0</v>
      </c>
      <c r="BJ68" s="583">
        <v>0</v>
      </c>
      <c r="BK68" s="583">
        <v>0</v>
      </c>
      <c r="BL68" s="583">
        <v>0</v>
      </c>
      <c r="BM68" s="583">
        <v>0</v>
      </c>
      <c r="BN68" s="583">
        <v>0</v>
      </c>
      <c r="BO68" s="583">
        <v>0</v>
      </c>
      <c r="BP68" s="583">
        <v>0</v>
      </c>
      <c r="BQ68" s="583">
        <v>0</v>
      </c>
      <c r="BR68" s="583">
        <v>0</v>
      </c>
      <c r="BS68" s="583">
        <v>0</v>
      </c>
      <c r="BT68" s="583">
        <v>0</v>
      </c>
      <c r="BU68" s="583">
        <v>0</v>
      </c>
      <c r="BV68" s="583">
        <v>0</v>
      </c>
      <c r="BW68" s="583">
        <v>0</v>
      </c>
      <c r="BX68" s="583">
        <v>0</v>
      </c>
      <c r="BY68" s="583">
        <v>0</v>
      </c>
      <c r="BZ68" s="583">
        <v>0</v>
      </c>
      <c r="CA68" s="583">
        <v>0</v>
      </c>
      <c r="CB68" s="583">
        <v>0</v>
      </c>
      <c r="CC68" s="583">
        <v>0</v>
      </c>
      <c r="CD68" s="583">
        <v>0</v>
      </c>
      <c r="CE68" s="583">
        <v>0</v>
      </c>
      <c r="CF68" s="583">
        <v>0</v>
      </c>
      <c r="CG68" s="583">
        <v>0</v>
      </c>
      <c r="CH68" s="583">
        <v>0</v>
      </c>
      <c r="CI68" s="583">
        <v>0</v>
      </c>
      <c r="CJ68" s="583">
        <v>0</v>
      </c>
      <c r="CK68" s="583">
        <v>0</v>
      </c>
      <c r="CL68" s="583">
        <v>0</v>
      </c>
      <c r="CM68" s="583">
        <v>0</v>
      </c>
      <c r="CN68" s="583">
        <v>0</v>
      </c>
      <c r="CO68" s="583">
        <v>0</v>
      </c>
      <c r="CP68" s="583">
        <v>0</v>
      </c>
      <c r="CQ68" s="583">
        <v>0</v>
      </c>
      <c r="CR68" s="583">
        <v>0</v>
      </c>
      <c r="CS68" s="583">
        <v>0</v>
      </c>
      <c r="CT68" s="583">
        <v>0</v>
      </c>
      <c r="CU68" s="583">
        <v>0</v>
      </c>
      <c r="CV68" s="583">
        <v>0</v>
      </c>
      <c r="CW68" s="583">
        <v>0</v>
      </c>
      <c r="CX68" s="583">
        <v>0</v>
      </c>
      <c r="CY68" s="583">
        <v>0</v>
      </c>
      <c r="CZ68" s="583">
        <v>0</v>
      </c>
      <c r="DA68" s="583">
        <v>0</v>
      </c>
      <c r="DB68" s="583">
        <v>0</v>
      </c>
      <c r="DC68" s="583">
        <v>0</v>
      </c>
      <c r="DD68" s="583">
        <v>0</v>
      </c>
      <c r="DE68" s="584">
        <v>0</v>
      </c>
      <c r="DF68" s="585">
        <v>0</v>
      </c>
      <c r="DG68" s="73"/>
      <c r="DH68" s="73"/>
      <c r="DI68" s="73"/>
      <c r="DJ68" s="73"/>
      <c r="DK68" s="73"/>
      <c r="DL68" s="73"/>
      <c r="DM68" s="73"/>
      <c r="DN68" s="73"/>
      <c r="DO68" s="73"/>
    </row>
    <row r="69" spans="1:119">
      <c r="A69" s="291" t="s">
        <v>483</v>
      </c>
      <c r="B69" s="368" t="s">
        <v>591</v>
      </c>
      <c r="C69" s="582">
        <v>0</v>
      </c>
      <c r="D69" s="583">
        <v>0</v>
      </c>
      <c r="E69" s="583">
        <v>0</v>
      </c>
      <c r="F69" s="583">
        <v>0</v>
      </c>
      <c r="G69" s="583">
        <v>0</v>
      </c>
      <c r="H69" s="583">
        <v>0</v>
      </c>
      <c r="I69" s="583">
        <v>0</v>
      </c>
      <c r="J69" s="583">
        <v>0</v>
      </c>
      <c r="K69" s="583">
        <v>0</v>
      </c>
      <c r="L69" s="583">
        <v>0</v>
      </c>
      <c r="M69" s="583">
        <v>0</v>
      </c>
      <c r="N69" s="583">
        <v>0</v>
      </c>
      <c r="O69" s="583">
        <v>0</v>
      </c>
      <c r="P69" s="583">
        <v>0</v>
      </c>
      <c r="Q69" s="583">
        <v>0</v>
      </c>
      <c r="R69" s="583">
        <v>0</v>
      </c>
      <c r="S69" s="583">
        <v>0</v>
      </c>
      <c r="T69" s="583">
        <v>0</v>
      </c>
      <c r="U69" s="583">
        <v>0</v>
      </c>
      <c r="V69" s="583">
        <v>0</v>
      </c>
      <c r="W69" s="583">
        <v>0</v>
      </c>
      <c r="X69" s="583">
        <v>0</v>
      </c>
      <c r="Y69" s="583">
        <v>0</v>
      </c>
      <c r="Z69" s="583">
        <v>0</v>
      </c>
      <c r="AA69" s="583">
        <v>0</v>
      </c>
      <c r="AB69" s="583">
        <v>0</v>
      </c>
      <c r="AC69" s="583">
        <v>0</v>
      </c>
      <c r="AD69" s="583">
        <v>0</v>
      </c>
      <c r="AE69" s="583">
        <v>0</v>
      </c>
      <c r="AF69" s="583">
        <v>0</v>
      </c>
      <c r="AG69" s="583">
        <v>0</v>
      </c>
      <c r="AH69" s="583">
        <v>0</v>
      </c>
      <c r="AI69" s="583">
        <v>0</v>
      </c>
      <c r="AJ69" s="583">
        <v>0</v>
      </c>
      <c r="AK69" s="583">
        <v>0</v>
      </c>
      <c r="AL69" s="583">
        <v>0</v>
      </c>
      <c r="AM69" s="583">
        <v>0</v>
      </c>
      <c r="AN69" s="583">
        <v>0</v>
      </c>
      <c r="AO69" s="583">
        <v>0</v>
      </c>
      <c r="AP69" s="583">
        <v>0</v>
      </c>
      <c r="AQ69" s="583">
        <v>0</v>
      </c>
      <c r="AR69" s="583">
        <v>0</v>
      </c>
      <c r="AS69" s="583">
        <v>0</v>
      </c>
      <c r="AT69" s="583">
        <v>0</v>
      </c>
      <c r="AU69" s="583">
        <v>0</v>
      </c>
      <c r="AV69" s="583">
        <v>0</v>
      </c>
      <c r="AW69" s="583">
        <v>0</v>
      </c>
      <c r="AX69" s="583">
        <v>0</v>
      </c>
      <c r="AY69" s="583">
        <v>0</v>
      </c>
      <c r="AZ69" s="583">
        <v>0</v>
      </c>
      <c r="BA69" s="583">
        <v>0</v>
      </c>
      <c r="BB69" s="583">
        <v>0</v>
      </c>
      <c r="BC69" s="583">
        <v>0</v>
      </c>
      <c r="BD69" s="583">
        <v>0</v>
      </c>
      <c r="BE69" s="583">
        <v>0</v>
      </c>
      <c r="BF69" s="583">
        <v>0</v>
      </c>
      <c r="BG69" s="583">
        <v>0</v>
      </c>
      <c r="BH69" s="583">
        <v>0</v>
      </c>
      <c r="BI69" s="583">
        <v>0</v>
      </c>
      <c r="BJ69" s="583">
        <v>0</v>
      </c>
      <c r="BK69" s="583">
        <v>0</v>
      </c>
      <c r="BL69" s="583">
        <v>0</v>
      </c>
      <c r="BM69" s="583">
        <v>0</v>
      </c>
      <c r="BN69" s="583">
        <v>0</v>
      </c>
      <c r="BO69" s="583">
        <v>0</v>
      </c>
      <c r="BP69" s="583">
        <v>0</v>
      </c>
      <c r="BQ69" s="583">
        <v>0</v>
      </c>
      <c r="BR69" s="583">
        <v>0</v>
      </c>
      <c r="BS69" s="583">
        <v>0</v>
      </c>
      <c r="BT69" s="583">
        <v>0</v>
      </c>
      <c r="BU69" s="583">
        <v>0</v>
      </c>
      <c r="BV69" s="583">
        <v>0</v>
      </c>
      <c r="BW69" s="583">
        <v>0</v>
      </c>
      <c r="BX69" s="583">
        <v>0</v>
      </c>
      <c r="BY69" s="583">
        <v>0</v>
      </c>
      <c r="BZ69" s="583">
        <v>0</v>
      </c>
      <c r="CA69" s="583">
        <v>0</v>
      </c>
      <c r="CB69" s="583">
        <v>0</v>
      </c>
      <c r="CC69" s="583">
        <v>0</v>
      </c>
      <c r="CD69" s="583">
        <v>0</v>
      </c>
      <c r="CE69" s="583">
        <v>0</v>
      </c>
      <c r="CF69" s="583">
        <v>0</v>
      </c>
      <c r="CG69" s="583">
        <v>0</v>
      </c>
      <c r="CH69" s="583">
        <v>0</v>
      </c>
      <c r="CI69" s="583">
        <v>0</v>
      </c>
      <c r="CJ69" s="583">
        <v>0</v>
      </c>
      <c r="CK69" s="583">
        <v>0</v>
      </c>
      <c r="CL69" s="583">
        <v>0</v>
      </c>
      <c r="CM69" s="583">
        <v>0</v>
      </c>
      <c r="CN69" s="583">
        <v>0</v>
      </c>
      <c r="CO69" s="583">
        <v>0</v>
      </c>
      <c r="CP69" s="583">
        <v>0</v>
      </c>
      <c r="CQ69" s="583">
        <v>0</v>
      </c>
      <c r="CR69" s="583">
        <v>0</v>
      </c>
      <c r="CS69" s="583">
        <v>0</v>
      </c>
      <c r="CT69" s="583">
        <v>0</v>
      </c>
      <c r="CU69" s="583">
        <v>0</v>
      </c>
      <c r="CV69" s="583">
        <v>0</v>
      </c>
      <c r="CW69" s="583">
        <v>0</v>
      </c>
      <c r="CX69" s="583">
        <v>0</v>
      </c>
      <c r="CY69" s="583">
        <v>0</v>
      </c>
      <c r="CZ69" s="583">
        <v>0</v>
      </c>
      <c r="DA69" s="583">
        <v>0</v>
      </c>
      <c r="DB69" s="583">
        <v>0</v>
      </c>
      <c r="DC69" s="583">
        <v>0</v>
      </c>
      <c r="DD69" s="583">
        <v>0</v>
      </c>
      <c r="DE69" s="584">
        <v>0</v>
      </c>
      <c r="DF69" s="585">
        <v>0</v>
      </c>
      <c r="DG69" s="73"/>
      <c r="DH69" s="73"/>
      <c r="DI69" s="73"/>
      <c r="DJ69" s="73"/>
      <c r="DK69" s="73"/>
      <c r="DL69" s="73"/>
      <c r="DM69" s="73"/>
      <c r="DN69" s="73"/>
      <c r="DO69" s="73"/>
    </row>
    <row r="70" spans="1:119">
      <c r="A70" s="291" t="s">
        <v>484</v>
      </c>
      <c r="B70" s="368" t="s">
        <v>592</v>
      </c>
      <c r="C70" s="582">
        <v>7.2667051900000001E-3</v>
      </c>
      <c r="D70" s="583">
        <v>1.1431458847E-2</v>
      </c>
      <c r="E70" s="583">
        <v>2.2463054186999998E-2</v>
      </c>
      <c r="F70" s="583">
        <v>8.7087087090000001E-3</v>
      </c>
      <c r="G70" s="583">
        <v>2.1205695240000002E-3</v>
      </c>
      <c r="H70" s="583">
        <v>6.4881686337000005E-2</v>
      </c>
      <c r="I70" s="583">
        <v>1.9279995643000002E-2</v>
      </c>
      <c r="J70" s="583">
        <v>1.1360535861E-2</v>
      </c>
      <c r="K70" s="583">
        <v>1.5070406308E-2</v>
      </c>
      <c r="L70" s="583">
        <v>7.3809453509999998E-3</v>
      </c>
      <c r="M70" s="583">
        <v>0</v>
      </c>
      <c r="N70" s="583">
        <v>2.6947333933999999E-2</v>
      </c>
      <c r="O70" s="583">
        <v>2.1317357985999999E-2</v>
      </c>
      <c r="P70" s="583">
        <v>2.3359645155000001E-2</v>
      </c>
      <c r="Q70" s="583">
        <v>1.1556654483000001E-2</v>
      </c>
      <c r="R70" s="583">
        <v>4.9437490096999999E-2</v>
      </c>
      <c r="S70" s="583">
        <v>1.2286576738E-2</v>
      </c>
      <c r="T70" s="583">
        <v>2.3873493975999999E-2</v>
      </c>
      <c r="U70" s="583">
        <v>4.3275992643E-2</v>
      </c>
      <c r="V70" s="583">
        <v>0.15982539775400001</v>
      </c>
      <c r="W70" s="583">
        <v>1.0668195512E-2</v>
      </c>
      <c r="X70" s="583">
        <v>3.8056791823000001E-2</v>
      </c>
      <c r="Y70" s="583">
        <v>2.0448035311E-2</v>
      </c>
      <c r="Z70" s="583">
        <v>0</v>
      </c>
      <c r="AA70" s="583">
        <v>8.5063813390000003E-3</v>
      </c>
      <c r="AB70" s="583">
        <v>1.1166836094E-2</v>
      </c>
      <c r="AC70" s="583">
        <v>7.1652821290000002E-3</v>
      </c>
      <c r="AD70" s="583">
        <v>1.1594356074999999E-2</v>
      </c>
      <c r="AE70" s="583">
        <v>2.8035780406999999E-2</v>
      </c>
      <c r="AF70" s="583">
        <v>2.2739789302000001E-2</v>
      </c>
      <c r="AG70" s="583">
        <v>8.8878584130000007E-3</v>
      </c>
      <c r="AH70" s="583">
        <v>4.4287125453000002E-2</v>
      </c>
      <c r="AI70" s="583">
        <v>4.3668314596999998E-2</v>
      </c>
      <c r="AJ70" s="583">
        <v>0</v>
      </c>
      <c r="AK70" s="583">
        <v>4.4567226433999997E-2</v>
      </c>
      <c r="AL70" s="583">
        <v>1.4792094048E-2</v>
      </c>
      <c r="AM70" s="583">
        <v>3.257059725E-2</v>
      </c>
      <c r="AN70" s="583">
        <v>0.11304394369200001</v>
      </c>
      <c r="AO70" s="583">
        <v>1.3732046750000001E-2</v>
      </c>
      <c r="AP70" s="583">
        <v>4.6039693719999997E-2</v>
      </c>
      <c r="AQ70" s="583">
        <v>3.2636495601000001E-2</v>
      </c>
      <c r="AR70" s="583">
        <v>1.1816572702000001E-2</v>
      </c>
      <c r="AS70" s="583">
        <v>2.4550792302999998E-2</v>
      </c>
      <c r="AT70" s="583">
        <v>1.0502698122E-2</v>
      </c>
      <c r="AU70" s="583">
        <v>9.0290072510000007E-3</v>
      </c>
      <c r="AV70" s="583">
        <v>5.1894349940000001E-3</v>
      </c>
      <c r="AW70" s="583">
        <v>3.1072082843999999E-2</v>
      </c>
      <c r="AX70" s="583">
        <v>2.0137843754E-2</v>
      </c>
      <c r="AY70" s="583">
        <v>9.4724881590000001E-3</v>
      </c>
      <c r="AZ70" s="583">
        <v>6.5137354860000003E-3</v>
      </c>
      <c r="BA70" s="583">
        <v>4.1249845620000003E-3</v>
      </c>
      <c r="BB70" s="583">
        <v>1.3495405819E-2</v>
      </c>
      <c r="BC70" s="583">
        <v>5.0315192870000001E-3</v>
      </c>
      <c r="BD70" s="583">
        <v>5.9903633290000003E-3</v>
      </c>
      <c r="BE70" s="583">
        <v>0</v>
      </c>
      <c r="BF70" s="583">
        <v>4.4814340589999996E-3</v>
      </c>
      <c r="BG70" s="583">
        <v>1.0816802354E-2</v>
      </c>
      <c r="BH70" s="583">
        <v>1.5915827702999999E-2</v>
      </c>
      <c r="BI70" s="583">
        <v>1.1313999284000001E-2</v>
      </c>
      <c r="BJ70" s="583">
        <v>5.6506442059999999E-3</v>
      </c>
      <c r="BK70" s="583">
        <v>2.7625052866000002E-2</v>
      </c>
      <c r="BL70" s="583">
        <v>2.778425918E-3</v>
      </c>
      <c r="BM70" s="583">
        <v>1.651856915E-3</v>
      </c>
      <c r="BN70" s="583">
        <v>1.7552154129999999E-3</v>
      </c>
      <c r="BO70" s="583">
        <v>3.8428902450000002E-3</v>
      </c>
      <c r="BP70" s="583">
        <v>0.100517192797</v>
      </c>
      <c r="BQ70" s="583">
        <v>1.5453203816999999E-2</v>
      </c>
      <c r="BR70" s="583">
        <v>4.1602109605E-2</v>
      </c>
      <c r="BS70" s="583">
        <v>7.6067018700000003E-2</v>
      </c>
      <c r="BT70" s="583">
        <v>2.5812930731000001E-2</v>
      </c>
      <c r="BU70" s="583">
        <v>5.0305055839999996E-3</v>
      </c>
      <c r="BV70" s="583">
        <v>1.4818285872E-2</v>
      </c>
      <c r="BW70" s="583">
        <v>5.8318399159999999E-3</v>
      </c>
      <c r="BX70" s="583">
        <v>0</v>
      </c>
      <c r="BY70" s="583">
        <v>5.6598318629E-2</v>
      </c>
      <c r="BZ70" s="583">
        <v>4.8269073399999996E-3</v>
      </c>
      <c r="CA70" s="583">
        <v>1.56650074E-3</v>
      </c>
      <c r="CB70" s="583">
        <v>1.0751497530000001E-3</v>
      </c>
      <c r="CC70" s="583">
        <v>2.7652944069999998E-3</v>
      </c>
      <c r="CD70" s="583">
        <v>3.2645716859999998E-3</v>
      </c>
      <c r="CE70" s="583">
        <v>4.9396421288000002E-2</v>
      </c>
      <c r="CF70" s="583">
        <v>9.7445469260000004E-3</v>
      </c>
      <c r="CG70" s="583">
        <v>6.4644355659999996E-3</v>
      </c>
      <c r="CH70" s="583">
        <v>1.0460294408E-2</v>
      </c>
      <c r="CI70" s="583">
        <v>6.5864231299999996E-3</v>
      </c>
      <c r="CJ70" s="583">
        <v>2.266924653E-3</v>
      </c>
      <c r="CK70" s="583">
        <v>3.7998015029999999E-3</v>
      </c>
      <c r="CL70" s="583">
        <v>4.3634758399999996E-3</v>
      </c>
      <c r="CM70" s="583">
        <v>1.0506902893999999E-2</v>
      </c>
      <c r="CN70" s="583">
        <v>2.6584863103000001E-2</v>
      </c>
      <c r="CO70" s="583">
        <v>1.0985918541999999E-2</v>
      </c>
      <c r="CP70" s="583">
        <v>7.6351856409999997E-3</v>
      </c>
      <c r="CQ70" s="583">
        <v>1.2369109947999999E-2</v>
      </c>
      <c r="CR70" s="583">
        <v>1.7197116985999999E-2</v>
      </c>
      <c r="CS70" s="583">
        <v>1.3529528984E-2</v>
      </c>
      <c r="CT70" s="583">
        <v>3.2029586089999998E-3</v>
      </c>
      <c r="CU70" s="583">
        <v>2.6942309449999998E-3</v>
      </c>
      <c r="CV70" s="583">
        <v>4.9873509220000004E-3</v>
      </c>
      <c r="CW70" s="583">
        <v>3.474645578E-3</v>
      </c>
      <c r="CX70" s="583">
        <v>4.2053115800000001E-3</v>
      </c>
      <c r="CY70" s="583">
        <v>3.9708114176000002E-2</v>
      </c>
      <c r="CZ70" s="583">
        <v>1.9534798374999999E-2</v>
      </c>
      <c r="DA70" s="583">
        <v>2.6609587590000001E-2</v>
      </c>
      <c r="DB70" s="583">
        <v>3.5359635073000002E-2</v>
      </c>
      <c r="DC70" s="583">
        <v>2.1107203035000001E-2</v>
      </c>
      <c r="DD70" s="583">
        <v>0</v>
      </c>
      <c r="DE70" s="584">
        <v>4.6218186650000001E-3</v>
      </c>
      <c r="DF70" s="585">
        <v>1.9926708341E-2</v>
      </c>
      <c r="DG70" s="73"/>
      <c r="DH70" s="73"/>
      <c r="DI70" s="73"/>
      <c r="DJ70" s="73"/>
      <c r="DK70" s="73"/>
      <c r="DL70" s="73"/>
      <c r="DM70" s="73"/>
      <c r="DN70" s="73"/>
      <c r="DO70" s="73"/>
    </row>
    <row r="71" spans="1:119">
      <c r="A71" s="291" t="s">
        <v>485</v>
      </c>
      <c r="B71" s="368" t="s">
        <v>593</v>
      </c>
      <c r="C71" s="582">
        <v>0</v>
      </c>
      <c r="D71" s="583">
        <v>0</v>
      </c>
      <c r="E71" s="583">
        <v>2.083040113E-3</v>
      </c>
      <c r="F71" s="583">
        <v>6.0060060099999995E-4</v>
      </c>
      <c r="G71" s="583">
        <v>0</v>
      </c>
      <c r="H71" s="583">
        <v>5.87164582E-4</v>
      </c>
      <c r="I71" s="583">
        <v>0</v>
      </c>
      <c r="J71" s="583">
        <v>3.778440133E-3</v>
      </c>
      <c r="K71" s="583">
        <v>3.8076450769999998E-3</v>
      </c>
      <c r="L71" s="583">
        <v>1.210475038E-3</v>
      </c>
      <c r="M71" s="583">
        <v>0</v>
      </c>
      <c r="N71" s="583">
        <v>5.8153820950000001E-3</v>
      </c>
      <c r="O71" s="583">
        <v>2.0070551029999998E-3</v>
      </c>
      <c r="P71" s="583">
        <v>1.4590659100000001E-4</v>
      </c>
      <c r="Q71" s="583">
        <v>7.5252633799999995E-4</v>
      </c>
      <c r="R71" s="583">
        <v>1.4487176589999999E-3</v>
      </c>
      <c r="S71" s="583">
        <v>1.226299406E-3</v>
      </c>
      <c r="T71" s="583">
        <v>8.5542168699999995E-4</v>
      </c>
      <c r="U71" s="583">
        <v>1.4605647516999999E-2</v>
      </c>
      <c r="V71" s="583">
        <v>2.676064577E-3</v>
      </c>
      <c r="W71" s="583">
        <v>1.16630694E-4</v>
      </c>
      <c r="X71" s="583">
        <v>1.4804850469999999E-3</v>
      </c>
      <c r="Y71" s="583">
        <v>7.3123171899999999E-4</v>
      </c>
      <c r="Z71" s="583">
        <v>0</v>
      </c>
      <c r="AA71" s="583">
        <v>3.5790180070000002E-3</v>
      </c>
      <c r="AB71" s="583">
        <v>4.0723940210000004E-3</v>
      </c>
      <c r="AC71" s="583">
        <v>7.1963400000000003E-6</v>
      </c>
      <c r="AD71" s="583">
        <v>7.3984040599999997E-4</v>
      </c>
      <c r="AE71" s="583">
        <v>5.647691618E-3</v>
      </c>
      <c r="AF71" s="583">
        <v>3.659684841E-3</v>
      </c>
      <c r="AG71" s="583">
        <v>3.8642862700000001E-4</v>
      </c>
      <c r="AH71" s="583">
        <v>1.4044730377000001E-2</v>
      </c>
      <c r="AI71" s="583">
        <v>5.72554806E-4</v>
      </c>
      <c r="AJ71" s="583">
        <v>0</v>
      </c>
      <c r="AK71" s="583">
        <v>8.2828422599999993E-3</v>
      </c>
      <c r="AL71" s="583">
        <v>1.028993849E-3</v>
      </c>
      <c r="AM71" s="583">
        <v>6.2499616349999997E-3</v>
      </c>
      <c r="AN71" s="583">
        <v>2.5865760317000001E-2</v>
      </c>
      <c r="AO71" s="583">
        <v>4.2036877799999999E-4</v>
      </c>
      <c r="AP71" s="583">
        <v>8.7867334299999999E-4</v>
      </c>
      <c r="AQ71" s="583">
        <v>2.9130911349999999E-3</v>
      </c>
      <c r="AR71" s="583">
        <v>2.3641339979999999E-3</v>
      </c>
      <c r="AS71" s="583">
        <v>4.7290605550000002E-3</v>
      </c>
      <c r="AT71" s="583">
        <v>1.519202989E-3</v>
      </c>
      <c r="AU71" s="583">
        <v>1.109902442E-3</v>
      </c>
      <c r="AV71" s="583">
        <v>1.36657085E-3</v>
      </c>
      <c r="AW71" s="583">
        <v>1.2377640529999999E-3</v>
      </c>
      <c r="AX71" s="583">
        <v>2.3601039810000001E-3</v>
      </c>
      <c r="AY71" s="583">
        <v>7.9874900199999996E-4</v>
      </c>
      <c r="AZ71" s="583">
        <v>1.41602945E-4</v>
      </c>
      <c r="BA71" s="583">
        <v>2.0995430399999999E-4</v>
      </c>
      <c r="BB71" s="583">
        <v>2.0099540580000002E-3</v>
      </c>
      <c r="BC71" s="583">
        <v>5.7833555E-4</v>
      </c>
      <c r="BD71" s="583">
        <v>5.8601380399999996E-4</v>
      </c>
      <c r="BE71" s="583">
        <v>0</v>
      </c>
      <c r="BF71" s="583">
        <v>5.3350405459999996E-3</v>
      </c>
      <c r="BG71" s="583">
        <v>3.5737491879999999E-3</v>
      </c>
      <c r="BH71" s="583">
        <v>1.2016984000000001E-3</v>
      </c>
      <c r="BI71" s="583">
        <v>2.1482277120000001E-3</v>
      </c>
      <c r="BJ71" s="583">
        <v>8.1192130100000005E-4</v>
      </c>
      <c r="BK71" s="583">
        <v>3.2104271599999999E-3</v>
      </c>
      <c r="BL71" s="583">
        <v>9.0388584799999997E-4</v>
      </c>
      <c r="BM71" s="583">
        <v>1.0490240750000001E-3</v>
      </c>
      <c r="BN71" s="583">
        <v>5.3483836699999999E-4</v>
      </c>
      <c r="BO71" s="583">
        <v>4.8750040799999997E-4</v>
      </c>
      <c r="BP71" s="583">
        <v>9.4439950200000001E-4</v>
      </c>
      <c r="BQ71" s="583">
        <v>8.9188688999999998E-3</v>
      </c>
      <c r="BR71" s="583">
        <v>1.8161483290000001E-3</v>
      </c>
      <c r="BS71" s="583">
        <v>4.053678485E-3</v>
      </c>
      <c r="BT71" s="583">
        <v>6.0681873860000003E-3</v>
      </c>
      <c r="BU71" s="583">
        <v>1.12892527E-3</v>
      </c>
      <c r="BV71" s="583">
        <v>2.1970086880000001E-3</v>
      </c>
      <c r="BW71" s="583">
        <v>2.2144225299999999E-4</v>
      </c>
      <c r="BX71" s="583">
        <v>0</v>
      </c>
      <c r="BY71" s="583">
        <v>6.7083169600000003E-4</v>
      </c>
      <c r="BZ71" s="583">
        <v>7.2174886900000003E-4</v>
      </c>
      <c r="CA71" s="583">
        <v>2.4385459899999999E-4</v>
      </c>
      <c r="CB71" s="583">
        <v>4.9292580000000002E-4</v>
      </c>
      <c r="CC71" s="583">
        <v>5.1828768199999996E-4</v>
      </c>
      <c r="CD71" s="583">
        <v>7.4545337699999999E-4</v>
      </c>
      <c r="CE71" s="583">
        <v>1.5623972100000001E-4</v>
      </c>
      <c r="CF71" s="583">
        <v>8.8609354400000001E-4</v>
      </c>
      <c r="CG71" s="583">
        <v>1.144325551E-3</v>
      </c>
      <c r="CH71" s="583">
        <v>9.27193864E-4</v>
      </c>
      <c r="CI71" s="583">
        <v>1.32570178E-3</v>
      </c>
      <c r="CJ71" s="583">
        <v>1.83185831E-4</v>
      </c>
      <c r="CK71" s="583">
        <v>9.6412874000000005E-4</v>
      </c>
      <c r="CL71" s="583">
        <v>6.9611871399999998E-4</v>
      </c>
      <c r="CM71" s="583">
        <v>2.95757218E-3</v>
      </c>
      <c r="CN71" s="583">
        <v>6.197435932E-3</v>
      </c>
      <c r="CO71" s="583">
        <v>2.781656222E-3</v>
      </c>
      <c r="CP71" s="583">
        <v>1.956428234E-3</v>
      </c>
      <c r="CQ71" s="583">
        <v>3.8089005240000001E-3</v>
      </c>
      <c r="CR71" s="583">
        <v>6.9309429949999998E-3</v>
      </c>
      <c r="CS71" s="583">
        <v>6.4212822640000002E-3</v>
      </c>
      <c r="CT71" s="583">
        <v>1.717049976E-3</v>
      </c>
      <c r="CU71" s="583">
        <v>8.2832342999999994E-5</v>
      </c>
      <c r="CV71" s="583">
        <v>3.2526201699999998E-4</v>
      </c>
      <c r="CW71" s="583">
        <v>2.5048276810000001E-3</v>
      </c>
      <c r="CX71" s="583">
        <v>2.05162588E-3</v>
      </c>
      <c r="CY71" s="583">
        <v>1.9009999792E-2</v>
      </c>
      <c r="CZ71" s="583">
        <v>1.7553612824999999E-2</v>
      </c>
      <c r="DA71" s="583">
        <v>8.7992201079999995E-3</v>
      </c>
      <c r="DB71" s="583">
        <v>1.7397406799999999E-3</v>
      </c>
      <c r="DC71" s="583">
        <v>5.7663082329999999E-3</v>
      </c>
      <c r="DD71" s="583">
        <v>0</v>
      </c>
      <c r="DE71" s="584">
        <v>2.0961788199999999E-4</v>
      </c>
      <c r="DF71" s="585">
        <v>2.8441021039999998E-3</v>
      </c>
      <c r="DG71" s="73"/>
      <c r="DH71" s="73"/>
      <c r="DI71" s="73"/>
      <c r="DJ71" s="73"/>
      <c r="DK71" s="73"/>
      <c r="DL71" s="73"/>
      <c r="DM71" s="73"/>
      <c r="DN71" s="73"/>
      <c r="DO71" s="73"/>
    </row>
    <row r="72" spans="1:119">
      <c r="A72" s="291" t="s">
        <v>486</v>
      </c>
      <c r="B72" s="368" t="s">
        <v>73</v>
      </c>
      <c r="C72" s="582">
        <v>1.2267205599999999E-4</v>
      </c>
      <c r="D72" s="583">
        <v>1.135090404E-3</v>
      </c>
      <c r="E72" s="583">
        <v>1.604503871E-3</v>
      </c>
      <c r="F72" s="583">
        <v>3.0030029999999997E-4</v>
      </c>
      <c r="G72" s="583">
        <v>6.7319667000000002E-5</v>
      </c>
      <c r="H72" s="583">
        <v>3.816569785E-3</v>
      </c>
      <c r="I72" s="583">
        <v>4.9016938100000004E-4</v>
      </c>
      <c r="J72" s="583">
        <v>1.8717632070000001E-3</v>
      </c>
      <c r="K72" s="583">
        <v>2.9955347990000001E-3</v>
      </c>
      <c r="L72" s="583">
        <v>8.8571343999999997E-5</v>
      </c>
      <c r="M72" s="583">
        <v>0</v>
      </c>
      <c r="N72" s="583">
        <v>9.0097469099999997E-4</v>
      </c>
      <c r="O72" s="583">
        <v>8.8188784800000001E-4</v>
      </c>
      <c r="P72" s="583">
        <v>4.81491749E-4</v>
      </c>
      <c r="Q72" s="583">
        <v>6.7727370500000005E-4</v>
      </c>
      <c r="R72" s="583">
        <v>4.2556081219999996E-3</v>
      </c>
      <c r="S72" s="583">
        <v>1.07301198E-3</v>
      </c>
      <c r="T72" s="583">
        <v>5.1204819299999996E-4</v>
      </c>
      <c r="U72" s="583">
        <v>4.1112193010000003E-3</v>
      </c>
      <c r="V72" s="583">
        <v>3.8678638280000002E-3</v>
      </c>
      <c r="W72" s="583">
        <v>8.2063042399999997E-4</v>
      </c>
      <c r="X72" s="583">
        <v>3.5125743659999999E-3</v>
      </c>
      <c r="Y72" s="583">
        <v>1.914050986E-3</v>
      </c>
      <c r="Z72" s="583">
        <v>0</v>
      </c>
      <c r="AA72" s="583">
        <v>2.9452335680000001E-3</v>
      </c>
      <c r="AB72" s="583">
        <v>9.4899679699999998E-4</v>
      </c>
      <c r="AC72" s="583">
        <v>3.5792322700000002E-4</v>
      </c>
      <c r="AD72" s="583">
        <v>2.452042488E-3</v>
      </c>
      <c r="AE72" s="583">
        <v>1.0445696019999999E-3</v>
      </c>
      <c r="AF72" s="583">
        <v>6.5732203499999997E-4</v>
      </c>
      <c r="AG72" s="583">
        <v>3.8642862700000001E-4</v>
      </c>
      <c r="AH72" s="583">
        <v>1.848990654E-3</v>
      </c>
      <c r="AI72" s="583">
        <v>1.1671309500000001E-3</v>
      </c>
      <c r="AJ72" s="583">
        <v>0</v>
      </c>
      <c r="AK72" s="583">
        <v>1.364000277E-3</v>
      </c>
      <c r="AL72" s="583">
        <v>2.81230988E-4</v>
      </c>
      <c r="AM72" s="583">
        <v>1.7341111430000001E-3</v>
      </c>
      <c r="AN72" s="583">
        <v>7.0384841829999999E-3</v>
      </c>
      <c r="AO72" s="583">
        <v>2.03815165E-4</v>
      </c>
      <c r="AP72" s="583">
        <v>1.2413004370000001E-3</v>
      </c>
      <c r="AQ72" s="583">
        <v>5.6286845700000002E-4</v>
      </c>
      <c r="AR72" s="583">
        <v>5.2854988900000004E-4</v>
      </c>
      <c r="AS72" s="583">
        <v>6.9326542200000003E-4</v>
      </c>
      <c r="AT72" s="583">
        <v>6.0592489199999999E-4</v>
      </c>
      <c r="AU72" s="583">
        <v>5.3039585699999996E-4</v>
      </c>
      <c r="AV72" s="583">
        <v>3.9465623699999999E-4</v>
      </c>
      <c r="AW72" s="583">
        <v>3.9783967209999997E-3</v>
      </c>
      <c r="AX72" s="583">
        <v>1.11164318E-3</v>
      </c>
      <c r="AY72" s="583">
        <v>5.1749935300000004E-4</v>
      </c>
      <c r="AZ72" s="583">
        <v>5.6641178099999998E-4</v>
      </c>
      <c r="BA72" s="583">
        <v>2.4700506400000003E-4</v>
      </c>
      <c r="BB72" s="583">
        <v>1.1964012249999999E-3</v>
      </c>
      <c r="BC72" s="583">
        <v>2.89167775E-4</v>
      </c>
      <c r="BD72" s="583">
        <v>2.6045057999999997E-4</v>
      </c>
      <c r="BE72" s="583">
        <v>0</v>
      </c>
      <c r="BF72" s="583">
        <v>2.1340162200000001E-4</v>
      </c>
      <c r="BG72" s="583">
        <v>2.8666437299999998E-4</v>
      </c>
      <c r="BH72" s="583">
        <v>6.1420140499999999E-4</v>
      </c>
      <c r="BI72" s="583">
        <v>7.8768349400000005E-4</v>
      </c>
      <c r="BJ72" s="583">
        <v>4.6746983999999998E-4</v>
      </c>
      <c r="BK72" s="583">
        <v>3.17197893E-3</v>
      </c>
      <c r="BL72" s="583">
        <v>5.9014628000000002E-4</v>
      </c>
      <c r="BM72" s="583">
        <v>1.1012379430000001E-3</v>
      </c>
      <c r="BN72" s="583">
        <v>4.22551859E-4</v>
      </c>
      <c r="BO72" s="583">
        <v>5.9152769199999995E-4</v>
      </c>
      <c r="BP72" s="583">
        <v>2.6995827900000002E-4</v>
      </c>
      <c r="BQ72" s="583">
        <v>1.786620985E-3</v>
      </c>
      <c r="BR72" s="583">
        <v>8.4881847750999995E-2</v>
      </c>
      <c r="BS72" s="583">
        <v>8.1033866679999997E-3</v>
      </c>
      <c r="BT72" s="583">
        <v>2.5005059600000002E-3</v>
      </c>
      <c r="BU72" s="583">
        <v>1.1881505669999999E-3</v>
      </c>
      <c r="BV72" s="583">
        <v>1.6458360539999999E-3</v>
      </c>
      <c r="BW72" s="583">
        <v>2.4358647899999999E-4</v>
      </c>
      <c r="BX72" s="583">
        <v>0</v>
      </c>
      <c r="BY72" s="583">
        <v>5.6986813750000004E-3</v>
      </c>
      <c r="BZ72" s="583">
        <v>9.8774551700000005E-4</v>
      </c>
      <c r="CA72" s="583">
        <v>1.0141170608000001E-2</v>
      </c>
      <c r="CB72" s="583">
        <v>4.2505920499999998E-4</v>
      </c>
      <c r="CC72" s="583">
        <v>1.7057569300000001E-4</v>
      </c>
      <c r="CD72" s="583">
        <v>8.9968511E-4</v>
      </c>
      <c r="CE72" s="583">
        <v>1.5623972109999999E-3</v>
      </c>
      <c r="CF72" s="583">
        <v>3.2738302080000002E-3</v>
      </c>
      <c r="CG72" s="583">
        <v>7.0265604000000002E-4</v>
      </c>
      <c r="CH72" s="583">
        <v>3.8593926400000002E-3</v>
      </c>
      <c r="CI72" s="583">
        <v>6.6285089000000001E-4</v>
      </c>
      <c r="CJ72" s="583">
        <v>1.33573001E-4</v>
      </c>
      <c r="CK72" s="583">
        <v>1.1909825610000001E-3</v>
      </c>
      <c r="CL72" s="583">
        <v>8.1496824999999998E-4</v>
      </c>
      <c r="CM72" s="583">
        <v>4.4533884350000004E-3</v>
      </c>
      <c r="CN72" s="583">
        <v>1.1009676937E-2</v>
      </c>
      <c r="CO72" s="583">
        <v>1.0124362763E-2</v>
      </c>
      <c r="CP72" s="583">
        <v>3.6215846019999999E-3</v>
      </c>
      <c r="CQ72" s="583">
        <v>3.4293193719999999E-3</v>
      </c>
      <c r="CR72" s="583">
        <v>6.2998807700000003E-3</v>
      </c>
      <c r="CS72" s="583">
        <v>6.9194625950000001E-3</v>
      </c>
      <c r="CT72" s="583">
        <v>2.3196684769999998E-3</v>
      </c>
      <c r="CU72" s="583">
        <v>2.3977783499999999E-4</v>
      </c>
      <c r="CV72" s="583">
        <v>1.4456089600000001E-4</v>
      </c>
      <c r="CW72" s="583">
        <v>7.45025669E-4</v>
      </c>
      <c r="CX72" s="583">
        <v>1.0861548779999999E-3</v>
      </c>
      <c r="CY72" s="583">
        <v>1.0116213799999999E-2</v>
      </c>
      <c r="CZ72" s="583">
        <v>8.027389595E-3</v>
      </c>
      <c r="DA72" s="583">
        <v>1.3563345060000001E-2</v>
      </c>
      <c r="DB72" s="583">
        <v>3.7251051260000002E-3</v>
      </c>
      <c r="DC72" s="583">
        <v>4.3040730609999996E-3</v>
      </c>
      <c r="DD72" s="583">
        <v>0</v>
      </c>
      <c r="DE72" s="584">
        <v>1.221918873E-3</v>
      </c>
      <c r="DF72" s="585">
        <v>2.7557319380000001E-3</v>
      </c>
      <c r="DG72" s="73"/>
      <c r="DH72" s="73"/>
      <c r="DI72" s="73"/>
      <c r="DJ72" s="73"/>
      <c r="DK72" s="73"/>
      <c r="DL72" s="73"/>
      <c r="DM72" s="73"/>
      <c r="DN72" s="73"/>
      <c r="DO72" s="73"/>
    </row>
    <row r="73" spans="1:119">
      <c r="A73" s="291" t="s">
        <v>487</v>
      </c>
      <c r="B73" s="368" t="s">
        <v>74</v>
      </c>
      <c r="C73" s="582">
        <v>0</v>
      </c>
      <c r="D73" s="583">
        <v>7.1034689800000004E-4</v>
      </c>
      <c r="E73" s="583">
        <v>1.7452498239999999E-3</v>
      </c>
      <c r="F73" s="583">
        <v>0</v>
      </c>
      <c r="G73" s="583">
        <v>0</v>
      </c>
      <c r="H73" s="583">
        <v>3.6404204100000002E-3</v>
      </c>
      <c r="I73" s="583">
        <v>1.089265291E-3</v>
      </c>
      <c r="J73" s="583">
        <v>6.8146404900000003E-4</v>
      </c>
      <c r="K73" s="583">
        <v>2.47286175E-4</v>
      </c>
      <c r="L73" s="583">
        <v>6.4952319100000004E-4</v>
      </c>
      <c r="M73" s="583">
        <v>0</v>
      </c>
      <c r="N73" s="583">
        <v>3.2762716E-4</v>
      </c>
      <c r="O73" s="583">
        <v>3.04099258E-4</v>
      </c>
      <c r="P73" s="583">
        <v>2.18859886E-4</v>
      </c>
      <c r="Q73" s="583">
        <v>2.1500752500000001E-4</v>
      </c>
      <c r="R73" s="583">
        <v>2.4220748349999999E-3</v>
      </c>
      <c r="S73" s="583">
        <v>6.0135836200000004E-4</v>
      </c>
      <c r="T73" s="583">
        <v>6.2048192799999996E-4</v>
      </c>
      <c r="U73" s="583">
        <v>5.3013090989999997E-3</v>
      </c>
      <c r="V73" s="583">
        <v>5.3448175010000001E-3</v>
      </c>
      <c r="W73" s="583">
        <v>1.0117361389999999E-3</v>
      </c>
      <c r="X73" s="583">
        <v>1.484387908E-3</v>
      </c>
      <c r="Y73" s="583">
        <v>2.00285691E-4</v>
      </c>
      <c r="Z73" s="583">
        <v>0</v>
      </c>
      <c r="AA73" s="583">
        <v>4.0326088309999997E-3</v>
      </c>
      <c r="AB73" s="583">
        <v>2.0146987009999999E-3</v>
      </c>
      <c r="AC73" s="583">
        <v>0</v>
      </c>
      <c r="AD73" s="583">
        <v>1.5853722999999999E-4</v>
      </c>
      <c r="AE73" s="583">
        <v>4.6771772999999998E-5</v>
      </c>
      <c r="AF73" s="583">
        <v>7.1061841999999999E-5</v>
      </c>
      <c r="AG73" s="583">
        <v>2.31857176E-4</v>
      </c>
      <c r="AH73" s="583">
        <v>1.1397887590000001E-3</v>
      </c>
      <c r="AI73" s="583">
        <v>3.5894782040000002E-3</v>
      </c>
      <c r="AJ73" s="583">
        <v>0</v>
      </c>
      <c r="AK73" s="583">
        <v>2.4413628140000001E-3</v>
      </c>
      <c r="AL73" s="583">
        <v>4.5095348000000001E-4</v>
      </c>
      <c r="AM73" s="583">
        <v>1.8415339999999999E-5</v>
      </c>
      <c r="AN73" s="583">
        <v>1.3381148599999999E-4</v>
      </c>
      <c r="AO73" s="583">
        <v>0</v>
      </c>
      <c r="AP73" s="583">
        <v>0</v>
      </c>
      <c r="AQ73" s="583">
        <v>5.2336891599999999E-4</v>
      </c>
      <c r="AR73" s="583">
        <v>1.1472400699999999E-4</v>
      </c>
      <c r="AS73" s="583">
        <v>7.4278437999999994E-5</v>
      </c>
      <c r="AT73" s="583">
        <v>2.4149180499999999E-4</v>
      </c>
      <c r="AU73" s="583">
        <v>1.9644291E-5</v>
      </c>
      <c r="AV73" s="583">
        <v>1.7671174799999999E-4</v>
      </c>
      <c r="AW73" s="583">
        <v>7.3863615600000001E-4</v>
      </c>
      <c r="AX73" s="583">
        <v>2.035162129E-3</v>
      </c>
      <c r="AY73" s="583">
        <v>1.7999977499999999E-4</v>
      </c>
      <c r="AZ73" s="583">
        <v>0</v>
      </c>
      <c r="BA73" s="583">
        <v>8.6451771999999995E-5</v>
      </c>
      <c r="BB73" s="583">
        <v>1.6749617149999999E-3</v>
      </c>
      <c r="BC73" s="583">
        <v>5.7833554999999998E-5</v>
      </c>
      <c r="BD73" s="583">
        <v>2.6045057999999997E-4</v>
      </c>
      <c r="BE73" s="583">
        <v>0</v>
      </c>
      <c r="BF73" s="583">
        <v>0</v>
      </c>
      <c r="BG73" s="583">
        <v>3.8221915999999998E-5</v>
      </c>
      <c r="BH73" s="583">
        <v>1.0414719470000001E-3</v>
      </c>
      <c r="BI73" s="583">
        <v>6.8743286790000002E-3</v>
      </c>
      <c r="BJ73" s="583">
        <v>6.5609801999999995E-5</v>
      </c>
      <c r="BK73" s="583">
        <v>0</v>
      </c>
      <c r="BL73" s="583">
        <v>4.3650722400000001E-4</v>
      </c>
      <c r="BM73" s="583">
        <v>9.4934309999999994E-6</v>
      </c>
      <c r="BN73" s="583">
        <v>4.707168607E-3</v>
      </c>
      <c r="BO73" s="583">
        <v>5.752096864E-3</v>
      </c>
      <c r="BP73" s="583">
        <v>8.3446194679999992E-3</v>
      </c>
      <c r="BQ73" s="583">
        <v>1.6252793820000001E-3</v>
      </c>
      <c r="BR73" s="583">
        <v>2.0983182669999999E-3</v>
      </c>
      <c r="BS73" s="583">
        <v>0</v>
      </c>
      <c r="BT73" s="583">
        <v>1.5581560699999999E-3</v>
      </c>
      <c r="BU73" s="583">
        <v>3.6355220570000002E-3</v>
      </c>
      <c r="BV73" s="583">
        <v>7.6818486000000005E-5</v>
      </c>
      <c r="BW73" s="583">
        <v>0</v>
      </c>
      <c r="BX73" s="583">
        <v>0</v>
      </c>
      <c r="BY73" s="583">
        <v>2.3675615606999999E-2</v>
      </c>
      <c r="BZ73" s="583">
        <v>2.5413692560000002E-3</v>
      </c>
      <c r="CA73" s="583">
        <v>0</v>
      </c>
      <c r="CB73" s="583">
        <v>1.7180964490000001E-3</v>
      </c>
      <c r="CC73" s="583">
        <v>7.9711333399999998E-4</v>
      </c>
      <c r="CD73" s="583">
        <v>4.138551507E-3</v>
      </c>
      <c r="CE73" s="583">
        <v>1.644628643E-3</v>
      </c>
      <c r="CF73" s="583">
        <v>7.3965231379999998E-3</v>
      </c>
      <c r="CG73" s="583">
        <v>1.6261468350000001E-3</v>
      </c>
      <c r="CH73" s="583">
        <v>8.1070736189999999E-3</v>
      </c>
      <c r="CI73" s="583">
        <v>1.0994907622E-2</v>
      </c>
      <c r="CJ73" s="583">
        <v>2.2898228800000001E-4</v>
      </c>
      <c r="CK73" s="583">
        <v>2.7506025799999998E-3</v>
      </c>
      <c r="CL73" s="583">
        <v>1.0356888180000001E-3</v>
      </c>
      <c r="CM73" s="583">
        <v>2.9930516922000001E-2</v>
      </c>
      <c r="CN73" s="583">
        <v>7.623429028E-3</v>
      </c>
      <c r="CO73" s="583">
        <v>3.7384593740000002E-3</v>
      </c>
      <c r="CP73" s="583">
        <v>3.6064468169999999E-3</v>
      </c>
      <c r="CQ73" s="583">
        <v>8.0366492150000003E-3</v>
      </c>
      <c r="CR73" s="583">
        <v>3.9313833960000003E-3</v>
      </c>
      <c r="CS73" s="583">
        <v>4.769421167E-3</v>
      </c>
      <c r="CT73" s="583">
        <v>3.3020191999999997E-5</v>
      </c>
      <c r="CU73" s="583">
        <v>4.1416171499999998E-4</v>
      </c>
      <c r="CV73" s="583">
        <v>1.4456089600000001E-4</v>
      </c>
      <c r="CW73" s="583">
        <v>7.8784323600000002E-4</v>
      </c>
      <c r="CX73" s="583">
        <v>2.42112713E-4</v>
      </c>
      <c r="CY73" s="583">
        <v>4.8481320554999999E-2</v>
      </c>
      <c r="CZ73" s="583">
        <v>1.6235547610000001E-2</v>
      </c>
      <c r="DA73" s="583">
        <v>1.3296316704E-2</v>
      </c>
      <c r="DB73" s="583">
        <v>1.4430679201E-2</v>
      </c>
      <c r="DC73" s="583">
        <v>1.4812765636E-2</v>
      </c>
      <c r="DD73" s="583">
        <v>0</v>
      </c>
      <c r="DE73" s="584">
        <v>1.5204965387000001E-2</v>
      </c>
      <c r="DF73" s="585">
        <v>4.1876250549999997E-3</v>
      </c>
      <c r="DG73" s="73"/>
      <c r="DH73" s="73"/>
      <c r="DI73" s="73"/>
      <c r="DJ73" s="73"/>
      <c r="DK73" s="73"/>
      <c r="DL73" s="73"/>
      <c r="DM73" s="73"/>
      <c r="DN73" s="73"/>
      <c r="DO73" s="73"/>
    </row>
    <row r="74" spans="1:119">
      <c r="A74" s="291" t="s">
        <v>488</v>
      </c>
      <c r="B74" s="368" t="s">
        <v>17</v>
      </c>
      <c r="C74" s="582">
        <v>9.0228525126999998E-2</v>
      </c>
      <c r="D74" s="583">
        <v>6.1792856985999997E-2</v>
      </c>
      <c r="E74" s="583">
        <v>5.2385643912999998E-2</v>
      </c>
      <c r="F74" s="583">
        <v>3.1531531532000001E-2</v>
      </c>
      <c r="G74" s="583">
        <v>4.7527685213E-2</v>
      </c>
      <c r="H74" s="583">
        <v>1.3211203100000001E-2</v>
      </c>
      <c r="I74" s="583">
        <v>1.8680899732999998E-2</v>
      </c>
      <c r="J74" s="583">
        <v>8.4828049939999997E-2</v>
      </c>
      <c r="K74" s="583">
        <v>4.6922551655999997E-2</v>
      </c>
      <c r="L74" s="583">
        <v>9.5302766378000003E-2</v>
      </c>
      <c r="M74" s="583">
        <v>0</v>
      </c>
      <c r="N74" s="583">
        <v>6.1020558603999998E-2</v>
      </c>
      <c r="O74" s="583">
        <v>8.4417954020000005E-2</v>
      </c>
      <c r="P74" s="583">
        <v>6.1747669142E-2</v>
      </c>
      <c r="Q74" s="583">
        <v>7.3328316490999995E-2</v>
      </c>
      <c r="R74" s="583">
        <v>0.13880526065599999</v>
      </c>
      <c r="S74" s="583">
        <v>8.5746627677000004E-2</v>
      </c>
      <c r="T74" s="583">
        <v>7.2656626505999994E-2</v>
      </c>
      <c r="U74" s="583">
        <v>3.1699664611000003E-2</v>
      </c>
      <c r="V74" s="583">
        <v>3.2646525502999998E-2</v>
      </c>
      <c r="W74" s="583">
        <v>6.9065043389999999E-3</v>
      </c>
      <c r="X74" s="583">
        <v>2.7715512699000001E-2</v>
      </c>
      <c r="Y74" s="583">
        <v>2.43347114E-2</v>
      </c>
      <c r="Z74" s="583">
        <v>0</v>
      </c>
      <c r="AA74" s="583">
        <v>4.1823559383000003E-2</v>
      </c>
      <c r="AB74" s="583">
        <v>6.2646073334000005E-2</v>
      </c>
      <c r="AC74" s="583">
        <v>8.7454468949999999E-3</v>
      </c>
      <c r="AD74" s="583">
        <v>2.7511493949000002E-2</v>
      </c>
      <c r="AE74" s="583">
        <v>5.8530976556000001E-2</v>
      </c>
      <c r="AF74" s="583">
        <v>4.9512338112000003E-2</v>
      </c>
      <c r="AG74" s="583">
        <v>9.7689156813E-2</v>
      </c>
      <c r="AH74" s="583">
        <v>3.9765963374999998E-2</v>
      </c>
      <c r="AI74" s="583">
        <v>3.2602591911999997E-2</v>
      </c>
      <c r="AJ74" s="583">
        <v>6.6666666666999996E-2</v>
      </c>
      <c r="AK74" s="583">
        <v>4.2867168118000003E-2</v>
      </c>
      <c r="AL74" s="583">
        <v>1.2428277898999999E-2</v>
      </c>
      <c r="AM74" s="583">
        <v>2.5563049006999999E-2</v>
      </c>
      <c r="AN74" s="583">
        <v>2.5504469304000001E-2</v>
      </c>
      <c r="AO74" s="583">
        <v>7.523964205E-2</v>
      </c>
      <c r="AP74" s="583">
        <v>1.2092218859E-2</v>
      </c>
      <c r="AQ74" s="583">
        <v>5.4795737999999997E-2</v>
      </c>
      <c r="AR74" s="583">
        <v>5.1064474892E-2</v>
      </c>
      <c r="AS74" s="583">
        <v>4.3060271646999999E-2</v>
      </c>
      <c r="AT74" s="583">
        <v>4.2256675053000001E-2</v>
      </c>
      <c r="AU74" s="583">
        <v>4.1326677192999997E-2</v>
      </c>
      <c r="AV74" s="583">
        <v>5.1387776258999998E-2</v>
      </c>
      <c r="AW74" s="583">
        <v>5.3443251168999999E-2</v>
      </c>
      <c r="AX74" s="583">
        <v>4.7261937338E-2</v>
      </c>
      <c r="AY74" s="583">
        <v>5.0906186366999999E-2</v>
      </c>
      <c r="AZ74" s="583">
        <v>5.5791560464000002E-2</v>
      </c>
      <c r="BA74" s="583">
        <v>3.464246017E-2</v>
      </c>
      <c r="BB74" s="583">
        <v>4.7808192956000001E-2</v>
      </c>
      <c r="BC74" s="583">
        <v>4.5341507141999998E-2</v>
      </c>
      <c r="BD74" s="583">
        <v>3.8546685765999997E-2</v>
      </c>
      <c r="BE74" s="583">
        <v>0</v>
      </c>
      <c r="BF74" s="583">
        <v>1.7498932992000001E-2</v>
      </c>
      <c r="BG74" s="583">
        <v>5.2669800863999999E-2</v>
      </c>
      <c r="BH74" s="583">
        <v>6.1660480145000002E-2</v>
      </c>
      <c r="BI74" s="583">
        <v>4.3394199784999997E-2</v>
      </c>
      <c r="BJ74" s="583">
        <v>8.8163171577999994E-2</v>
      </c>
      <c r="BK74" s="583">
        <v>5.8441308780000003E-3</v>
      </c>
      <c r="BL74" s="583">
        <v>6.1875616979E-2</v>
      </c>
      <c r="BM74" s="583">
        <v>7.4713298398000005E-2</v>
      </c>
      <c r="BN74" s="583">
        <v>4.1726257312999997E-2</v>
      </c>
      <c r="BO74" s="583">
        <v>4.2573675794000003E-2</v>
      </c>
      <c r="BP74" s="583">
        <v>1.6693329212999999E-2</v>
      </c>
      <c r="BQ74" s="583">
        <v>2.4713737287999998E-2</v>
      </c>
      <c r="BR74" s="583">
        <v>1.7612534502E-2</v>
      </c>
      <c r="BS74" s="583">
        <v>1.5559614087E-2</v>
      </c>
      <c r="BT74" s="583">
        <v>1.1726614010999999E-2</v>
      </c>
      <c r="BU74" s="583">
        <v>6.0938274480000004E-3</v>
      </c>
      <c r="BV74" s="583">
        <v>1.603585887E-3</v>
      </c>
      <c r="BW74" s="583">
        <v>3.4592443440000001E-3</v>
      </c>
      <c r="BX74" s="583">
        <v>1.075841411E-3</v>
      </c>
      <c r="BY74" s="583">
        <v>2.814330953E-3</v>
      </c>
      <c r="BZ74" s="583">
        <v>1.4262164264E-2</v>
      </c>
      <c r="CA74" s="583">
        <v>0.109959870015</v>
      </c>
      <c r="CB74" s="583">
        <v>1.1551608974E-2</v>
      </c>
      <c r="CC74" s="583">
        <v>8.1597506969999997E-3</v>
      </c>
      <c r="CD74" s="583">
        <v>8.4056294580000003E-3</v>
      </c>
      <c r="CE74" s="583">
        <v>7.8037629100000004E-3</v>
      </c>
      <c r="CF74" s="583">
        <v>1.2464878925000001E-2</v>
      </c>
      <c r="CG74" s="583">
        <v>7.3076228139999999E-3</v>
      </c>
      <c r="CH74" s="583">
        <v>5.038075748E-3</v>
      </c>
      <c r="CI74" s="583">
        <v>4.5452632459999998E-3</v>
      </c>
      <c r="CJ74" s="583">
        <v>1.4864766877E-2</v>
      </c>
      <c r="CK74" s="583">
        <v>5.416134978E-3</v>
      </c>
      <c r="CL74" s="583">
        <v>4.0459777921000001E-2</v>
      </c>
      <c r="CM74" s="583">
        <v>1.1106506659000001E-2</v>
      </c>
      <c r="CN74" s="583">
        <v>1.1243780708000001E-2</v>
      </c>
      <c r="CO74" s="583">
        <v>3.3936205907999999E-2</v>
      </c>
      <c r="CP74" s="583">
        <v>6.6071734310000005E-2</v>
      </c>
      <c r="CQ74" s="583">
        <v>2.1636125653999999E-2</v>
      </c>
      <c r="CR74" s="583">
        <v>3.2211027208000002E-2</v>
      </c>
      <c r="CS74" s="583">
        <v>2.7827304476999999E-2</v>
      </c>
      <c r="CT74" s="583">
        <v>3.9888391751999999E-2</v>
      </c>
      <c r="CU74" s="583">
        <v>1.4661324707E-2</v>
      </c>
      <c r="CV74" s="583">
        <v>7.4448861579999998E-3</v>
      </c>
      <c r="CW74" s="583">
        <v>6.4472551798999994E-2</v>
      </c>
      <c r="CX74" s="583">
        <v>1.1797966252999999E-2</v>
      </c>
      <c r="CY74" s="583">
        <v>5.3936508596E-2</v>
      </c>
      <c r="CZ74" s="583">
        <v>0.12623267711700001</v>
      </c>
      <c r="DA74" s="583">
        <v>3.4544144450000001E-2</v>
      </c>
      <c r="DB74" s="583">
        <v>2.2494382912999999E-2</v>
      </c>
      <c r="DC74" s="583">
        <v>3.2158395637000001E-2</v>
      </c>
      <c r="DD74" s="583">
        <v>0.226801895419</v>
      </c>
      <c r="DE74" s="584">
        <v>1.0654723560000001E-2</v>
      </c>
      <c r="DF74" s="585">
        <v>3.0887387924E-2</v>
      </c>
      <c r="DG74" s="73"/>
      <c r="DH74" s="73"/>
      <c r="DI74" s="73"/>
      <c r="DJ74" s="73"/>
      <c r="DK74" s="73"/>
      <c r="DL74" s="73"/>
      <c r="DM74" s="73"/>
      <c r="DN74" s="73"/>
      <c r="DO74" s="73"/>
    </row>
    <row r="75" spans="1:119">
      <c r="A75" s="291" t="s">
        <v>489</v>
      </c>
      <c r="B75" s="368" t="s">
        <v>18</v>
      </c>
      <c r="C75" s="582">
        <v>5.4750475350000003E-3</v>
      </c>
      <c r="D75" s="583">
        <v>4.1595570950000004E-3</v>
      </c>
      <c r="E75" s="583">
        <v>1.4693877551E-2</v>
      </c>
      <c r="F75" s="583">
        <v>1.3813813814000001E-2</v>
      </c>
      <c r="G75" s="583">
        <v>9.5257329429999996E-3</v>
      </c>
      <c r="H75" s="583">
        <v>2.8712348071E-2</v>
      </c>
      <c r="I75" s="583">
        <v>5.0324056424000001E-2</v>
      </c>
      <c r="J75" s="583">
        <v>4.7230501659999997E-3</v>
      </c>
      <c r="K75" s="583">
        <v>1.6526022655E-2</v>
      </c>
      <c r="L75" s="583">
        <v>3.6314251130000002E-3</v>
      </c>
      <c r="M75" s="583">
        <v>0</v>
      </c>
      <c r="N75" s="583">
        <v>1.5316569744000001E-2</v>
      </c>
      <c r="O75" s="583">
        <v>1.7789806593000002E-2</v>
      </c>
      <c r="P75" s="583">
        <v>8.1707690740000002E-3</v>
      </c>
      <c r="Q75" s="583">
        <v>1.3007955278E-2</v>
      </c>
      <c r="R75" s="583">
        <v>9.371392353E-3</v>
      </c>
      <c r="S75" s="583">
        <v>9.7750212239999992E-3</v>
      </c>
      <c r="T75" s="583">
        <v>9.7650602410000002E-3</v>
      </c>
      <c r="U75" s="583">
        <v>9.7370983450000004E-3</v>
      </c>
      <c r="V75" s="583">
        <v>6.7852129149999999E-3</v>
      </c>
      <c r="W75" s="583">
        <v>3.7265614460000001E-3</v>
      </c>
      <c r="X75" s="583">
        <v>7.2489127280000003E-3</v>
      </c>
      <c r="Y75" s="583">
        <v>4.2154469389999996E-3</v>
      </c>
      <c r="Z75" s="583">
        <v>0</v>
      </c>
      <c r="AA75" s="583">
        <v>6.5491058669999999E-3</v>
      </c>
      <c r="AB75" s="583">
        <v>7.0453030799999998E-3</v>
      </c>
      <c r="AC75" s="583">
        <v>3.2466856120000002E-3</v>
      </c>
      <c r="AD75" s="583">
        <v>5.3796966650000002E-3</v>
      </c>
      <c r="AE75" s="583">
        <v>3.5936312439999998E-3</v>
      </c>
      <c r="AF75" s="583">
        <v>5.1875144339999998E-3</v>
      </c>
      <c r="AG75" s="583">
        <v>6.0282865749999998E-3</v>
      </c>
      <c r="AH75" s="583">
        <v>1.0068134039000001E-2</v>
      </c>
      <c r="AI75" s="583">
        <v>1.0812477290000001E-2</v>
      </c>
      <c r="AJ75" s="583">
        <v>0</v>
      </c>
      <c r="AK75" s="583">
        <v>9.0439148779999992E-3</v>
      </c>
      <c r="AL75" s="583">
        <v>4.1192550580000003E-3</v>
      </c>
      <c r="AM75" s="583">
        <v>3.9091673609999997E-3</v>
      </c>
      <c r="AN75" s="583">
        <v>7.3730128990000003E-3</v>
      </c>
      <c r="AO75" s="583">
        <v>6.4138084770000003E-3</v>
      </c>
      <c r="AP75" s="583">
        <v>8.6054198799999995E-3</v>
      </c>
      <c r="AQ75" s="583">
        <v>6.9519191840000001E-3</v>
      </c>
      <c r="AR75" s="583">
        <v>1.4434738428999999E-2</v>
      </c>
      <c r="AS75" s="583">
        <v>9.7375495190000008E-3</v>
      </c>
      <c r="AT75" s="583">
        <v>6.6607830479999998E-3</v>
      </c>
      <c r="AU75" s="583">
        <v>6.9688122329999999E-3</v>
      </c>
      <c r="AV75" s="583">
        <v>8.4232599779999993E-3</v>
      </c>
      <c r="AW75" s="583">
        <v>8.3114850610000006E-3</v>
      </c>
      <c r="AX75" s="583">
        <v>6.5928991649999999E-3</v>
      </c>
      <c r="AY75" s="583">
        <v>5.2537434330000004E-3</v>
      </c>
      <c r="AZ75" s="583">
        <v>6.2305295950000001E-3</v>
      </c>
      <c r="BA75" s="583">
        <v>6.7802889960000001E-3</v>
      </c>
      <c r="BB75" s="583">
        <v>9.7626339969999996E-3</v>
      </c>
      <c r="BC75" s="583">
        <v>9.6003701349999995E-3</v>
      </c>
      <c r="BD75" s="583">
        <v>8.4646438340000001E-3</v>
      </c>
      <c r="BE75" s="583">
        <v>0</v>
      </c>
      <c r="BF75" s="583">
        <v>3.2010243279999998E-3</v>
      </c>
      <c r="BG75" s="583">
        <v>3.22975194E-3</v>
      </c>
      <c r="BH75" s="583">
        <v>1.4313563168999999E-2</v>
      </c>
      <c r="BI75" s="583">
        <v>1.0025062657000001E-2</v>
      </c>
      <c r="BJ75" s="583">
        <v>2.8712489646000001E-2</v>
      </c>
      <c r="BK75" s="583">
        <v>2.3261178819999999E-3</v>
      </c>
      <c r="BL75" s="583">
        <v>1.2393071884E-2</v>
      </c>
      <c r="BM75" s="583">
        <v>7.4903167009999997E-3</v>
      </c>
      <c r="BN75" s="583">
        <v>1.8054488505000001E-2</v>
      </c>
      <c r="BO75" s="583">
        <v>1.4794311543E-2</v>
      </c>
      <c r="BP75" s="583">
        <v>1.8787096539999999E-2</v>
      </c>
      <c r="BQ75" s="583">
        <v>5.8130430449999998E-3</v>
      </c>
      <c r="BR75" s="583">
        <v>2.3538103202000001E-2</v>
      </c>
      <c r="BS75" s="583">
        <v>2.3921070393E-2</v>
      </c>
      <c r="BT75" s="583">
        <v>1.7964564182000001E-2</v>
      </c>
      <c r="BU75" s="583">
        <v>4.4027174388000002E-2</v>
      </c>
      <c r="BV75" s="583">
        <v>0.101897800687</v>
      </c>
      <c r="BW75" s="583">
        <v>7.3542554083000006E-2</v>
      </c>
      <c r="BX75" s="583">
        <v>0.114138619628</v>
      </c>
      <c r="BY75" s="583">
        <v>4.9758997502000003E-2</v>
      </c>
      <c r="BZ75" s="583">
        <v>1.2600108771E-2</v>
      </c>
      <c r="CA75" s="583">
        <v>4.1622269226E-2</v>
      </c>
      <c r="CB75" s="583">
        <v>3.7840984994000001E-2</v>
      </c>
      <c r="CC75" s="583">
        <v>1.7420042643999999E-2</v>
      </c>
      <c r="CD75" s="583">
        <v>1.9574577469000001E-2</v>
      </c>
      <c r="CE75" s="583">
        <v>4.9503322149999996E-3</v>
      </c>
      <c r="CF75" s="583">
        <v>1.0025019111999999E-2</v>
      </c>
      <c r="CG75" s="583">
        <v>8.8333902200000004E-4</v>
      </c>
      <c r="CH75" s="583">
        <v>8.3157267830000006E-3</v>
      </c>
      <c r="CI75" s="583">
        <v>7.3755313330000002E-3</v>
      </c>
      <c r="CJ75" s="583">
        <v>4.4155417910000001E-3</v>
      </c>
      <c r="CK75" s="583">
        <v>4.1400822350000002E-3</v>
      </c>
      <c r="CL75" s="583">
        <v>4.2276477979999996E-3</v>
      </c>
      <c r="CM75" s="583">
        <v>2.3833717458E-2</v>
      </c>
      <c r="CN75" s="583">
        <v>1.4095766899E-2</v>
      </c>
      <c r="CO75" s="583">
        <v>2.2318191169999999E-3</v>
      </c>
      <c r="CP75" s="583">
        <v>5.6782354140000003E-3</v>
      </c>
      <c r="CQ75" s="583">
        <v>3.8638743454999999E-2</v>
      </c>
      <c r="CR75" s="583">
        <v>2.4101206268999999E-2</v>
      </c>
      <c r="CS75" s="583">
        <v>6.3452442130000003E-3</v>
      </c>
      <c r="CT75" s="583">
        <v>2.7951592399000001E-2</v>
      </c>
      <c r="CU75" s="583">
        <v>3.9354082109000002E-2</v>
      </c>
      <c r="CV75" s="583">
        <v>1.987712324E-3</v>
      </c>
      <c r="CW75" s="583">
        <v>8.0368573620000008E-3</v>
      </c>
      <c r="CX75" s="583">
        <v>4.459343688E-3</v>
      </c>
      <c r="CY75" s="583">
        <v>2.0494376416E-2</v>
      </c>
      <c r="CZ75" s="583">
        <v>5.8172912720000003E-3</v>
      </c>
      <c r="DA75" s="583">
        <v>2.8398253720000001E-3</v>
      </c>
      <c r="DB75" s="583">
        <v>1.0816500937E-2</v>
      </c>
      <c r="DC75" s="583">
        <v>5.7088247870000003E-3</v>
      </c>
      <c r="DD75" s="583">
        <v>0</v>
      </c>
      <c r="DE75" s="584">
        <v>3.021565079E-3</v>
      </c>
      <c r="DF75" s="585">
        <v>1.9782041561E-2</v>
      </c>
      <c r="DG75" s="73"/>
      <c r="DH75" s="73"/>
      <c r="DI75" s="73"/>
      <c r="DJ75" s="73"/>
      <c r="DK75" s="73"/>
      <c r="DL75" s="73"/>
      <c r="DM75" s="73"/>
      <c r="DN75" s="73"/>
      <c r="DO75" s="73"/>
    </row>
    <row r="76" spans="1:119">
      <c r="A76" s="291" t="s">
        <v>490</v>
      </c>
      <c r="B76" s="368" t="s">
        <v>594</v>
      </c>
      <c r="C76" s="582">
        <v>4.5517789099999999E-4</v>
      </c>
      <c r="D76" s="583">
        <v>0</v>
      </c>
      <c r="E76" s="583">
        <v>2.1140042224E-2</v>
      </c>
      <c r="F76" s="583">
        <v>9.0090090100000003E-4</v>
      </c>
      <c r="G76" s="583">
        <v>4.03918005E-4</v>
      </c>
      <c r="H76" s="583">
        <v>1.5324995596E-2</v>
      </c>
      <c r="I76" s="583">
        <v>3.8668917809999998E-3</v>
      </c>
      <c r="J76" s="583">
        <v>1.9021510730000001E-3</v>
      </c>
      <c r="K76" s="583">
        <v>1.7281931530000001E-3</v>
      </c>
      <c r="L76" s="583">
        <v>4.1333294000000002E-4</v>
      </c>
      <c r="M76" s="583">
        <v>0</v>
      </c>
      <c r="N76" s="583">
        <v>1.4743222209999999E-3</v>
      </c>
      <c r="O76" s="583">
        <v>3.6187811699999999E-3</v>
      </c>
      <c r="P76" s="583">
        <v>1.6633351330000001E-3</v>
      </c>
      <c r="Q76" s="583">
        <v>2.956353472E-3</v>
      </c>
      <c r="R76" s="583">
        <v>1.1544468840000001E-3</v>
      </c>
      <c r="S76" s="583">
        <v>1.3795868310000001E-3</v>
      </c>
      <c r="T76" s="583">
        <v>3.4578313250000002E-3</v>
      </c>
      <c r="U76" s="583">
        <v>7.5732987100000004E-4</v>
      </c>
      <c r="V76" s="583">
        <v>1.7986663550000001E-3</v>
      </c>
      <c r="W76" s="583">
        <v>1.021572463E-3</v>
      </c>
      <c r="X76" s="583">
        <v>1.351690654E-3</v>
      </c>
      <c r="Y76" s="583">
        <v>1.3642100809999999E-3</v>
      </c>
      <c r="Z76" s="583">
        <v>0</v>
      </c>
      <c r="AA76" s="583">
        <v>3.2621257880000002E-3</v>
      </c>
      <c r="AB76" s="583">
        <v>1.1271256449999999E-3</v>
      </c>
      <c r="AC76" s="583">
        <v>2.24980314E-4</v>
      </c>
      <c r="AD76" s="583">
        <v>6.2357977100000004E-4</v>
      </c>
      <c r="AE76" s="583">
        <v>2.662093427E-3</v>
      </c>
      <c r="AF76" s="583">
        <v>2.3272753109999998E-3</v>
      </c>
      <c r="AG76" s="583">
        <v>1.4684287810000001E-3</v>
      </c>
      <c r="AH76" s="583">
        <v>2.0642840860000001E-3</v>
      </c>
      <c r="AI76" s="583">
        <v>3.4133074950000002E-3</v>
      </c>
      <c r="AJ76" s="583">
        <v>0</v>
      </c>
      <c r="AK76" s="583">
        <v>1.670406136E-3</v>
      </c>
      <c r="AL76" s="583">
        <v>5.5262299099999995E-4</v>
      </c>
      <c r="AM76" s="583">
        <v>8.54267141E-4</v>
      </c>
      <c r="AN76" s="583">
        <v>5.6067012789999997E-3</v>
      </c>
      <c r="AO76" s="583">
        <v>8.5984522799999999E-4</v>
      </c>
      <c r="AP76" s="583">
        <v>2.51049526E-4</v>
      </c>
      <c r="AQ76" s="583">
        <v>7.8999081599999996E-4</v>
      </c>
      <c r="AR76" s="583">
        <v>6.9121214109999999E-3</v>
      </c>
      <c r="AS76" s="583">
        <v>1.9206281830000001E-3</v>
      </c>
      <c r="AT76" s="583">
        <v>2.5598131290000001E-3</v>
      </c>
      <c r="AU76" s="583">
        <v>1.8686631809999999E-3</v>
      </c>
      <c r="AV76" s="583">
        <v>1.0602704870000001E-3</v>
      </c>
      <c r="AW76" s="583">
        <v>1.0567616289999999E-3</v>
      </c>
      <c r="AX76" s="583">
        <v>2.5995348199999999E-3</v>
      </c>
      <c r="AY76" s="583">
        <v>1.642497947E-3</v>
      </c>
      <c r="AZ76" s="583">
        <v>3.2568677430000002E-3</v>
      </c>
      <c r="BA76" s="583">
        <v>1.420279116E-3</v>
      </c>
      <c r="BB76" s="583">
        <v>2.6799387439999998E-3</v>
      </c>
      <c r="BC76" s="583">
        <v>2.3422589789999998E-3</v>
      </c>
      <c r="BD76" s="583">
        <v>1.497590832E-3</v>
      </c>
      <c r="BE76" s="583">
        <v>0</v>
      </c>
      <c r="BF76" s="583">
        <v>4.2680324400000001E-4</v>
      </c>
      <c r="BG76" s="583">
        <v>3.63108206E-4</v>
      </c>
      <c r="BH76" s="583">
        <v>1.388629263E-3</v>
      </c>
      <c r="BI76" s="583">
        <v>8.5929108499999997E-4</v>
      </c>
      <c r="BJ76" s="583">
        <v>1.0087507070000001E-3</v>
      </c>
      <c r="BK76" s="583">
        <v>1.15344688E-4</v>
      </c>
      <c r="BL76" s="583">
        <v>5.0492685989999998E-3</v>
      </c>
      <c r="BM76" s="583">
        <v>1.9319131159999999E-3</v>
      </c>
      <c r="BN76" s="583">
        <v>1.2735653919999999E-3</v>
      </c>
      <c r="BO76" s="583">
        <v>2.0825854250000001E-3</v>
      </c>
      <c r="BP76" s="583">
        <v>3.3167601370000001E-3</v>
      </c>
      <c r="BQ76" s="583">
        <v>6.7360119199999999E-3</v>
      </c>
      <c r="BR76" s="583">
        <v>1.2723299030000001E-3</v>
      </c>
      <c r="BS76" s="583">
        <v>1.588120856E-3</v>
      </c>
      <c r="BT76" s="583">
        <v>2.1854462032000001E-2</v>
      </c>
      <c r="BU76" s="583">
        <v>1.3785826749E-2</v>
      </c>
      <c r="BV76" s="583">
        <v>3.4585602679000002E-2</v>
      </c>
      <c r="BW76" s="583">
        <v>9.6161298537000006E-2</v>
      </c>
      <c r="BX76" s="583">
        <v>1.2027707285E-2</v>
      </c>
      <c r="BY76" s="583">
        <v>1.544945724E-3</v>
      </c>
      <c r="BZ76" s="583">
        <v>8.4508998990000007E-3</v>
      </c>
      <c r="CA76" s="583">
        <v>1.6346209915999999E-2</v>
      </c>
      <c r="CB76" s="583">
        <v>6.5241230028000002E-2</v>
      </c>
      <c r="CC76" s="583">
        <v>3.7805478099999998E-3</v>
      </c>
      <c r="CD76" s="583">
        <v>7.1100828995999996E-2</v>
      </c>
      <c r="CE76" s="583">
        <v>5.4568778370000001E-2</v>
      </c>
      <c r="CF76" s="583">
        <v>2.1072644777999999E-2</v>
      </c>
      <c r="CG76" s="583">
        <v>1.2125835659E-2</v>
      </c>
      <c r="CH76" s="583">
        <v>7.7643849779999996E-3</v>
      </c>
      <c r="CI76" s="583">
        <v>6.8810235259999996E-3</v>
      </c>
      <c r="CJ76" s="583">
        <v>2.9821126669000001E-2</v>
      </c>
      <c r="CK76" s="583">
        <v>3.5077272083000002E-2</v>
      </c>
      <c r="CL76" s="583">
        <v>1.2818771434999999E-2</v>
      </c>
      <c r="CM76" s="583">
        <v>1.848482612E-3</v>
      </c>
      <c r="CN76" s="583">
        <v>1.3890804680000001E-3</v>
      </c>
      <c r="CO76" s="583">
        <v>1.234968774E-2</v>
      </c>
      <c r="CP76" s="583">
        <v>1.6396309304E-2</v>
      </c>
      <c r="CQ76" s="583">
        <v>1.0314136126E-2</v>
      </c>
      <c r="CR76" s="583">
        <v>4.7584777169999998E-3</v>
      </c>
      <c r="CS76" s="583">
        <v>1.0029156659E-2</v>
      </c>
      <c r="CT76" s="583">
        <v>1.7723587974000001E-2</v>
      </c>
      <c r="CU76" s="583">
        <v>9.9355215600000005E-3</v>
      </c>
      <c r="CV76" s="583">
        <v>6.8666425699999997E-4</v>
      </c>
      <c r="CW76" s="583">
        <v>2.194400319E-3</v>
      </c>
      <c r="CX76" s="583">
        <v>6.5877006740000001E-3</v>
      </c>
      <c r="CY76" s="583">
        <v>8.6900480240000005E-3</v>
      </c>
      <c r="CZ76" s="583">
        <v>8.2317759999999997E-3</v>
      </c>
      <c r="DA76" s="583">
        <v>2.2981392786000001E-2</v>
      </c>
      <c r="DB76" s="583">
        <v>5.7874392309999996E-3</v>
      </c>
      <c r="DC76" s="583">
        <v>1.7377964438999999E-2</v>
      </c>
      <c r="DD76" s="583">
        <v>0</v>
      </c>
      <c r="DE76" s="584">
        <v>2.4970091106999999E-2</v>
      </c>
      <c r="DF76" s="585">
        <v>9.0619483670000001E-3</v>
      </c>
      <c r="DG76" s="73"/>
      <c r="DH76" s="73"/>
      <c r="DI76" s="73"/>
      <c r="DJ76" s="73"/>
      <c r="DK76" s="73"/>
      <c r="DL76" s="73"/>
      <c r="DM76" s="73"/>
      <c r="DN76" s="73"/>
      <c r="DO76" s="73"/>
    </row>
    <row r="77" spans="1:119">
      <c r="A77" s="291" t="s">
        <v>491</v>
      </c>
      <c r="B77" s="368" t="s">
        <v>595</v>
      </c>
      <c r="C77" s="582">
        <v>0</v>
      </c>
      <c r="D77" s="583">
        <v>0</v>
      </c>
      <c r="E77" s="583">
        <v>0</v>
      </c>
      <c r="F77" s="583">
        <v>0</v>
      </c>
      <c r="G77" s="583">
        <v>0</v>
      </c>
      <c r="H77" s="583">
        <v>0</v>
      </c>
      <c r="I77" s="583">
        <v>0</v>
      </c>
      <c r="J77" s="583">
        <v>0</v>
      </c>
      <c r="K77" s="583">
        <v>0</v>
      </c>
      <c r="L77" s="583">
        <v>0</v>
      </c>
      <c r="M77" s="583">
        <v>0</v>
      </c>
      <c r="N77" s="583">
        <v>0</v>
      </c>
      <c r="O77" s="583">
        <v>0</v>
      </c>
      <c r="P77" s="583">
        <v>0</v>
      </c>
      <c r="Q77" s="583">
        <v>0</v>
      </c>
      <c r="R77" s="583">
        <v>0</v>
      </c>
      <c r="S77" s="583">
        <v>0</v>
      </c>
      <c r="T77" s="583">
        <v>0</v>
      </c>
      <c r="U77" s="583">
        <v>0</v>
      </c>
      <c r="V77" s="583">
        <v>0</v>
      </c>
      <c r="W77" s="583">
        <v>0</v>
      </c>
      <c r="X77" s="583">
        <v>0</v>
      </c>
      <c r="Y77" s="583">
        <v>0</v>
      </c>
      <c r="Z77" s="583">
        <v>0</v>
      </c>
      <c r="AA77" s="583">
        <v>0</v>
      </c>
      <c r="AB77" s="583">
        <v>0</v>
      </c>
      <c r="AC77" s="583">
        <v>0</v>
      </c>
      <c r="AD77" s="583">
        <v>0</v>
      </c>
      <c r="AE77" s="583">
        <v>0</v>
      </c>
      <c r="AF77" s="583">
        <v>0</v>
      </c>
      <c r="AG77" s="583">
        <v>0</v>
      </c>
      <c r="AH77" s="583">
        <v>0</v>
      </c>
      <c r="AI77" s="583">
        <v>0</v>
      </c>
      <c r="AJ77" s="583">
        <v>0</v>
      </c>
      <c r="AK77" s="583">
        <v>0</v>
      </c>
      <c r="AL77" s="583">
        <v>0</v>
      </c>
      <c r="AM77" s="583">
        <v>0</v>
      </c>
      <c r="AN77" s="583">
        <v>0</v>
      </c>
      <c r="AO77" s="583">
        <v>0</v>
      </c>
      <c r="AP77" s="583">
        <v>0</v>
      </c>
      <c r="AQ77" s="583">
        <v>0</v>
      </c>
      <c r="AR77" s="583">
        <v>0</v>
      </c>
      <c r="AS77" s="583">
        <v>0</v>
      </c>
      <c r="AT77" s="583">
        <v>0</v>
      </c>
      <c r="AU77" s="583">
        <v>0</v>
      </c>
      <c r="AV77" s="583">
        <v>0</v>
      </c>
      <c r="AW77" s="583">
        <v>0</v>
      </c>
      <c r="AX77" s="583">
        <v>0</v>
      </c>
      <c r="AY77" s="583">
        <v>0</v>
      </c>
      <c r="AZ77" s="583">
        <v>0</v>
      </c>
      <c r="BA77" s="583">
        <v>0</v>
      </c>
      <c r="BB77" s="583">
        <v>0</v>
      </c>
      <c r="BC77" s="583">
        <v>0</v>
      </c>
      <c r="BD77" s="583">
        <v>0</v>
      </c>
      <c r="BE77" s="583">
        <v>0</v>
      </c>
      <c r="BF77" s="583">
        <v>0</v>
      </c>
      <c r="BG77" s="583">
        <v>0</v>
      </c>
      <c r="BH77" s="583">
        <v>0</v>
      </c>
      <c r="BI77" s="583">
        <v>0</v>
      </c>
      <c r="BJ77" s="583">
        <v>0</v>
      </c>
      <c r="BK77" s="583">
        <v>0</v>
      </c>
      <c r="BL77" s="583">
        <v>0</v>
      </c>
      <c r="BM77" s="583">
        <v>0</v>
      </c>
      <c r="BN77" s="583">
        <v>0</v>
      </c>
      <c r="BO77" s="583">
        <v>0</v>
      </c>
      <c r="BP77" s="583">
        <v>0</v>
      </c>
      <c r="BQ77" s="583">
        <v>0</v>
      </c>
      <c r="BR77" s="583">
        <v>0</v>
      </c>
      <c r="BS77" s="583">
        <v>0</v>
      </c>
      <c r="BT77" s="583">
        <v>0</v>
      </c>
      <c r="BU77" s="583">
        <v>0</v>
      </c>
      <c r="BV77" s="583">
        <v>0</v>
      </c>
      <c r="BW77" s="583">
        <v>0</v>
      </c>
      <c r="BX77" s="583">
        <v>0</v>
      </c>
      <c r="BY77" s="583">
        <v>0</v>
      </c>
      <c r="BZ77" s="583">
        <v>0</v>
      </c>
      <c r="CA77" s="583">
        <v>0</v>
      </c>
      <c r="CB77" s="583">
        <v>0</v>
      </c>
      <c r="CC77" s="583">
        <v>0</v>
      </c>
      <c r="CD77" s="583">
        <v>0</v>
      </c>
      <c r="CE77" s="583">
        <v>0</v>
      </c>
      <c r="CF77" s="583">
        <v>0</v>
      </c>
      <c r="CG77" s="583">
        <v>0</v>
      </c>
      <c r="CH77" s="583">
        <v>0</v>
      </c>
      <c r="CI77" s="583">
        <v>0</v>
      </c>
      <c r="CJ77" s="583">
        <v>0</v>
      </c>
      <c r="CK77" s="583">
        <v>0</v>
      </c>
      <c r="CL77" s="583">
        <v>0</v>
      </c>
      <c r="CM77" s="583">
        <v>0</v>
      </c>
      <c r="CN77" s="583">
        <v>0</v>
      </c>
      <c r="CO77" s="583">
        <v>0</v>
      </c>
      <c r="CP77" s="583">
        <v>0</v>
      </c>
      <c r="CQ77" s="583">
        <v>0</v>
      </c>
      <c r="CR77" s="583">
        <v>0</v>
      </c>
      <c r="CS77" s="583">
        <v>0</v>
      </c>
      <c r="CT77" s="583">
        <v>0</v>
      </c>
      <c r="CU77" s="583">
        <v>0</v>
      </c>
      <c r="CV77" s="583">
        <v>0</v>
      </c>
      <c r="CW77" s="583">
        <v>0</v>
      </c>
      <c r="CX77" s="583">
        <v>0</v>
      </c>
      <c r="CY77" s="583">
        <v>0</v>
      </c>
      <c r="CZ77" s="583">
        <v>0</v>
      </c>
      <c r="DA77" s="583">
        <v>0</v>
      </c>
      <c r="DB77" s="583">
        <v>0</v>
      </c>
      <c r="DC77" s="583">
        <v>0</v>
      </c>
      <c r="DD77" s="583">
        <v>0</v>
      </c>
      <c r="DE77" s="584">
        <v>0</v>
      </c>
      <c r="DF77" s="585">
        <v>0</v>
      </c>
      <c r="DG77" s="73"/>
      <c r="DH77" s="73"/>
      <c r="DI77" s="73"/>
      <c r="DJ77" s="73"/>
      <c r="DK77" s="73"/>
      <c r="DL77" s="73"/>
      <c r="DM77" s="73"/>
      <c r="DN77" s="73"/>
      <c r="DO77" s="73"/>
    </row>
    <row r="78" spans="1:119">
      <c r="A78" s="291" t="s">
        <v>492</v>
      </c>
      <c r="B78" s="368" t="s">
        <v>596</v>
      </c>
      <c r="C78" s="582">
        <v>0</v>
      </c>
      <c r="D78" s="583">
        <v>0</v>
      </c>
      <c r="E78" s="583">
        <v>0</v>
      </c>
      <c r="F78" s="583">
        <v>0</v>
      </c>
      <c r="G78" s="583">
        <v>0</v>
      </c>
      <c r="H78" s="583">
        <v>0</v>
      </c>
      <c r="I78" s="583">
        <v>0</v>
      </c>
      <c r="J78" s="583">
        <v>0</v>
      </c>
      <c r="K78" s="583">
        <v>0</v>
      </c>
      <c r="L78" s="583">
        <v>0</v>
      </c>
      <c r="M78" s="583">
        <v>0</v>
      </c>
      <c r="N78" s="583">
        <v>0</v>
      </c>
      <c r="O78" s="583">
        <v>0</v>
      </c>
      <c r="P78" s="583">
        <v>0</v>
      </c>
      <c r="Q78" s="583">
        <v>0</v>
      </c>
      <c r="R78" s="583">
        <v>0</v>
      </c>
      <c r="S78" s="583">
        <v>0</v>
      </c>
      <c r="T78" s="583">
        <v>0</v>
      </c>
      <c r="U78" s="583">
        <v>0</v>
      </c>
      <c r="V78" s="583">
        <v>0</v>
      </c>
      <c r="W78" s="583">
        <v>0</v>
      </c>
      <c r="X78" s="583">
        <v>0</v>
      </c>
      <c r="Y78" s="583">
        <v>0</v>
      </c>
      <c r="Z78" s="583">
        <v>0</v>
      </c>
      <c r="AA78" s="583">
        <v>0</v>
      </c>
      <c r="AB78" s="583">
        <v>0</v>
      </c>
      <c r="AC78" s="583">
        <v>0</v>
      </c>
      <c r="AD78" s="583">
        <v>0</v>
      </c>
      <c r="AE78" s="583">
        <v>0</v>
      </c>
      <c r="AF78" s="583">
        <v>0</v>
      </c>
      <c r="AG78" s="583">
        <v>0</v>
      </c>
      <c r="AH78" s="583">
        <v>0</v>
      </c>
      <c r="AI78" s="583">
        <v>0</v>
      </c>
      <c r="AJ78" s="583">
        <v>0</v>
      </c>
      <c r="AK78" s="583">
        <v>0</v>
      </c>
      <c r="AL78" s="583">
        <v>0</v>
      </c>
      <c r="AM78" s="583">
        <v>0</v>
      </c>
      <c r="AN78" s="583">
        <v>0</v>
      </c>
      <c r="AO78" s="583">
        <v>0</v>
      </c>
      <c r="AP78" s="583">
        <v>0</v>
      </c>
      <c r="AQ78" s="583">
        <v>0</v>
      </c>
      <c r="AR78" s="583">
        <v>0</v>
      </c>
      <c r="AS78" s="583">
        <v>0</v>
      </c>
      <c r="AT78" s="583">
        <v>0</v>
      </c>
      <c r="AU78" s="583">
        <v>0</v>
      </c>
      <c r="AV78" s="583">
        <v>0</v>
      </c>
      <c r="AW78" s="583">
        <v>0</v>
      </c>
      <c r="AX78" s="583">
        <v>0</v>
      </c>
      <c r="AY78" s="583">
        <v>0</v>
      </c>
      <c r="AZ78" s="583">
        <v>0</v>
      </c>
      <c r="BA78" s="583">
        <v>0</v>
      </c>
      <c r="BB78" s="583">
        <v>0</v>
      </c>
      <c r="BC78" s="583">
        <v>0</v>
      </c>
      <c r="BD78" s="583">
        <v>0</v>
      </c>
      <c r="BE78" s="583">
        <v>0</v>
      </c>
      <c r="BF78" s="583">
        <v>0</v>
      </c>
      <c r="BG78" s="583">
        <v>0</v>
      </c>
      <c r="BH78" s="583">
        <v>0</v>
      </c>
      <c r="BI78" s="583">
        <v>0</v>
      </c>
      <c r="BJ78" s="583">
        <v>0</v>
      </c>
      <c r="BK78" s="583">
        <v>0</v>
      </c>
      <c r="BL78" s="583">
        <v>0</v>
      </c>
      <c r="BM78" s="583">
        <v>0</v>
      </c>
      <c r="BN78" s="583">
        <v>0</v>
      </c>
      <c r="BO78" s="583">
        <v>0</v>
      </c>
      <c r="BP78" s="583">
        <v>0</v>
      </c>
      <c r="BQ78" s="583">
        <v>0</v>
      </c>
      <c r="BR78" s="583">
        <v>0</v>
      </c>
      <c r="BS78" s="583">
        <v>0</v>
      </c>
      <c r="BT78" s="583">
        <v>0</v>
      </c>
      <c r="BU78" s="583">
        <v>0</v>
      </c>
      <c r="BV78" s="583">
        <v>0</v>
      </c>
      <c r="BW78" s="583">
        <v>0</v>
      </c>
      <c r="BX78" s="583">
        <v>0</v>
      </c>
      <c r="BY78" s="583">
        <v>0</v>
      </c>
      <c r="BZ78" s="583">
        <v>0</v>
      </c>
      <c r="CA78" s="583">
        <v>0</v>
      </c>
      <c r="CB78" s="583">
        <v>0</v>
      </c>
      <c r="CC78" s="583">
        <v>0</v>
      </c>
      <c r="CD78" s="583">
        <v>0</v>
      </c>
      <c r="CE78" s="583">
        <v>0</v>
      </c>
      <c r="CF78" s="583">
        <v>0</v>
      </c>
      <c r="CG78" s="583">
        <v>0</v>
      </c>
      <c r="CH78" s="583">
        <v>0</v>
      </c>
      <c r="CI78" s="583">
        <v>0</v>
      </c>
      <c r="CJ78" s="583">
        <v>0</v>
      </c>
      <c r="CK78" s="583">
        <v>0</v>
      </c>
      <c r="CL78" s="583">
        <v>0</v>
      </c>
      <c r="CM78" s="583">
        <v>0</v>
      </c>
      <c r="CN78" s="583">
        <v>0</v>
      </c>
      <c r="CO78" s="583">
        <v>0</v>
      </c>
      <c r="CP78" s="583">
        <v>0</v>
      </c>
      <c r="CQ78" s="583">
        <v>0</v>
      </c>
      <c r="CR78" s="583">
        <v>0</v>
      </c>
      <c r="CS78" s="583">
        <v>0</v>
      </c>
      <c r="CT78" s="583">
        <v>0</v>
      </c>
      <c r="CU78" s="583">
        <v>0</v>
      </c>
      <c r="CV78" s="583">
        <v>0</v>
      </c>
      <c r="CW78" s="583">
        <v>0</v>
      </c>
      <c r="CX78" s="583">
        <v>0</v>
      </c>
      <c r="CY78" s="583">
        <v>0</v>
      </c>
      <c r="CZ78" s="583">
        <v>0</v>
      </c>
      <c r="DA78" s="583">
        <v>0</v>
      </c>
      <c r="DB78" s="583">
        <v>0</v>
      </c>
      <c r="DC78" s="583">
        <v>0</v>
      </c>
      <c r="DD78" s="583">
        <v>0</v>
      </c>
      <c r="DE78" s="584">
        <v>0</v>
      </c>
      <c r="DF78" s="585">
        <v>0</v>
      </c>
      <c r="DG78" s="73"/>
      <c r="DH78" s="73"/>
      <c r="DI78" s="73"/>
      <c r="DJ78" s="73"/>
      <c r="DK78" s="73"/>
      <c r="DL78" s="73"/>
      <c r="DM78" s="73"/>
      <c r="DN78" s="73"/>
      <c r="DO78" s="73"/>
    </row>
    <row r="79" spans="1:119">
      <c r="A79" s="291" t="s">
        <v>493</v>
      </c>
      <c r="B79" s="368" t="s">
        <v>597</v>
      </c>
      <c r="C79" s="582">
        <v>1.8077987099999999E-4</v>
      </c>
      <c r="D79" s="583">
        <v>1.3181695000000001E-4</v>
      </c>
      <c r="E79" s="583">
        <v>9.5707248400000002E-4</v>
      </c>
      <c r="F79" s="583">
        <v>1.5015015020000001E-3</v>
      </c>
      <c r="G79" s="583">
        <v>1.279073681E-3</v>
      </c>
      <c r="H79" s="583">
        <v>4.7560331160000002E-3</v>
      </c>
      <c r="I79" s="583">
        <v>2.0696040519999999E-3</v>
      </c>
      <c r="J79" s="583">
        <v>6.3491242499999999E-4</v>
      </c>
      <c r="K79" s="583">
        <v>6.5193627899999996E-4</v>
      </c>
      <c r="L79" s="583">
        <v>4.1333294000000002E-4</v>
      </c>
      <c r="M79" s="583">
        <v>0</v>
      </c>
      <c r="N79" s="583">
        <v>2.0476697519999998E-3</v>
      </c>
      <c r="O79" s="583">
        <v>2.432794064E-3</v>
      </c>
      <c r="P79" s="583">
        <v>1.211024702E-3</v>
      </c>
      <c r="Q79" s="583">
        <v>1.6018060630000001E-3</v>
      </c>
      <c r="R79" s="583">
        <v>2.9200715299999998E-3</v>
      </c>
      <c r="S79" s="583">
        <v>2.3936421090000001E-3</v>
      </c>
      <c r="T79" s="583">
        <v>2.8795180719999999E-3</v>
      </c>
      <c r="U79" s="583">
        <v>1.298279779E-3</v>
      </c>
      <c r="V79" s="583">
        <v>1.279539073E-3</v>
      </c>
      <c r="W79" s="583">
        <v>9.6677008900000001E-4</v>
      </c>
      <c r="X79" s="583">
        <v>1.2788372599999999E-3</v>
      </c>
      <c r="Y79" s="583">
        <v>1.538042944E-3</v>
      </c>
      <c r="Z79" s="583">
        <v>0</v>
      </c>
      <c r="AA79" s="583">
        <v>4.6042575400000001E-3</v>
      </c>
      <c r="AB79" s="583">
        <v>2.2020411110000001E-3</v>
      </c>
      <c r="AC79" s="583">
        <v>2.35964202E-4</v>
      </c>
      <c r="AD79" s="583">
        <v>9.0894678400000001E-4</v>
      </c>
      <c r="AE79" s="583">
        <v>3.102527625E-3</v>
      </c>
      <c r="AF79" s="583">
        <v>1.4034713709999999E-3</v>
      </c>
      <c r="AG79" s="583">
        <v>1.623000232E-3</v>
      </c>
      <c r="AH79" s="583">
        <v>2.6595071050000002E-3</v>
      </c>
      <c r="AI79" s="583">
        <v>1.310269651E-3</v>
      </c>
      <c r="AJ79" s="583">
        <v>0</v>
      </c>
      <c r="AK79" s="583">
        <v>4.4478269890000002E-3</v>
      </c>
      <c r="AL79" s="583">
        <v>3.5010388299999999E-4</v>
      </c>
      <c r="AM79" s="583">
        <v>6.1537926400000002E-4</v>
      </c>
      <c r="AN79" s="583">
        <v>2.5959428360000001E-3</v>
      </c>
      <c r="AO79" s="583">
        <v>3.18461196E-4</v>
      </c>
      <c r="AP79" s="583">
        <v>5.2999344500000004E-4</v>
      </c>
      <c r="AQ79" s="583">
        <v>1.017113176E-3</v>
      </c>
      <c r="AR79" s="583">
        <v>5.4125147499999998E-3</v>
      </c>
      <c r="AS79" s="583">
        <v>1.570458404E-3</v>
      </c>
      <c r="AT79" s="583">
        <v>2.0680479999999998E-3</v>
      </c>
      <c r="AU79" s="583">
        <v>2.089661455E-3</v>
      </c>
      <c r="AV79" s="583">
        <v>1.319447717E-3</v>
      </c>
      <c r="AW79" s="583">
        <v>7.4649787729999997E-3</v>
      </c>
      <c r="AX79" s="583">
        <v>5.4812559860000004E-3</v>
      </c>
      <c r="AY79" s="583">
        <v>1.631247961E-3</v>
      </c>
      <c r="AZ79" s="583">
        <v>1.699235344E-3</v>
      </c>
      <c r="BA79" s="583">
        <v>4.4337408920000002E-3</v>
      </c>
      <c r="BB79" s="583">
        <v>1.0528330780000001E-3</v>
      </c>
      <c r="BC79" s="583">
        <v>1.3012549881E-2</v>
      </c>
      <c r="BD79" s="583">
        <v>4.0369839819999996E-3</v>
      </c>
      <c r="BE79" s="583">
        <v>0</v>
      </c>
      <c r="BF79" s="583">
        <v>2.1340162200000001E-4</v>
      </c>
      <c r="BG79" s="583">
        <v>4.2044108100000002E-4</v>
      </c>
      <c r="BH79" s="583">
        <v>1.6289689430000001E-3</v>
      </c>
      <c r="BI79" s="583">
        <v>1.861797351E-3</v>
      </c>
      <c r="BJ79" s="583">
        <v>1.902684261E-3</v>
      </c>
      <c r="BK79" s="583">
        <v>1.8070667850000001E-3</v>
      </c>
      <c r="BL79" s="583">
        <v>1.4480839990000001E-3</v>
      </c>
      <c r="BM79" s="583">
        <v>1.618629908E-3</v>
      </c>
      <c r="BN79" s="583">
        <v>1.3858519000000001E-3</v>
      </c>
      <c r="BO79" s="583">
        <v>9.0564929300000004E-4</v>
      </c>
      <c r="BP79" s="583">
        <v>6.2217657299999999E-4</v>
      </c>
      <c r="BQ79" s="583">
        <v>5.6706828099999996E-4</v>
      </c>
      <c r="BR79" s="583">
        <v>1.908494854E-3</v>
      </c>
      <c r="BS79" s="583">
        <v>1.5373009886000001E-2</v>
      </c>
      <c r="BT79" s="583">
        <v>4.9497502160000002E-3</v>
      </c>
      <c r="BU79" s="583">
        <v>1.4414526052E-2</v>
      </c>
      <c r="BV79" s="583">
        <v>9.5639014599999995E-4</v>
      </c>
      <c r="BW79" s="583">
        <v>1.09139396E-4</v>
      </c>
      <c r="BX79" s="583">
        <v>1.2480759999999999E-6</v>
      </c>
      <c r="BY79" s="583">
        <v>3.6139081300000001E-4</v>
      </c>
      <c r="BZ79" s="583">
        <v>1.540069769E-3</v>
      </c>
      <c r="CA79" s="583">
        <v>3.0746884199999997E-4</v>
      </c>
      <c r="CB79" s="583">
        <v>2.6682287889999998E-3</v>
      </c>
      <c r="CC79" s="583">
        <v>7.6103001500000004E-4</v>
      </c>
      <c r="CD79" s="583">
        <v>6.6705224599999998E-3</v>
      </c>
      <c r="CE79" s="583">
        <v>1.8995460819999999E-3</v>
      </c>
      <c r="CF79" s="583">
        <v>1.9136642080000001E-3</v>
      </c>
      <c r="CG79" s="583">
        <v>2.5496376300000001E-3</v>
      </c>
      <c r="CH79" s="583">
        <v>2.4154021960000002E-3</v>
      </c>
      <c r="CI79" s="583">
        <v>5.1449854800000002E-3</v>
      </c>
      <c r="CJ79" s="583">
        <v>8.4341809500000002E-4</v>
      </c>
      <c r="CK79" s="583">
        <v>3.3460938610000001E-3</v>
      </c>
      <c r="CL79" s="583">
        <v>2.3430337190000002E-3</v>
      </c>
      <c r="CM79" s="583">
        <v>7.9076737929999995E-3</v>
      </c>
      <c r="CN79" s="583">
        <v>5.9468186170000001E-3</v>
      </c>
      <c r="CO79" s="583">
        <v>1.0830059204999999E-2</v>
      </c>
      <c r="CP79" s="583">
        <v>1.758593042E-3</v>
      </c>
      <c r="CQ79" s="583">
        <v>3.2853403139999999E-3</v>
      </c>
      <c r="CR79" s="583">
        <v>1.2889781630000001E-3</v>
      </c>
      <c r="CS79" s="583">
        <v>8.7312657999999996E-4</v>
      </c>
      <c r="CT79" s="583">
        <v>4.8704782970000002E-3</v>
      </c>
      <c r="CU79" s="583">
        <v>8.1524463899999996E-4</v>
      </c>
      <c r="CV79" s="583">
        <v>4.6982291299999999E-4</v>
      </c>
      <c r="CW79" s="583">
        <v>7.1505337200000003E-4</v>
      </c>
      <c r="CX79" s="583">
        <v>2.1499608890000002E-3</v>
      </c>
      <c r="CY79" s="583">
        <v>1.4136920229999999E-3</v>
      </c>
      <c r="CZ79" s="583">
        <v>2.3418140070000002E-3</v>
      </c>
      <c r="DA79" s="583">
        <v>2.3057686600000001E-3</v>
      </c>
      <c r="DB79" s="583">
        <v>3.1399093340000002E-3</v>
      </c>
      <c r="DC79" s="583">
        <v>3.2262584380000001E-3</v>
      </c>
      <c r="DD79" s="583">
        <v>6.3180646800000003E-4</v>
      </c>
      <c r="DE79" s="584">
        <v>1.6319519003999999E-2</v>
      </c>
      <c r="DF79" s="585">
        <v>2.522162362E-3</v>
      </c>
      <c r="DG79" s="73"/>
      <c r="DH79" s="73"/>
      <c r="DI79" s="73"/>
      <c r="DJ79" s="73"/>
      <c r="DK79" s="73"/>
      <c r="DL79" s="73"/>
      <c r="DM79" s="73"/>
      <c r="DN79" s="73"/>
      <c r="DO79" s="73"/>
    </row>
    <row r="80" spans="1:119">
      <c r="A80" s="291" t="s">
        <v>494</v>
      </c>
      <c r="B80" s="368" t="s">
        <v>598</v>
      </c>
      <c r="C80" s="582">
        <v>1.0062336773999999E-2</v>
      </c>
      <c r="D80" s="583">
        <v>4.8742978917000003E-2</v>
      </c>
      <c r="E80" s="583">
        <v>7.6002814920000002E-3</v>
      </c>
      <c r="F80" s="583">
        <v>3.6336336336000002E-2</v>
      </c>
      <c r="G80" s="583">
        <v>7.6407822549999999E-3</v>
      </c>
      <c r="H80" s="583">
        <v>8.7487522750000005E-3</v>
      </c>
      <c r="I80" s="583">
        <v>1.1491748814999999E-2</v>
      </c>
      <c r="J80" s="583">
        <v>2.0119353191E-2</v>
      </c>
      <c r="K80" s="583">
        <v>1.1858496107E-2</v>
      </c>
      <c r="L80" s="583">
        <v>2.6305689233000001E-2</v>
      </c>
      <c r="M80" s="583">
        <v>0</v>
      </c>
      <c r="N80" s="583">
        <v>1.0484069129E-2</v>
      </c>
      <c r="O80" s="583">
        <v>9.3358472210000008E-3</v>
      </c>
      <c r="P80" s="583">
        <v>2.2688474837999999E-2</v>
      </c>
      <c r="Q80" s="583">
        <v>1.7415609546000001E-2</v>
      </c>
      <c r="R80" s="583">
        <v>3.2392421396000001E-2</v>
      </c>
      <c r="S80" s="583">
        <v>2.5669748137000001E-2</v>
      </c>
      <c r="T80" s="583">
        <v>1.4506024096000001E-2</v>
      </c>
      <c r="U80" s="583">
        <v>1.276641783E-2</v>
      </c>
      <c r="V80" s="583">
        <v>9.6879386990000003E-3</v>
      </c>
      <c r="W80" s="583">
        <v>6.147702235E-3</v>
      </c>
      <c r="X80" s="583">
        <v>1.1466603874E-2</v>
      </c>
      <c r="Y80" s="583">
        <v>1.1042165806000001E-2</v>
      </c>
      <c r="Z80" s="583">
        <v>0</v>
      </c>
      <c r="AA80" s="583">
        <v>1.1085014105000001E-2</v>
      </c>
      <c r="AB80" s="583">
        <v>1.6685759213000001E-2</v>
      </c>
      <c r="AC80" s="583">
        <v>2.6940824499999999E-3</v>
      </c>
      <c r="AD80" s="583">
        <v>1.4352903873999999E-2</v>
      </c>
      <c r="AE80" s="583">
        <v>9.7285288330000008E-3</v>
      </c>
      <c r="AF80" s="583">
        <v>1.1121178205E-2</v>
      </c>
      <c r="AG80" s="583">
        <v>1.2674858953999999E-2</v>
      </c>
      <c r="AH80" s="583">
        <v>1.6438286771E-2</v>
      </c>
      <c r="AI80" s="583">
        <v>3.7843670517000001E-2</v>
      </c>
      <c r="AJ80" s="583">
        <v>0</v>
      </c>
      <c r="AK80" s="583">
        <v>2.2160062466999999E-2</v>
      </c>
      <c r="AL80" s="583">
        <v>8.6025525609999993E-3</v>
      </c>
      <c r="AM80" s="583">
        <v>7.2029554569999999E-3</v>
      </c>
      <c r="AN80" s="583">
        <v>1.8452603971999999E-2</v>
      </c>
      <c r="AO80" s="583">
        <v>2.0406993408E-2</v>
      </c>
      <c r="AP80" s="583">
        <v>6.9178091739999998E-3</v>
      </c>
      <c r="AQ80" s="583">
        <v>1.4002587219999999E-2</v>
      </c>
      <c r="AR80" s="583">
        <v>1.5442670775E-2</v>
      </c>
      <c r="AS80" s="583">
        <v>1.1010894171000001E-2</v>
      </c>
      <c r="AT80" s="583">
        <v>9.7826134680000006E-3</v>
      </c>
      <c r="AU80" s="583">
        <v>8.6041994580000006E-3</v>
      </c>
      <c r="AV80" s="583">
        <v>1.005489845E-2</v>
      </c>
      <c r="AW80" s="583">
        <v>1.2161900268999999E-2</v>
      </c>
      <c r="AX80" s="583">
        <v>1.1159187302999999E-2</v>
      </c>
      <c r="AY80" s="583">
        <v>1.038373702E-2</v>
      </c>
      <c r="AZ80" s="583">
        <v>9.4873973379999994E-3</v>
      </c>
      <c r="BA80" s="583">
        <v>6.0022230459999999E-3</v>
      </c>
      <c r="BB80" s="583">
        <v>8.5183767229999995E-3</v>
      </c>
      <c r="BC80" s="583">
        <v>8.4436990339999997E-3</v>
      </c>
      <c r="BD80" s="583">
        <v>1.1459825498E-2</v>
      </c>
      <c r="BE80" s="583">
        <v>0</v>
      </c>
      <c r="BF80" s="583">
        <v>1.2163892446E-2</v>
      </c>
      <c r="BG80" s="583">
        <v>7.7781599969999997E-3</v>
      </c>
      <c r="BH80" s="583">
        <v>1.3432317676E-2</v>
      </c>
      <c r="BI80" s="583">
        <v>7.6620121729999999E-3</v>
      </c>
      <c r="BJ80" s="583">
        <v>1.6599279932E-2</v>
      </c>
      <c r="BK80" s="583">
        <v>0.391172286516</v>
      </c>
      <c r="BL80" s="583">
        <v>2.0990397559E-2</v>
      </c>
      <c r="BM80" s="583">
        <v>2.0928267638999999E-2</v>
      </c>
      <c r="BN80" s="583">
        <v>1.9966314047999999E-2</v>
      </c>
      <c r="BO80" s="583">
        <v>2.4311788127000002E-2</v>
      </c>
      <c r="BP80" s="583">
        <v>1.4082823564000001E-2</v>
      </c>
      <c r="BQ80" s="583">
        <v>2.4872706221000001E-2</v>
      </c>
      <c r="BR80" s="583">
        <v>8.0238869680000005E-3</v>
      </c>
      <c r="BS80" s="583">
        <v>2.4568229641999999E-2</v>
      </c>
      <c r="BT80" s="583">
        <v>4.7969637089999998E-3</v>
      </c>
      <c r="BU80" s="583">
        <v>9.2819707260000002E-3</v>
      </c>
      <c r="BV80" s="583">
        <v>9.7751522899999993E-4</v>
      </c>
      <c r="BW80" s="583">
        <v>7.4657673999999996E-4</v>
      </c>
      <c r="BX80" s="583">
        <v>6.9892248999999995E-5</v>
      </c>
      <c r="BY80" s="583">
        <v>8.94442261E-4</v>
      </c>
      <c r="BZ80" s="583">
        <v>4.0475541019999997E-3</v>
      </c>
      <c r="CA80" s="583">
        <v>3.3636031110000002E-3</v>
      </c>
      <c r="CB80" s="583">
        <v>2.8146777589999998E-3</v>
      </c>
      <c r="CC80" s="583">
        <v>4.3152370020000004E-3</v>
      </c>
      <c r="CD80" s="583">
        <v>2.5062656640000001E-3</v>
      </c>
      <c r="CE80" s="583">
        <v>2.2366949540000001E-3</v>
      </c>
      <c r="CF80" s="583">
        <v>6.0388391930000004E-3</v>
      </c>
      <c r="CG80" s="583">
        <v>8.5924795728000006E-2</v>
      </c>
      <c r="CH80" s="583">
        <v>5.5189452930000001E-3</v>
      </c>
      <c r="CI80" s="583">
        <v>4.7241277720000002E-3</v>
      </c>
      <c r="CJ80" s="583">
        <v>6.4115040699999999E-3</v>
      </c>
      <c r="CK80" s="583">
        <v>7.2309655469999998E-3</v>
      </c>
      <c r="CL80" s="583">
        <v>1.5450439743E-2</v>
      </c>
      <c r="CM80" s="583">
        <v>7.0192667950000004E-3</v>
      </c>
      <c r="CN80" s="583">
        <v>3.8942822340000001E-3</v>
      </c>
      <c r="CO80" s="583">
        <v>9.8927384700000006E-3</v>
      </c>
      <c r="CP80" s="583">
        <v>8.1817118849999999E-3</v>
      </c>
      <c r="CQ80" s="583">
        <v>4.3455497380000003E-3</v>
      </c>
      <c r="CR80" s="583">
        <v>5.1720248770000003E-3</v>
      </c>
      <c r="CS80" s="583">
        <v>3.9487346219999999E-3</v>
      </c>
      <c r="CT80" s="583">
        <v>1.1994584689E-2</v>
      </c>
      <c r="CU80" s="583">
        <v>2.842457243E-3</v>
      </c>
      <c r="CV80" s="583">
        <v>3.10805927E-3</v>
      </c>
      <c r="CW80" s="583">
        <v>8.6834026259999999E-3</v>
      </c>
      <c r="CX80" s="583">
        <v>3.425336164E-3</v>
      </c>
      <c r="CY80" s="583">
        <v>6.2410344900000001E-3</v>
      </c>
      <c r="CZ80" s="583">
        <v>1.4340658542E-2</v>
      </c>
      <c r="DA80" s="583">
        <v>3.3442122659999999E-3</v>
      </c>
      <c r="DB80" s="583">
        <v>3.7409518199999999E-3</v>
      </c>
      <c r="DC80" s="583">
        <v>1.7108510784000001E-2</v>
      </c>
      <c r="DD80" s="583">
        <v>4.0053204755000002E-2</v>
      </c>
      <c r="DE80" s="584">
        <v>4.2480853196E-2</v>
      </c>
      <c r="DF80" s="585">
        <v>9.6521017530000006E-3</v>
      </c>
      <c r="DG80" s="73"/>
      <c r="DH80" s="73"/>
      <c r="DI80" s="73"/>
      <c r="DJ80" s="73"/>
      <c r="DK80" s="73"/>
      <c r="DL80" s="73"/>
      <c r="DM80" s="73"/>
      <c r="DN80" s="73"/>
      <c r="DO80" s="73"/>
    </row>
    <row r="81" spans="1:119">
      <c r="A81" s="291" t="s">
        <v>495</v>
      </c>
      <c r="B81" s="368" t="s">
        <v>599</v>
      </c>
      <c r="C81" s="582">
        <v>4.7228741417000002E-2</v>
      </c>
      <c r="D81" s="583">
        <v>1.3723609148000001E-2</v>
      </c>
      <c r="E81" s="583">
        <v>1.5735397607000001E-2</v>
      </c>
      <c r="F81" s="583">
        <v>2.6726726727000001E-2</v>
      </c>
      <c r="G81" s="583">
        <v>2.7163485812E-2</v>
      </c>
      <c r="H81" s="583">
        <v>4.1336386588999997E-2</v>
      </c>
      <c r="I81" s="583">
        <v>0.26583519416200002</v>
      </c>
      <c r="J81" s="583">
        <v>6.1383488400000002E-3</v>
      </c>
      <c r="K81" s="583">
        <v>6.5615138410000003E-3</v>
      </c>
      <c r="L81" s="583">
        <v>2.8933305779999998E-3</v>
      </c>
      <c r="M81" s="583">
        <v>0</v>
      </c>
      <c r="N81" s="583">
        <v>1.2777459251E-2</v>
      </c>
      <c r="O81" s="583">
        <v>6.8726432309999998E-3</v>
      </c>
      <c r="P81" s="583">
        <v>1.7246159008999999E-2</v>
      </c>
      <c r="Q81" s="583">
        <v>5.78370243E-3</v>
      </c>
      <c r="R81" s="583">
        <v>4.617787537E-3</v>
      </c>
      <c r="S81" s="583">
        <v>3.4666540890000001E-3</v>
      </c>
      <c r="T81" s="583">
        <v>8.8614457830000007E-3</v>
      </c>
      <c r="U81" s="583">
        <v>3.0293194850000002E-3</v>
      </c>
      <c r="V81" s="583">
        <v>4.0214085169999999E-3</v>
      </c>
      <c r="W81" s="583">
        <v>2.3101308510000002E-3</v>
      </c>
      <c r="X81" s="583">
        <v>3.7805707799999999E-3</v>
      </c>
      <c r="Y81" s="583">
        <v>5.1583012800000003E-4</v>
      </c>
      <c r="Z81" s="583">
        <v>0</v>
      </c>
      <c r="AA81" s="583">
        <v>2.435720588E-3</v>
      </c>
      <c r="AB81" s="583">
        <v>2.6381496710000001E-3</v>
      </c>
      <c r="AC81" s="583">
        <v>3.6360454799999999E-4</v>
      </c>
      <c r="AD81" s="583">
        <v>3.3821275700000002E-4</v>
      </c>
      <c r="AE81" s="583">
        <v>1.2550425819999999E-3</v>
      </c>
      <c r="AF81" s="583">
        <v>1.4390022919999999E-3</v>
      </c>
      <c r="AG81" s="583">
        <v>1.1979287426000001E-2</v>
      </c>
      <c r="AH81" s="583">
        <v>6.1168663410000003E-3</v>
      </c>
      <c r="AI81" s="583">
        <v>3.2833815968000002E-2</v>
      </c>
      <c r="AJ81" s="583">
        <v>0</v>
      </c>
      <c r="AK81" s="583">
        <v>1.0269538316E-2</v>
      </c>
      <c r="AL81" s="583">
        <v>2.029290658E-3</v>
      </c>
      <c r="AM81" s="583">
        <v>4.0948553679999999E-3</v>
      </c>
      <c r="AN81" s="583">
        <v>4.5897339830000003E-3</v>
      </c>
      <c r="AO81" s="583">
        <v>3.8406420179999999E-3</v>
      </c>
      <c r="AP81" s="583">
        <v>1.9107658409999999E-3</v>
      </c>
      <c r="AQ81" s="583">
        <v>4.0980773599999997E-3</v>
      </c>
      <c r="AR81" s="583">
        <v>1.0017864167E-2</v>
      </c>
      <c r="AS81" s="583">
        <v>8.2944255800000005E-3</v>
      </c>
      <c r="AT81" s="583">
        <v>5.2337860210000002E-3</v>
      </c>
      <c r="AU81" s="583">
        <v>4.7465518129999997E-3</v>
      </c>
      <c r="AV81" s="583">
        <v>5.9964186419999999E-3</v>
      </c>
      <c r="AW81" s="583">
        <v>1.448019395E-3</v>
      </c>
      <c r="AX81" s="583">
        <v>1.5220960459999999E-3</v>
      </c>
      <c r="AY81" s="583">
        <v>2.3737470330000001E-3</v>
      </c>
      <c r="AZ81" s="583">
        <v>2.9736618519999999E-3</v>
      </c>
      <c r="BA81" s="583">
        <v>2.5318019020000001E-3</v>
      </c>
      <c r="BB81" s="583">
        <v>3.2063552829999999E-3</v>
      </c>
      <c r="BC81" s="583">
        <v>2.8916778000000001E-5</v>
      </c>
      <c r="BD81" s="583">
        <v>3.450970178E-3</v>
      </c>
      <c r="BE81" s="583">
        <v>0</v>
      </c>
      <c r="BF81" s="583">
        <v>6.4020486600000002E-4</v>
      </c>
      <c r="BG81" s="583">
        <v>9.55547911E-4</v>
      </c>
      <c r="BH81" s="583">
        <v>1.2016984000000001E-3</v>
      </c>
      <c r="BI81" s="583">
        <v>5.0125313300000002E-4</v>
      </c>
      <c r="BJ81" s="583">
        <v>3.2813102277000003E-2</v>
      </c>
      <c r="BK81" s="583">
        <v>1.1649813526000001E-2</v>
      </c>
      <c r="BL81" s="583">
        <v>1.7270035E-2</v>
      </c>
      <c r="BM81" s="583">
        <v>1.9580200501000001E-2</v>
      </c>
      <c r="BN81" s="583">
        <v>2.1777672713999999E-2</v>
      </c>
      <c r="BO81" s="583">
        <v>1.4037564048E-2</v>
      </c>
      <c r="BP81" s="583">
        <v>3.209049511E-3</v>
      </c>
      <c r="BQ81" s="583">
        <v>4.045403425E-3</v>
      </c>
      <c r="BR81" s="583">
        <v>6.8490339530000001E-3</v>
      </c>
      <c r="BS81" s="583">
        <v>2.0903640766999999E-2</v>
      </c>
      <c r="BT81" s="583">
        <v>3.5714095504000003E-2</v>
      </c>
      <c r="BU81" s="583">
        <v>7.7548692309999997E-3</v>
      </c>
      <c r="BV81" s="583">
        <v>5.3408052110000001E-3</v>
      </c>
      <c r="BW81" s="583">
        <v>3.0717204010000001E-3</v>
      </c>
      <c r="BX81" s="583">
        <v>1.0492157919999999E-3</v>
      </c>
      <c r="BY81" s="583">
        <v>2.4845618359999998E-3</v>
      </c>
      <c r="BZ81" s="583">
        <v>2.1567753749999999E-3</v>
      </c>
      <c r="CA81" s="583">
        <v>0</v>
      </c>
      <c r="CB81" s="583">
        <v>4.3541779030000002E-3</v>
      </c>
      <c r="CC81" s="583">
        <v>1.2891586030000001E-3</v>
      </c>
      <c r="CD81" s="583">
        <v>2.3263286419999999E-3</v>
      </c>
      <c r="CE81" s="583">
        <v>2.2120255249999999E-3</v>
      </c>
      <c r="CF81" s="583">
        <v>4.0457492329999999E-3</v>
      </c>
      <c r="CG81" s="583">
        <v>8.5322519119999992E-3</v>
      </c>
      <c r="CH81" s="583">
        <v>6.6423560400000001E-3</v>
      </c>
      <c r="CI81" s="583">
        <v>4.2506628510000002E-3</v>
      </c>
      <c r="CJ81" s="583">
        <v>1.3983185067E-2</v>
      </c>
      <c r="CK81" s="583">
        <v>1.8431872959999999E-3</v>
      </c>
      <c r="CL81" s="583">
        <v>1.1477469524E-2</v>
      </c>
      <c r="CM81" s="583">
        <v>1.2797460235E-2</v>
      </c>
      <c r="CN81" s="583">
        <v>1.0615294650000001E-2</v>
      </c>
      <c r="CO81" s="583">
        <v>6.5114567440000002E-3</v>
      </c>
      <c r="CP81" s="583">
        <v>4.0470085650000003E-3</v>
      </c>
      <c r="CQ81" s="583">
        <v>4.4371727749999996E-3</v>
      </c>
      <c r="CR81" s="583">
        <v>6.5630471440000001E-3</v>
      </c>
      <c r="CS81" s="583">
        <v>7.3494708800000003E-3</v>
      </c>
      <c r="CT81" s="583">
        <v>1.1845993825E-2</v>
      </c>
      <c r="CU81" s="583">
        <v>1.1003622825E-2</v>
      </c>
      <c r="CV81" s="583">
        <v>1.048066498E-2</v>
      </c>
      <c r="CW81" s="583">
        <v>4.2667705710000003E-3</v>
      </c>
      <c r="CX81" s="583">
        <v>7.1628114870000001E-3</v>
      </c>
      <c r="CY81" s="583">
        <v>2.9438057420999999E-2</v>
      </c>
      <c r="CZ81" s="583">
        <v>1.561512132E-3</v>
      </c>
      <c r="DA81" s="583">
        <v>1.4275420676E-2</v>
      </c>
      <c r="DB81" s="583">
        <v>1.9601229251E-2</v>
      </c>
      <c r="DC81" s="583">
        <v>2.6729802652E-2</v>
      </c>
      <c r="DD81" s="583">
        <v>0</v>
      </c>
      <c r="DE81" s="584">
        <v>1.2469707660000001E-2</v>
      </c>
      <c r="DF81" s="585">
        <v>8.7368360060000004E-3</v>
      </c>
      <c r="DG81" s="73"/>
      <c r="DH81" s="73"/>
      <c r="DI81" s="73"/>
      <c r="DJ81" s="73"/>
      <c r="DK81" s="73"/>
      <c r="DL81" s="73"/>
      <c r="DM81" s="73"/>
      <c r="DN81" s="73"/>
      <c r="DO81" s="73"/>
    </row>
    <row r="82" spans="1:119">
      <c r="A82" s="291" t="s">
        <v>496</v>
      </c>
      <c r="B82" s="368" t="s">
        <v>600</v>
      </c>
      <c r="C82" s="582">
        <v>2.2403791210000002E-3</v>
      </c>
      <c r="D82" s="583">
        <v>5.8072689720000004E-3</v>
      </c>
      <c r="E82" s="583">
        <v>5.06685433E-4</v>
      </c>
      <c r="F82" s="583">
        <v>6.0060060099999995E-4</v>
      </c>
      <c r="G82" s="583">
        <v>1.783971187E-3</v>
      </c>
      <c r="H82" s="583">
        <v>9.3946333199999995E-4</v>
      </c>
      <c r="I82" s="583">
        <v>3.2677958700000001E-4</v>
      </c>
      <c r="J82" s="583">
        <v>1.4366348349999999E-3</v>
      </c>
      <c r="K82" s="583">
        <v>6.99707472E-4</v>
      </c>
      <c r="L82" s="583">
        <v>4.1923769599999999E-3</v>
      </c>
      <c r="M82" s="583">
        <v>0</v>
      </c>
      <c r="N82" s="583">
        <v>5.7334753100000003E-4</v>
      </c>
      <c r="O82" s="583">
        <v>2.43279406E-4</v>
      </c>
      <c r="P82" s="583">
        <v>1.8530137009999999E-3</v>
      </c>
      <c r="Q82" s="583">
        <v>1.4513007960000001E-3</v>
      </c>
      <c r="R82" s="583">
        <v>2.85216289E-3</v>
      </c>
      <c r="S82" s="583">
        <v>1.6861616829999999E-3</v>
      </c>
      <c r="T82" s="583">
        <v>8.01204819E-4</v>
      </c>
      <c r="U82" s="583">
        <v>2.596559559E-3</v>
      </c>
      <c r="V82" s="583">
        <v>5.4983621899999998E-3</v>
      </c>
      <c r="W82" s="583">
        <v>2.119025136E-3</v>
      </c>
      <c r="X82" s="583">
        <v>2.1725922929999998E-3</v>
      </c>
      <c r="Y82" s="583">
        <v>2.1710213060000001E-3</v>
      </c>
      <c r="Z82" s="583">
        <v>0</v>
      </c>
      <c r="AA82" s="583">
        <v>9.6310380400000002E-4</v>
      </c>
      <c r="AB82" s="583">
        <v>1.9471325859999999E-3</v>
      </c>
      <c r="AC82" s="583">
        <v>5.9979600270000004E-3</v>
      </c>
      <c r="AD82" s="583">
        <v>2.4742377002E-2</v>
      </c>
      <c r="AE82" s="583">
        <v>4.75513028E-4</v>
      </c>
      <c r="AF82" s="583">
        <v>6.3955657399999998E-4</v>
      </c>
      <c r="AG82" s="583">
        <v>6.9557152800000003E-4</v>
      </c>
      <c r="AH82" s="583">
        <v>2.2542488789999999E-3</v>
      </c>
      <c r="AI82" s="583">
        <v>8.445183383E-3</v>
      </c>
      <c r="AJ82" s="583">
        <v>0</v>
      </c>
      <c r="AK82" s="583">
        <v>5.0211024680000002E-3</v>
      </c>
      <c r="AL82" s="583">
        <v>6.3149885460000001E-3</v>
      </c>
      <c r="AM82" s="583">
        <v>1.679376661E-3</v>
      </c>
      <c r="AN82" s="583">
        <v>4.3756356049999999E-3</v>
      </c>
      <c r="AO82" s="583">
        <v>5.3947326520000002E-3</v>
      </c>
      <c r="AP82" s="583">
        <v>1.4728238887999999E-2</v>
      </c>
      <c r="AQ82" s="583">
        <v>9.6773875000000004E-4</v>
      </c>
      <c r="AR82" s="583">
        <v>2.7083060180000001E-3</v>
      </c>
      <c r="AS82" s="583">
        <v>1.8640350880000001E-3</v>
      </c>
      <c r="AT82" s="583">
        <v>1.1240345819999999E-3</v>
      </c>
      <c r="AU82" s="583">
        <v>1.136913342E-3</v>
      </c>
      <c r="AV82" s="583">
        <v>7.1862777400000005E-4</v>
      </c>
      <c r="AW82" s="583">
        <v>5.4849219500000001E-4</v>
      </c>
      <c r="AX82" s="583">
        <v>7.2684361700000005E-4</v>
      </c>
      <c r="AY82" s="583">
        <v>9.7874877699999992E-4</v>
      </c>
      <c r="AZ82" s="583">
        <v>7.08014727E-4</v>
      </c>
      <c r="BA82" s="583">
        <v>3.2110658299999999E-4</v>
      </c>
      <c r="BB82" s="583">
        <v>7.1784073499999996E-4</v>
      </c>
      <c r="BC82" s="583">
        <v>5.4941877300000003E-4</v>
      </c>
      <c r="BD82" s="583">
        <v>3.2556322399999999E-4</v>
      </c>
      <c r="BE82" s="583">
        <v>0</v>
      </c>
      <c r="BF82" s="583">
        <v>2.9876227059999999E-3</v>
      </c>
      <c r="BG82" s="583">
        <v>1.2613232430000001E-3</v>
      </c>
      <c r="BH82" s="583">
        <v>2.0028306670000001E-3</v>
      </c>
      <c r="BI82" s="583">
        <v>1.002506266E-3</v>
      </c>
      <c r="BJ82" s="583">
        <v>6.6429924600000002E-4</v>
      </c>
      <c r="BK82" s="583">
        <v>0.108481679419</v>
      </c>
      <c r="BL82" s="583">
        <v>9.2901373100000002E-4</v>
      </c>
      <c r="BM82" s="583">
        <v>7.5947444399999996E-4</v>
      </c>
      <c r="BN82" s="583">
        <v>1.8556822879999999E-3</v>
      </c>
      <c r="BO82" s="583">
        <v>2.5823243369999999E-3</v>
      </c>
      <c r="BP82" s="583">
        <v>6.276757228E-3</v>
      </c>
      <c r="BQ82" s="583">
        <v>5.245974764E-3</v>
      </c>
      <c r="BR82" s="583">
        <v>3.84777188E-4</v>
      </c>
      <c r="BS82" s="583">
        <v>5.7172350800000003E-4</v>
      </c>
      <c r="BT82" s="583">
        <v>1.88736273E-4</v>
      </c>
      <c r="BU82" s="583">
        <v>2.46923929E-4</v>
      </c>
      <c r="BV82" s="583">
        <v>8.0659410000000003E-5</v>
      </c>
      <c r="BW82" s="583">
        <v>2.0562495000000001E-5</v>
      </c>
      <c r="BX82" s="583">
        <v>1.6641012000000002E-5</v>
      </c>
      <c r="BY82" s="583">
        <v>5.8726006999999999E-5</v>
      </c>
      <c r="BZ82" s="583">
        <v>3.1614633540000001E-3</v>
      </c>
      <c r="CA82" s="583">
        <v>6.1175697240000004E-3</v>
      </c>
      <c r="CB82" s="583">
        <v>0.248288154422</v>
      </c>
      <c r="CC82" s="583">
        <v>2.097752993E-3</v>
      </c>
      <c r="CD82" s="583">
        <v>1.5423173300000001E-4</v>
      </c>
      <c r="CE82" s="583">
        <v>8.2231432000000001E-5</v>
      </c>
      <c r="CF82" s="583">
        <v>2.3083109099999999E-4</v>
      </c>
      <c r="CG82" s="583">
        <v>1.84698159E-3</v>
      </c>
      <c r="CH82" s="583">
        <v>5.1126934E-5</v>
      </c>
      <c r="CI82" s="583">
        <v>8.4171541999999994E-5</v>
      </c>
      <c r="CJ82" s="583">
        <v>3.5492254700000001E-4</v>
      </c>
      <c r="CK82" s="583">
        <v>5.6713455000000002E-5</v>
      </c>
      <c r="CL82" s="583">
        <v>5.2633366199999999E-4</v>
      </c>
      <c r="CM82" s="583">
        <v>1.9726609099999999E-4</v>
      </c>
      <c r="CN82" s="583">
        <v>2.3604654099999999E-4</v>
      </c>
      <c r="CO82" s="583">
        <v>5.0004870600000001E-4</v>
      </c>
      <c r="CP82" s="583">
        <v>2.0618707400000001E-4</v>
      </c>
      <c r="CQ82" s="583">
        <v>3.14136126E-4</v>
      </c>
      <c r="CR82" s="583">
        <v>2.30941921E-4</v>
      </c>
      <c r="CS82" s="583">
        <v>2.1238214100000001E-4</v>
      </c>
      <c r="CT82" s="583">
        <v>3.1369182300000002E-4</v>
      </c>
      <c r="CU82" s="583">
        <v>9.5911134000000004E-5</v>
      </c>
      <c r="CV82" s="583">
        <v>3.6140224000000002E-5</v>
      </c>
      <c r="CW82" s="583">
        <v>9.912266800000001E-4</v>
      </c>
      <c r="CX82" s="583">
        <v>1.41542817E-4</v>
      </c>
      <c r="CY82" s="583">
        <v>2.24527557E-4</v>
      </c>
      <c r="CZ82" s="583">
        <v>4.9416090799999995E-4</v>
      </c>
      <c r="DA82" s="583">
        <v>2.5855126500000001E-4</v>
      </c>
      <c r="DB82" s="583">
        <v>2.50151393E-4</v>
      </c>
      <c r="DC82" s="583">
        <v>3.5927154099999999E-4</v>
      </c>
      <c r="DD82" s="583">
        <v>2.6269847870000001E-3</v>
      </c>
      <c r="DE82" s="584">
        <v>8.2313363400000005E-4</v>
      </c>
      <c r="DF82" s="585">
        <v>3.51028255E-3</v>
      </c>
      <c r="DG82" s="73"/>
      <c r="DH82" s="73"/>
      <c r="DI82" s="73"/>
      <c r="DJ82" s="73"/>
      <c r="DK82" s="73"/>
      <c r="DL82" s="73"/>
      <c r="DM82" s="73"/>
      <c r="DN82" s="73"/>
      <c r="DO82" s="73"/>
    </row>
    <row r="83" spans="1:119">
      <c r="A83" s="291" t="s">
        <v>497</v>
      </c>
      <c r="B83" s="368" t="s">
        <v>601</v>
      </c>
      <c r="C83" s="582">
        <v>3.2282120000000002E-6</v>
      </c>
      <c r="D83" s="583">
        <v>0</v>
      </c>
      <c r="E83" s="583">
        <v>2.3926812099999998E-3</v>
      </c>
      <c r="F83" s="583">
        <v>0</v>
      </c>
      <c r="G83" s="583">
        <v>3.7025817100000001E-4</v>
      </c>
      <c r="H83" s="583">
        <v>4.9908989489999998E-3</v>
      </c>
      <c r="I83" s="583">
        <v>8.1694896799999999E-4</v>
      </c>
      <c r="J83" s="583">
        <v>1.3577556900000001E-4</v>
      </c>
      <c r="K83" s="583">
        <v>1.4893371899999999E-4</v>
      </c>
      <c r="L83" s="583">
        <v>1.47618907E-4</v>
      </c>
      <c r="M83" s="583">
        <v>0</v>
      </c>
      <c r="N83" s="583">
        <v>9.0097469099999997E-4</v>
      </c>
      <c r="O83" s="583">
        <v>3.0105826539999999E-3</v>
      </c>
      <c r="P83" s="583">
        <v>5.8362636200000003E-4</v>
      </c>
      <c r="Q83" s="583">
        <v>1.6555579449999999E-3</v>
      </c>
      <c r="R83" s="583">
        <v>3.8481562799999998E-4</v>
      </c>
      <c r="S83" s="583">
        <v>6.4852372399999995E-4</v>
      </c>
      <c r="T83" s="583">
        <v>1.6265060239999999E-3</v>
      </c>
      <c r="U83" s="583">
        <v>4.3275992599999999E-4</v>
      </c>
      <c r="V83" s="583">
        <v>4.2407580700000002E-4</v>
      </c>
      <c r="W83" s="583">
        <v>1.57381177E-4</v>
      </c>
      <c r="X83" s="583">
        <v>4.1240225E-4</v>
      </c>
      <c r="Y83" s="583">
        <v>4.79929862E-4</v>
      </c>
      <c r="Z83" s="583">
        <v>0</v>
      </c>
      <c r="AA83" s="583">
        <v>4.8776547490000004E-3</v>
      </c>
      <c r="AB83" s="583">
        <v>7.1251539399999999E-4</v>
      </c>
      <c r="AC83" s="583">
        <v>1.03400043E-4</v>
      </c>
      <c r="AD83" s="583">
        <v>2.53659568E-4</v>
      </c>
      <c r="AE83" s="583">
        <v>6.8988365499999995E-4</v>
      </c>
      <c r="AF83" s="583">
        <v>9.5933486099999998E-4</v>
      </c>
      <c r="AG83" s="583">
        <v>9.27428704E-4</v>
      </c>
      <c r="AH83" s="583">
        <v>8.7383804899999996E-4</v>
      </c>
      <c r="AI83" s="583">
        <v>6.4962949099999997E-4</v>
      </c>
      <c r="AJ83" s="583">
        <v>0</v>
      </c>
      <c r="AK83" s="583">
        <v>6.8200013799999998E-4</v>
      </c>
      <c r="AL83" s="583">
        <v>8.2811456999999994E-5</v>
      </c>
      <c r="AM83" s="583">
        <v>2.7009164699999999E-4</v>
      </c>
      <c r="AN83" s="583">
        <v>9.2329925599999999E-4</v>
      </c>
      <c r="AO83" s="583">
        <v>1.7196904600000001E-4</v>
      </c>
      <c r="AP83" s="583">
        <v>1.6736635099999999E-4</v>
      </c>
      <c r="AQ83" s="583">
        <v>2.4687213E-4</v>
      </c>
      <c r="AR83" s="583">
        <v>1.4955093749999999E-3</v>
      </c>
      <c r="AS83" s="583">
        <v>7.4985851700000005E-4</v>
      </c>
      <c r="AT83" s="583">
        <v>1.54115679E-3</v>
      </c>
      <c r="AU83" s="583">
        <v>1.0657027870000001E-3</v>
      </c>
      <c r="AV83" s="583">
        <v>7.5397012400000001E-4</v>
      </c>
      <c r="AW83" s="583">
        <v>4.2051068300000001E-4</v>
      </c>
      <c r="AX83" s="583">
        <v>1.205705295E-3</v>
      </c>
      <c r="AY83" s="583">
        <v>1.02374872E-3</v>
      </c>
      <c r="AZ83" s="583">
        <v>1.416029453E-3</v>
      </c>
      <c r="BA83" s="583">
        <v>2.2724465849999998E-3</v>
      </c>
      <c r="BB83" s="583">
        <v>8.6140888199999998E-4</v>
      </c>
      <c r="BC83" s="583">
        <v>1.3012549879999999E-3</v>
      </c>
      <c r="BD83" s="583">
        <v>7.8135173899999998E-4</v>
      </c>
      <c r="BE83" s="583">
        <v>0</v>
      </c>
      <c r="BF83" s="583">
        <v>0</v>
      </c>
      <c r="BG83" s="583">
        <v>3.8221916399999999E-4</v>
      </c>
      <c r="BH83" s="583">
        <v>1.06817636E-4</v>
      </c>
      <c r="BI83" s="583">
        <v>2.1482277099999999E-4</v>
      </c>
      <c r="BJ83" s="583">
        <v>9.4314090500000004E-4</v>
      </c>
      <c r="BK83" s="583">
        <v>0</v>
      </c>
      <c r="BL83" s="583">
        <v>9.4050076000000004E-5</v>
      </c>
      <c r="BM83" s="583">
        <v>4.3669780499999998E-4</v>
      </c>
      <c r="BN83" s="583">
        <v>1.7433957799999999E-4</v>
      </c>
      <c r="BO83" s="583">
        <v>1.9377631299999999E-4</v>
      </c>
      <c r="BP83" s="583">
        <v>1.7724533499999999E-4</v>
      </c>
      <c r="BQ83" s="583">
        <v>1.7083228499999999E-4</v>
      </c>
      <c r="BR83" s="583">
        <v>8.3111872699999996E-4</v>
      </c>
      <c r="BS83" s="583">
        <v>4.4268868859999996E-3</v>
      </c>
      <c r="BT83" s="583">
        <v>3.2507908949999998E-3</v>
      </c>
      <c r="BU83" s="583">
        <v>1.3603595069999999E-3</v>
      </c>
      <c r="BV83" s="583">
        <v>3.3608087500000002E-4</v>
      </c>
      <c r="BW83" s="583">
        <v>1.1388458699999999E-4</v>
      </c>
      <c r="BX83" s="583">
        <v>0</v>
      </c>
      <c r="BY83" s="583">
        <v>4.5173852E-5</v>
      </c>
      <c r="BZ83" s="583">
        <v>4.9471988199999996E-4</v>
      </c>
      <c r="CA83" s="583">
        <v>2.6505930000000001E-6</v>
      </c>
      <c r="CB83" s="583">
        <v>4.3934690900000002E-4</v>
      </c>
      <c r="CC83" s="583">
        <v>4.4808922420000001E-3</v>
      </c>
      <c r="CD83" s="583">
        <v>2.2877707089999999E-3</v>
      </c>
      <c r="CE83" s="583">
        <v>3.3714887199999999E-4</v>
      </c>
      <c r="CF83" s="583">
        <v>7.8929340900000004E-4</v>
      </c>
      <c r="CG83" s="583">
        <v>2.6640701853E-2</v>
      </c>
      <c r="CH83" s="583">
        <v>1.3831908459999999E-3</v>
      </c>
      <c r="CI83" s="583">
        <v>6.0603509949999999E-3</v>
      </c>
      <c r="CJ83" s="583">
        <v>4.7437497379999999E-3</v>
      </c>
      <c r="CK83" s="583">
        <v>1.9282574790000001E-3</v>
      </c>
      <c r="CL83" s="583">
        <v>1.5874902374000001E-2</v>
      </c>
      <c r="CM83" s="583">
        <v>1.0487743960000001E-3</v>
      </c>
      <c r="CN83" s="583">
        <v>3.7320609489999998E-3</v>
      </c>
      <c r="CO83" s="583">
        <v>5.5568183049999999E-3</v>
      </c>
      <c r="CP83" s="583">
        <v>8.14830436E-4</v>
      </c>
      <c r="CQ83" s="583">
        <v>1.30890052E-4</v>
      </c>
      <c r="CR83" s="583">
        <v>1.6112227000000001E-4</v>
      </c>
      <c r="CS83" s="583">
        <v>3.4086022599999998E-4</v>
      </c>
      <c r="CT83" s="583">
        <v>4.234839604E-3</v>
      </c>
      <c r="CU83" s="583">
        <v>1.752557994E-3</v>
      </c>
      <c r="CV83" s="583">
        <v>2.6743765809999999E-3</v>
      </c>
      <c r="CW83" s="583">
        <v>3.6394932099999999E-4</v>
      </c>
      <c r="CX83" s="583">
        <v>2.5015830450000002E-3</v>
      </c>
      <c r="CY83" s="583">
        <v>7.7337269499999997E-4</v>
      </c>
      <c r="CZ83" s="583">
        <v>3.9151351299999997E-4</v>
      </c>
      <c r="DA83" s="583">
        <v>1.301233417E-3</v>
      </c>
      <c r="DB83" s="583">
        <v>1.3945091199999999E-3</v>
      </c>
      <c r="DC83" s="583">
        <v>1.9472517519999999E-3</v>
      </c>
      <c r="DD83" s="583">
        <v>6.6505943999999997E-5</v>
      </c>
      <c r="DE83" s="584">
        <v>6.1095943639999997E-3</v>
      </c>
      <c r="DF83" s="585">
        <v>1.0947618579999999E-3</v>
      </c>
      <c r="DG83" s="73"/>
      <c r="DH83" s="73"/>
      <c r="DI83" s="73"/>
      <c r="DJ83" s="73"/>
      <c r="DK83" s="73"/>
      <c r="DL83" s="73"/>
      <c r="DM83" s="73"/>
      <c r="DN83" s="73"/>
      <c r="DO83" s="73"/>
    </row>
    <row r="84" spans="1:119">
      <c r="A84" s="291" t="s">
        <v>498</v>
      </c>
      <c r="B84" s="368" t="s">
        <v>602</v>
      </c>
      <c r="C84" s="582">
        <v>8.3287869300000005E-4</v>
      </c>
      <c r="D84" s="583">
        <v>3.4565333610000002E-3</v>
      </c>
      <c r="E84" s="583">
        <v>5.3483462399999998E-4</v>
      </c>
      <c r="F84" s="583">
        <v>3.0030029999999997E-4</v>
      </c>
      <c r="G84" s="583">
        <v>8.7515567699999997E-4</v>
      </c>
      <c r="H84" s="583">
        <v>2.3486583299999999E-4</v>
      </c>
      <c r="I84" s="583">
        <v>2.1785305799999999E-4</v>
      </c>
      <c r="J84" s="583">
        <v>1.886633865E-3</v>
      </c>
      <c r="K84" s="583">
        <v>8.6269154099999996E-4</v>
      </c>
      <c r="L84" s="583">
        <v>1.9780933540000001E-3</v>
      </c>
      <c r="M84" s="583">
        <v>0</v>
      </c>
      <c r="N84" s="583">
        <v>6.5525432099999999E-4</v>
      </c>
      <c r="O84" s="583">
        <v>6.08198516E-4</v>
      </c>
      <c r="P84" s="583">
        <v>1.473656565E-3</v>
      </c>
      <c r="Q84" s="583">
        <v>1.1395398839999999E-3</v>
      </c>
      <c r="R84" s="583">
        <v>3.7576114270000001E-3</v>
      </c>
      <c r="S84" s="583">
        <v>2.0988585980000001E-3</v>
      </c>
      <c r="T84" s="583">
        <v>1.5240963859999999E-3</v>
      </c>
      <c r="U84" s="583">
        <v>1.1900897979999999E-3</v>
      </c>
      <c r="V84" s="583">
        <v>8.4083996299999996E-4</v>
      </c>
      <c r="W84" s="583">
        <v>1.0819955930000001E-3</v>
      </c>
      <c r="X84" s="583">
        <v>1.0576751700000001E-3</v>
      </c>
      <c r="Y84" s="583">
        <v>1.0373287180000001E-3</v>
      </c>
      <c r="Z84" s="583">
        <v>0</v>
      </c>
      <c r="AA84" s="583">
        <v>7.0213374100000004E-4</v>
      </c>
      <c r="AB84" s="583">
        <v>1.4035324789999999E-3</v>
      </c>
      <c r="AC84" s="583">
        <v>7.3137539899999996E-4</v>
      </c>
      <c r="AD84" s="583">
        <v>1.0991914599999999E-3</v>
      </c>
      <c r="AE84" s="583">
        <v>6.4700952999999998E-4</v>
      </c>
      <c r="AF84" s="583">
        <v>6.7508749499999997E-4</v>
      </c>
      <c r="AG84" s="583">
        <v>8.5014297900000001E-4</v>
      </c>
      <c r="AH84" s="583">
        <v>1.342417872E-3</v>
      </c>
      <c r="AI84" s="583">
        <v>3.4463395029999998E-3</v>
      </c>
      <c r="AJ84" s="583">
        <v>0</v>
      </c>
      <c r="AK84" s="583">
        <v>2.0163482350000002E-3</v>
      </c>
      <c r="AL84" s="583">
        <v>9.4864213799999997E-4</v>
      </c>
      <c r="AM84" s="583">
        <v>4.9261033299999996E-4</v>
      </c>
      <c r="AN84" s="583">
        <v>1.4184017559999999E-3</v>
      </c>
      <c r="AO84" s="583">
        <v>1.4267061560000001E-3</v>
      </c>
      <c r="AP84" s="583">
        <v>5.5788783699999998E-4</v>
      </c>
      <c r="AQ84" s="583">
        <v>9.7761363500000007E-4</v>
      </c>
      <c r="AR84" s="583">
        <v>9.1779205499999995E-4</v>
      </c>
      <c r="AS84" s="583">
        <v>6.9680249000000005E-4</v>
      </c>
      <c r="AT84" s="583">
        <v>5.6201729099999997E-4</v>
      </c>
      <c r="AU84" s="583">
        <v>5.4021800299999996E-4</v>
      </c>
      <c r="AV84" s="583">
        <v>7.0684699099999996E-4</v>
      </c>
      <c r="AW84" s="583">
        <v>6.9292847300000005E-4</v>
      </c>
      <c r="AX84" s="583">
        <v>6.4133260399999996E-4</v>
      </c>
      <c r="AY84" s="583">
        <v>6.4124919799999995E-4</v>
      </c>
      <c r="AZ84" s="583">
        <v>7.08014727E-4</v>
      </c>
      <c r="BA84" s="583">
        <v>4.9401012699999995E-4</v>
      </c>
      <c r="BB84" s="583">
        <v>6.2212863699999995E-4</v>
      </c>
      <c r="BC84" s="583">
        <v>5.7833555E-4</v>
      </c>
      <c r="BD84" s="583">
        <v>5.8601380399999996E-4</v>
      </c>
      <c r="BE84" s="583">
        <v>0</v>
      </c>
      <c r="BF84" s="583">
        <v>1.0670081089999999E-3</v>
      </c>
      <c r="BG84" s="583">
        <v>5.9243970500000005E-4</v>
      </c>
      <c r="BH84" s="583">
        <v>9.3465431099999999E-4</v>
      </c>
      <c r="BI84" s="583">
        <v>5.7286072300000005E-4</v>
      </c>
      <c r="BJ84" s="583">
        <v>1.041555608E-3</v>
      </c>
      <c r="BK84" s="583">
        <v>1.4418086049999999E-3</v>
      </c>
      <c r="BL84" s="583">
        <v>1.216907476E-3</v>
      </c>
      <c r="BM84" s="583">
        <v>1.1914255339999999E-3</v>
      </c>
      <c r="BN84" s="583">
        <v>1.1465043439999999E-3</v>
      </c>
      <c r="BO84" s="583">
        <v>1.5073757379999999E-3</v>
      </c>
      <c r="BP84" s="583">
        <v>1.2479889469999999E-3</v>
      </c>
      <c r="BQ84" s="583">
        <v>2.0072793530000002E-3</v>
      </c>
      <c r="BR84" s="583">
        <v>2.4625740100000002E-4</v>
      </c>
      <c r="BS84" s="583">
        <v>2.3821812800000001E-4</v>
      </c>
      <c r="BT84" s="583">
        <v>1.63105421E-4</v>
      </c>
      <c r="BU84" s="583">
        <v>1.1571711800000001E-4</v>
      </c>
      <c r="BV84" s="583">
        <v>5.3772939999999997E-5</v>
      </c>
      <c r="BW84" s="583">
        <v>2.6889416000000001E-5</v>
      </c>
      <c r="BX84" s="583">
        <v>7.4884549999999998E-6</v>
      </c>
      <c r="BY84" s="583">
        <v>5.1272321499999998E-4</v>
      </c>
      <c r="BZ84" s="583">
        <v>1.268990382E-3</v>
      </c>
      <c r="CA84" s="583">
        <v>7.1300964300000005E-4</v>
      </c>
      <c r="CB84" s="583">
        <v>2.8932601300000002E-4</v>
      </c>
      <c r="CC84" s="583">
        <v>8.6271937E-4</v>
      </c>
      <c r="CD84" s="583">
        <v>5.1024998389999996E-3</v>
      </c>
      <c r="CE84" s="583">
        <v>9.0454575000000005E-5</v>
      </c>
      <c r="CF84" s="583">
        <v>2.35795201E-4</v>
      </c>
      <c r="CG84" s="583">
        <v>1.1784545582000001E-2</v>
      </c>
      <c r="CH84" s="583">
        <v>5.6654170999999998E-5</v>
      </c>
      <c r="CI84" s="583">
        <v>7.3650098999999999E-5</v>
      </c>
      <c r="CJ84" s="583">
        <v>3.3584068900000002E-4</v>
      </c>
      <c r="CK84" s="583">
        <v>5.6713455000000002E-5</v>
      </c>
      <c r="CL84" s="583">
        <v>1.1375598490000001E-3</v>
      </c>
      <c r="CM84" s="583">
        <v>1.3269337800000001E-4</v>
      </c>
      <c r="CN84" s="583">
        <v>1.8164898399999999E-4</v>
      </c>
      <c r="CO84" s="583">
        <v>3.8531891600000003E-4</v>
      </c>
      <c r="CP84" s="583">
        <v>6.45704836E-4</v>
      </c>
      <c r="CQ84" s="583">
        <v>3.2722513100000002E-4</v>
      </c>
      <c r="CR84" s="583">
        <v>3.6252510799999999E-4</v>
      </c>
      <c r="CS84" s="583">
        <v>2.9890819799999999E-4</v>
      </c>
      <c r="CT84" s="583">
        <v>4.1275239799999999E-4</v>
      </c>
      <c r="CU84" s="583">
        <v>1.04630328E-4</v>
      </c>
      <c r="CV84" s="583">
        <v>7.9508493000000002E-4</v>
      </c>
      <c r="CW84" s="583">
        <v>6.5296790000000005E-4</v>
      </c>
      <c r="CX84" s="583">
        <v>1.19938913E-4</v>
      </c>
      <c r="CY84" s="583">
        <v>4.82318455E-4</v>
      </c>
      <c r="CZ84" s="583">
        <v>1.117312346E-3</v>
      </c>
      <c r="DA84" s="583">
        <v>2.37358539E-4</v>
      </c>
      <c r="DB84" s="583">
        <v>1.7544554699999999E-4</v>
      </c>
      <c r="DC84" s="583">
        <v>2.51490079E-4</v>
      </c>
      <c r="DD84" s="583">
        <v>3.2255382820000002E-3</v>
      </c>
      <c r="DE84" s="584">
        <v>1.6360420100000001E-4</v>
      </c>
      <c r="DF84" s="585">
        <v>6.9575295699999997E-4</v>
      </c>
      <c r="DG84" s="73"/>
      <c r="DH84" s="73"/>
      <c r="DI84" s="73"/>
      <c r="DJ84" s="73"/>
      <c r="DK84" s="73"/>
      <c r="DL84" s="73"/>
      <c r="DM84" s="73"/>
      <c r="DN84" s="73"/>
      <c r="DO84" s="73"/>
    </row>
    <row r="85" spans="1:119">
      <c r="A85" s="291" t="s">
        <v>499</v>
      </c>
      <c r="B85" s="368" t="s">
        <v>603</v>
      </c>
      <c r="C85" s="582">
        <v>1.9369271940000001E-3</v>
      </c>
      <c r="D85" s="583">
        <v>6.3638294290000001E-3</v>
      </c>
      <c r="E85" s="583">
        <v>8.7262491199999995E-4</v>
      </c>
      <c r="F85" s="583">
        <v>9.0090090100000003E-4</v>
      </c>
      <c r="G85" s="583">
        <v>1.9186105219999999E-3</v>
      </c>
      <c r="H85" s="583">
        <v>4.1101520800000002E-4</v>
      </c>
      <c r="I85" s="583">
        <v>2.1785305799999999E-4</v>
      </c>
      <c r="J85" s="583">
        <v>7.8284314040000004E-3</v>
      </c>
      <c r="K85" s="583">
        <v>2.0373008710000001E-3</v>
      </c>
      <c r="L85" s="583">
        <v>2.1257122611999999E-2</v>
      </c>
      <c r="M85" s="583">
        <v>0</v>
      </c>
      <c r="N85" s="583">
        <v>2.1295765420000002E-3</v>
      </c>
      <c r="O85" s="583">
        <v>1.6117260669999999E-3</v>
      </c>
      <c r="P85" s="583">
        <v>1.86760436E-3</v>
      </c>
      <c r="Q85" s="583">
        <v>1.9028165990000001E-3</v>
      </c>
      <c r="R85" s="583">
        <v>5.9533241279999998E-3</v>
      </c>
      <c r="S85" s="583">
        <v>3.6788982169999999E-3</v>
      </c>
      <c r="T85" s="583">
        <v>2.403614458E-3</v>
      </c>
      <c r="U85" s="583">
        <v>5.5176890619999999E-3</v>
      </c>
      <c r="V85" s="583">
        <v>3.107452036E-3</v>
      </c>
      <c r="W85" s="583">
        <v>1.3967579480000001E-3</v>
      </c>
      <c r="X85" s="583">
        <v>1.41023356E-3</v>
      </c>
      <c r="Y85" s="583">
        <v>2.8247840320000002E-3</v>
      </c>
      <c r="Z85" s="583">
        <v>0</v>
      </c>
      <c r="AA85" s="583">
        <v>1.2799960229999999E-3</v>
      </c>
      <c r="AB85" s="583">
        <v>2.4047394559999998E-3</v>
      </c>
      <c r="AC85" s="583">
        <v>7.1974762809999997E-3</v>
      </c>
      <c r="AD85" s="583">
        <v>2.2723669610000001E-3</v>
      </c>
      <c r="AE85" s="583">
        <v>1.9644144760000001E-3</v>
      </c>
      <c r="AF85" s="583">
        <v>1.4034713709999999E-3</v>
      </c>
      <c r="AG85" s="583">
        <v>3.787000541E-3</v>
      </c>
      <c r="AH85" s="583">
        <v>4.2172184089999997E-3</v>
      </c>
      <c r="AI85" s="583">
        <v>3.9858623009999998E-3</v>
      </c>
      <c r="AJ85" s="583">
        <v>0</v>
      </c>
      <c r="AK85" s="583">
        <v>4.5960878889999999E-3</v>
      </c>
      <c r="AL85" s="583">
        <v>1.329902807E-3</v>
      </c>
      <c r="AM85" s="583">
        <v>1.123335714E-3</v>
      </c>
      <c r="AN85" s="583">
        <v>2.930471552E-3</v>
      </c>
      <c r="AO85" s="583">
        <v>2.7387662809999999E-3</v>
      </c>
      <c r="AP85" s="583">
        <v>4.295736342E-3</v>
      </c>
      <c r="AQ85" s="583">
        <v>4.6313211609999997E-3</v>
      </c>
      <c r="AR85" s="583">
        <v>1.7495411040000001E-3</v>
      </c>
      <c r="AS85" s="583">
        <v>1.83573854E-3</v>
      </c>
      <c r="AT85" s="583">
        <v>1.1986775029999999E-3</v>
      </c>
      <c r="AU85" s="583">
        <v>1.053425105E-3</v>
      </c>
      <c r="AV85" s="583">
        <v>1.5373922060000001E-3</v>
      </c>
      <c r="AW85" s="583">
        <v>1.2779868140000001E-3</v>
      </c>
      <c r="AX85" s="583">
        <v>1.5306471470000001E-3</v>
      </c>
      <c r="AY85" s="583">
        <v>1.9574975529999998E-3</v>
      </c>
      <c r="AZ85" s="583">
        <v>1.5576323989999999E-3</v>
      </c>
      <c r="BA85" s="583">
        <v>1.210324812E-3</v>
      </c>
      <c r="BB85" s="583">
        <v>2.2970903519999998E-3</v>
      </c>
      <c r="BC85" s="583">
        <v>1.503672431E-3</v>
      </c>
      <c r="BD85" s="583">
        <v>1.432478187E-3</v>
      </c>
      <c r="BE85" s="583">
        <v>0</v>
      </c>
      <c r="BF85" s="583">
        <v>1.4938113529999999E-3</v>
      </c>
      <c r="BG85" s="583">
        <v>1.031991744E-3</v>
      </c>
      <c r="BH85" s="583">
        <v>1.709082169E-3</v>
      </c>
      <c r="BI85" s="583">
        <v>1.002506266E-3</v>
      </c>
      <c r="BJ85" s="583">
        <v>2.1241173429999999E-3</v>
      </c>
      <c r="BK85" s="583">
        <v>2.4991349148000001E-2</v>
      </c>
      <c r="BL85" s="583">
        <v>1.35834156E-3</v>
      </c>
      <c r="BM85" s="583">
        <v>1.3955342900000001E-3</v>
      </c>
      <c r="BN85" s="583">
        <v>1.4479049700000001E-3</v>
      </c>
      <c r="BO85" s="583">
        <v>1.864332104E-3</v>
      </c>
      <c r="BP85" s="583">
        <v>1.1321886618E-2</v>
      </c>
      <c r="BQ85" s="583">
        <v>1.9429799793999999E-2</v>
      </c>
      <c r="BR85" s="583">
        <v>4.7199335099999999E-4</v>
      </c>
      <c r="BS85" s="583">
        <v>4.8834716299999998E-4</v>
      </c>
      <c r="BT85" s="583">
        <v>3.56834716E-4</v>
      </c>
      <c r="BU85" s="583">
        <v>2.8610374099999997E-4</v>
      </c>
      <c r="BV85" s="583">
        <v>1.67080206E-4</v>
      </c>
      <c r="BW85" s="583">
        <v>4.7451911000000002E-5</v>
      </c>
      <c r="BX85" s="583">
        <v>7.904481E-6</v>
      </c>
      <c r="BY85" s="583">
        <v>1.4229763199999999E-4</v>
      </c>
      <c r="BZ85" s="583">
        <v>3.2021252600000002E-4</v>
      </c>
      <c r="CA85" s="583">
        <v>9.1180415300000004E-4</v>
      </c>
      <c r="CB85" s="583">
        <v>2.6075060499999999E-4</v>
      </c>
      <c r="CC85" s="583">
        <v>9.8081023500000007E-4</v>
      </c>
      <c r="CD85" s="583">
        <v>1.4137908900000001E-4</v>
      </c>
      <c r="CE85" s="583">
        <v>1.8090915100000001E-4</v>
      </c>
      <c r="CF85" s="583">
        <v>4.9889300400000002E-4</v>
      </c>
      <c r="CG85" s="583">
        <v>1.80682982E-4</v>
      </c>
      <c r="CH85" s="583">
        <v>2.4596200899999998E-4</v>
      </c>
      <c r="CI85" s="583">
        <v>6.2076511899999997E-4</v>
      </c>
      <c r="CJ85" s="583">
        <v>8.7013269499999996E-4</v>
      </c>
      <c r="CK85" s="583">
        <v>2.26853821E-4</v>
      </c>
      <c r="CL85" s="583">
        <v>2.0034636150000002E-3</v>
      </c>
      <c r="CM85" s="583">
        <v>5.0246085900000001E-3</v>
      </c>
      <c r="CN85" s="583">
        <v>4.1089583099999997E-4</v>
      </c>
      <c r="CO85" s="583">
        <v>8.1176738000000002E-4</v>
      </c>
      <c r="CP85" s="583">
        <v>6.4257288099999995E-4</v>
      </c>
      <c r="CQ85" s="583">
        <v>6.28272251E-4</v>
      </c>
      <c r="CR85" s="583">
        <v>7.0625261800000001E-4</v>
      </c>
      <c r="CS85" s="583">
        <v>5.1129033900000002E-4</v>
      </c>
      <c r="CT85" s="583">
        <v>7.8422955599999995E-4</v>
      </c>
      <c r="CU85" s="583">
        <v>1.7002428299999999E-4</v>
      </c>
      <c r="CV85" s="583">
        <v>3.6140224099999999E-4</v>
      </c>
      <c r="CW85" s="583">
        <v>8.8204188400000001E-4</v>
      </c>
      <c r="CX85" s="583">
        <v>1.6091183399999999E-4</v>
      </c>
      <c r="CY85" s="583">
        <v>7.8584644800000004E-4</v>
      </c>
      <c r="CZ85" s="583">
        <v>2.1174431529999999E-3</v>
      </c>
      <c r="DA85" s="583">
        <v>3.4756071700000002E-4</v>
      </c>
      <c r="DB85" s="583">
        <v>2.67129994E-4</v>
      </c>
      <c r="DC85" s="583">
        <v>3.6645697199999999E-4</v>
      </c>
      <c r="DD85" s="583">
        <v>4.1399950120000004E-3</v>
      </c>
      <c r="DE85" s="584">
        <v>2.4029366999999999E-4</v>
      </c>
      <c r="DF85" s="585">
        <v>2.4736467699999999E-3</v>
      </c>
      <c r="DG85" s="73"/>
      <c r="DH85" s="73"/>
      <c r="DI85" s="73"/>
      <c r="DJ85" s="73"/>
      <c r="DK85" s="73"/>
      <c r="DL85" s="73"/>
      <c r="DM85" s="73"/>
      <c r="DN85" s="73"/>
      <c r="DO85" s="73"/>
    </row>
    <row r="86" spans="1:119">
      <c r="A86" s="291" t="s">
        <v>500</v>
      </c>
      <c r="B86" s="368" t="s">
        <v>604</v>
      </c>
      <c r="C86" s="582">
        <v>2.9053908000000002E-5</v>
      </c>
      <c r="D86" s="583">
        <v>0</v>
      </c>
      <c r="E86" s="583">
        <v>2.8149191E-5</v>
      </c>
      <c r="F86" s="583">
        <v>0</v>
      </c>
      <c r="G86" s="583">
        <v>2.5918071959999999E-3</v>
      </c>
      <c r="H86" s="583">
        <v>0</v>
      </c>
      <c r="I86" s="583">
        <v>0</v>
      </c>
      <c r="J86" s="583">
        <v>4.47412829E-4</v>
      </c>
      <c r="K86" s="583">
        <v>9.9195476899999993E-4</v>
      </c>
      <c r="L86" s="583">
        <v>9.1523722400000003E-4</v>
      </c>
      <c r="M86" s="583">
        <v>0</v>
      </c>
      <c r="N86" s="583">
        <v>2.4572036999999998E-4</v>
      </c>
      <c r="O86" s="583">
        <v>4.56148887E-4</v>
      </c>
      <c r="P86" s="583">
        <v>9.4839283899999995E-4</v>
      </c>
      <c r="Q86" s="583">
        <v>2.0748226190000002E-3</v>
      </c>
      <c r="R86" s="583">
        <v>3.1464336650000001E-3</v>
      </c>
      <c r="S86" s="583">
        <v>1.2970474499999999E-4</v>
      </c>
      <c r="T86" s="583">
        <v>1.7771084339999999E-3</v>
      </c>
      <c r="U86" s="583">
        <v>3.5702693930000002E-3</v>
      </c>
      <c r="V86" s="583">
        <v>1.769419747E-3</v>
      </c>
      <c r="W86" s="583">
        <v>1.01173614E-4</v>
      </c>
      <c r="X86" s="583">
        <v>8.1049401099999999E-4</v>
      </c>
      <c r="Y86" s="583">
        <v>5.3661449200000002E-4</v>
      </c>
      <c r="Z86" s="583">
        <v>0</v>
      </c>
      <c r="AA86" s="583">
        <v>9.8795809599999999E-4</v>
      </c>
      <c r="AB86" s="583">
        <v>1.3175392420000001E-3</v>
      </c>
      <c r="AC86" s="583">
        <v>4.5450569999999998E-6</v>
      </c>
      <c r="AD86" s="583">
        <v>2.3252127E-4</v>
      </c>
      <c r="AE86" s="583">
        <v>1.9839027149999998E-3</v>
      </c>
      <c r="AF86" s="583">
        <v>1.758780579E-3</v>
      </c>
      <c r="AG86" s="583">
        <v>5.4100007700000005E-4</v>
      </c>
      <c r="AH86" s="583">
        <v>9.548896938E-3</v>
      </c>
      <c r="AI86" s="583">
        <v>8.8085354999999999E-5</v>
      </c>
      <c r="AJ86" s="583">
        <v>0</v>
      </c>
      <c r="AK86" s="583">
        <v>1.037826298E-3</v>
      </c>
      <c r="AL86" s="583">
        <v>0</v>
      </c>
      <c r="AM86" s="583">
        <v>4.3291394100000002E-3</v>
      </c>
      <c r="AN86" s="583">
        <v>1.87336081E-4</v>
      </c>
      <c r="AO86" s="583">
        <v>3.3756886700000001E-4</v>
      </c>
      <c r="AP86" s="583">
        <v>1.5341915499999999E-4</v>
      </c>
      <c r="AQ86" s="583">
        <v>1.6688555999999999E-3</v>
      </c>
      <c r="AR86" s="583">
        <v>6.5556575E-5</v>
      </c>
      <c r="AS86" s="583">
        <v>1.0788058860000001E-3</v>
      </c>
      <c r="AT86" s="583">
        <v>6.1031565200000005E-4</v>
      </c>
      <c r="AU86" s="583">
        <v>3.1430865599999999E-4</v>
      </c>
      <c r="AV86" s="583">
        <v>2.6506762200000002E-4</v>
      </c>
      <c r="AW86" s="583">
        <v>3.4555008300000002E-4</v>
      </c>
      <c r="AX86" s="583">
        <v>2.5738815160000002E-3</v>
      </c>
      <c r="AY86" s="583">
        <v>1.394998256E-3</v>
      </c>
      <c r="AZ86" s="583">
        <v>1.41602945E-4</v>
      </c>
      <c r="BA86" s="583">
        <v>1.432629369E-3</v>
      </c>
      <c r="BB86" s="583">
        <v>1.91424196E-3</v>
      </c>
      <c r="BC86" s="583">
        <v>3.1808455300000001E-4</v>
      </c>
      <c r="BD86" s="583">
        <v>1.888266701E-3</v>
      </c>
      <c r="BE86" s="583">
        <v>0</v>
      </c>
      <c r="BF86" s="583">
        <v>4.2680324400000001E-4</v>
      </c>
      <c r="BG86" s="583">
        <v>1.39509995E-3</v>
      </c>
      <c r="BH86" s="583">
        <v>2.6704408999999999E-5</v>
      </c>
      <c r="BI86" s="583">
        <v>2.1482277099999999E-4</v>
      </c>
      <c r="BJ86" s="583">
        <v>1.279391141E-3</v>
      </c>
      <c r="BK86" s="583">
        <v>4.0370640899999998E-4</v>
      </c>
      <c r="BL86" s="583">
        <v>0</v>
      </c>
      <c r="BM86" s="583">
        <v>0</v>
      </c>
      <c r="BN86" s="583">
        <v>2.3639265E-5</v>
      </c>
      <c r="BO86" s="583">
        <v>0</v>
      </c>
      <c r="BP86" s="583">
        <v>0</v>
      </c>
      <c r="BQ86" s="583">
        <v>0</v>
      </c>
      <c r="BR86" s="583">
        <v>0</v>
      </c>
      <c r="BS86" s="583">
        <v>0</v>
      </c>
      <c r="BT86" s="583">
        <v>3.7840457600000002E-3</v>
      </c>
      <c r="BU86" s="583">
        <v>8.2004259999999997E-6</v>
      </c>
      <c r="BV86" s="583">
        <v>0</v>
      </c>
      <c r="BW86" s="583">
        <v>0</v>
      </c>
      <c r="BX86" s="583">
        <v>0</v>
      </c>
      <c r="BY86" s="583">
        <v>4.6899492697999999E-2</v>
      </c>
      <c r="BZ86" s="583">
        <v>3.5687601336999997E-2</v>
      </c>
      <c r="CA86" s="583">
        <v>0.12347524610799999</v>
      </c>
      <c r="CB86" s="583">
        <v>3.8694675329999997E-2</v>
      </c>
      <c r="CC86" s="583">
        <v>0.26700016401499999</v>
      </c>
      <c r="CD86" s="583">
        <v>4.4110275689E-2</v>
      </c>
      <c r="CE86" s="583">
        <v>1.0772317611000001E-2</v>
      </c>
      <c r="CF86" s="583">
        <v>1.266096125E-2</v>
      </c>
      <c r="CG86" s="583">
        <v>0</v>
      </c>
      <c r="CH86" s="583">
        <v>0</v>
      </c>
      <c r="CI86" s="583">
        <v>0</v>
      </c>
      <c r="CJ86" s="583">
        <v>0</v>
      </c>
      <c r="CK86" s="583">
        <v>0</v>
      </c>
      <c r="CL86" s="583">
        <v>2.309076709E-3</v>
      </c>
      <c r="CM86" s="583">
        <v>2.4764699899999999E-4</v>
      </c>
      <c r="CN86" s="583">
        <v>9.7138499999999993E-7</v>
      </c>
      <c r="CO86" s="583">
        <v>2.3811842999999999E-5</v>
      </c>
      <c r="CP86" s="583">
        <v>0</v>
      </c>
      <c r="CQ86" s="583">
        <v>0</v>
      </c>
      <c r="CR86" s="583">
        <v>0</v>
      </c>
      <c r="CS86" s="583">
        <v>0</v>
      </c>
      <c r="CT86" s="583">
        <v>0</v>
      </c>
      <c r="CU86" s="583">
        <v>4.2288090890000001E-3</v>
      </c>
      <c r="CV86" s="583">
        <v>0</v>
      </c>
      <c r="CW86" s="583">
        <v>2.1408779999999999E-6</v>
      </c>
      <c r="CX86" s="583">
        <v>0</v>
      </c>
      <c r="CY86" s="583">
        <v>7.0643021974999998E-2</v>
      </c>
      <c r="CZ86" s="583">
        <v>3.3855472469999999E-3</v>
      </c>
      <c r="DA86" s="583">
        <v>0</v>
      </c>
      <c r="DB86" s="583">
        <v>7.2713689850000002E-3</v>
      </c>
      <c r="DC86" s="583">
        <v>0</v>
      </c>
      <c r="DD86" s="583">
        <v>0</v>
      </c>
      <c r="DE86" s="584">
        <v>2.0946450299999999E-2</v>
      </c>
      <c r="DF86" s="585">
        <v>7.6796129420000003E-3</v>
      </c>
      <c r="DG86" s="73"/>
      <c r="DH86" s="73"/>
      <c r="DI86" s="73"/>
      <c r="DJ86" s="73"/>
      <c r="DK86" s="73"/>
      <c r="DL86" s="73"/>
      <c r="DM86" s="73"/>
      <c r="DN86" s="73"/>
      <c r="DO86" s="73"/>
    </row>
    <row r="87" spans="1:119">
      <c r="A87" s="291" t="s">
        <v>501</v>
      </c>
      <c r="B87" s="368" t="s">
        <v>605</v>
      </c>
      <c r="C87" s="582">
        <v>1.0330278400000001E-4</v>
      </c>
      <c r="D87" s="583">
        <v>1.97725425E-4</v>
      </c>
      <c r="E87" s="583">
        <v>6.7558057700000003E-4</v>
      </c>
      <c r="F87" s="583">
        <v>0</v>
      </c>
      <c r="G87" s="583">
        <v>2.6927867E-4</v>
      </c>
      <c r="H87" s="583">
        <v>1.9376431209999999E-3</v>
      </c>
      <c r="I87" s="583">
        <v>6.5355917400000002E-4</v>
      </c>
      <c r="J87" s="583">
        <v>9.1810146999999999E-5</v>
      </c>
      <c r="K87" s="583">
        <v>1.09592737E-4</v>
      </c>
      <c r="L87" s="583">
        <v>2.9523781000000002E-5</v>
      </c>
      <c r="M87" s="583">
        <v>0</v>
      </c>
      <c r="N87" s="583">
        <v>1.6381358E-4</v>
      </c>
      <c r="O87" s="583">
        <v>1.82459555E-4</v>
      </c>
      <c r="P87" s="583">
        <v>1.02134613E-4</v>
      </c>
      <c r="Q87" s="583">
        <v>1.29004515E-4</v>
      </c>
      <c r="R87" s="583">
        <v>1.3581728000000001E-4</v>
      </c>
      <c r="S87" s="583">
        <v>2.2403546800000001E-4</v>
      </c>
      <c r="T87" s="583">
        <v>2.4698795199999999E-4</v>
      </c>
      <c r="U87" s="583">
        <v>1.08189982E-4</v>
      </c>
      <c r="V87" s="583">
        <v>1.09674778E-4</v>
      </c>
      <c r="W87" s="583">
        <v>2.8103782000000001E-5</v>
      </c>
      <c r="X87" s="583">
        <v>8.8464836000000006E-5</v>
      </c>
      <c r="Y87" s="583">
        <v>1.00142845E-4</v>
      </c>
      <c r="Z87" s="583">
        <v>0</v>
      </c>
      <c r="AA87" s="583">
        <v>9.7553094999999995E-4</v>
      </c>
      <c r="AB87" s="583">
        <v>1.5970172599999999E-4</v>
      </c>
      <c r="AC87" s="583">
        <v>2.0452756000000001E-5</v>
      </c>
      <c r="AD87" s="583">
        <v>8.4553189000000005E-5</v>
      </c>
      <c r="AE87" s="583">
        <v>1.7539414999999999E-4</v>
      </c>
      <c r="AF87" s="583">
        <v>1.06592762E-4</v>
      </c>
      <c r="AG87" s="583">
        <v>7.7285725000000006E-5</v>
      </c>
      <c r="AH87" s="583">
        <v>1.77300474E-4</v>
      </c>
      <c r="AI87" s="583">
        <v>1.32128032E-4</v>
      </c>
      <c r="AJ87" s="583">
        <v>0</v>
      </c>
      <c r="AK87" s="583">
        <v>1.6802901999999999E-4</v>
      </c>
      <c r="AL87" s="583">
        <v>2.8697039999999999E-5</v>
      </c>
      <c r="AM87" s="583">
        <v>7.5707507000000006E-5</v>
      </c>
      <c r="AN87" s="583">
        <v>2.27479527E-4</v>
      </c>
      <c r="AO87" s="583">
        <v>7.6430687000000004E-5</v>
      </c>
      <c r="AP87" s="583">
        <v>2.7894392E-5</v>
      </c>
      <c r="AQ87" s="583">
        <v>6.9124196E-5</v>
      </c>
      <c r="AR87" s="583">
        <v>1.8028058200000001E-4</v>
      </c>
      <c r="AS87" s="583">
        <v>1.4148273900000001E-4</v>
      </c>
      <c r="AT87" s="583">
        <v>1.9319344399999999E-4</v>
      </c>
      <c r="AU87" s="583">
        <v>1.4242110999999999E-4</v>
      </c>
      <c r="AV87" s="583">
        <v>1.8260213900000001E-4</v>
      </c>
      <c r="AW87" s="583">
        <v>2.1939688E-5</v>
      </c>
      <c r="AX87" s="583">
        <v>6.8408810999999998E-5</v>
      </c>
      <c r="AY87" s="583">
        <v>1.34999831E-4</v>
      </c>
      <c r="AZ87" s="583">
        <v>1.41602945E-4</v>
      </c>
      <c r="BA87" s="583">
        <v>4.8165987399999998E-4</v>
      </c>
      <c r="BB87" s="583">
        <v>1.4356814699999999E-4</v>
      </c>
      <c r="BC87" s="583">
        <v>1.44583888E-4</v>
      </c>
      <c r="BD87" s="583">
        <v>6.5112644999999994E-5</v>
      </c>
      <c r="BE87" s="583">
        <v>0</v>
      </c>
      <c r="BF87" s="583">
        <v>0</v>
      </c>
      <c r="BG87" s="583">
        <v>5.7332875E-5</v>
      </c>
      <c r="BH87" s="583">
        <v>8.0113226999999998E-5</v>
      </c>
      <c r="BI87" s="583">
        <v>2.1482277099999999E-4</v>
      </c>
      <c r="BJ87" s="583">
        <v>1.9682940600000001E-4</v>
      </c>
      <c r="BK87" s="583">
        <v>8.2663693300000002E-4</v>
      </c>
      <c r="BL87" s="583">
        <v>2.4984295100000001E-4</v>
      </c>
      <c r="BM87" s="583">
        <v>8.7339560999999996E-4</v>
      </c>
      <c r="BN87" s="583">
        <v>5.1710891799999997E-4</v>
      </c>
      <c r="BO87" s="583">
        <v>4.8750040799999997E-4</v>
      </c>
      <c r="BP87" s="583">
        <v>7.3443195100000001E-4</v>
      </c>
      <c r="BQ87" s="583">
        <v>2.3845339839999998E-3</v>
      </c>
      <c r="BR87" s="583">
        <v>1.108158302E-3</v>
      </c>
      <c r="BS87" s="583">
        <v>9.8860523299999998E-4</v>
      </c>
      <c r="BT87" s="583">
        <v>1.4899180880000001E-3</v>
      </c>
      <c r="BU87" s="583">
        <v>7.3184243519999999E-3</v>
      </c>
      <c r="BV87" s="583">
        <v>5.2044524000000004E-4</v>
      </c>
      <c r="BW87" s="583">
        <v>8.6204305800000004E-4</v>
      </c>
      <c r="BX87" s="583">
        <v>0</v>
      </c>
      <c r="BY87" s="583">
        <v>5.9403614799999999E-4</v>
      </c>
      <c r="BZ87" s="583">
        <v>1.5925914000000001E-4</v>
      </c>
      <c r="CA87" s="583">
        <v>0</v>
      </c>
      <c r="CB87" s="583">
        <v>1.4859212529999999E-3</v>
      </c>
      <c r="CC87" s="583">
        <v>5.6421190699999996E-4</v>
      </c>
      <c r="CD87" s="583">
        <v>1.6322858429999999E-3</v>
      </c>
      <c r="CE87" s="583">
        <v>1.027892902E-3</v>
      </c>
      <c r="CF87" s="583">
        <v>1.097068197E-3</v>
      </c>
      <c r="CG87" s="583">
        <v>2.0035735079E-2</v>
      </c>
      <c r="CH87" s="583">
        <v>8.2922360300000005E-3</v>
      </c>
      <c r="CI87" s="583">
        <v>3.2721686800000001E-3</v>
      </c>
      <c r="CJ87" s="583">
        <v>1.003705697E-3</v>
      </c>
      <c r="CK87" s="583">
        <v>1.9282574790000001E-3</v>
      </c>
      <c r="CL87" s="583">
        <v>2.5297972770000001E-3</v>
      </c>
      <c r="CM87" s="583">
        <v>4.7819287229999997E-3</v>
      </c>
      <c r="CN87" s="583">
        <v>1.09280806E-3</v>
      </c>
      <c r="CO87" s="583">
        <v>5.3771471249999996E-3</v>
      </c>
      <c r="CP87" s="583">
        <v>3.5599894800000001E-4</v>
      </c>
      <c r="CQ87" s="583">
        <v>3.6125654449999998E-3</v>
      </c>
      <c r="CR87" s="583">
        <v>3.2358722620000001E-3</v>
      </c>
      <c r="CS87" s="583">
        <v>1.4001489299999999E-3</v>
      </c>
      <c r="CT87" s="583">
        <v>5.8445739569999997E-3</v>
      </c>
      <c r="CU87" s="583">
        <v>4.7083647600000003E-4</v>
      </c>
      <c r="CV87" s="583">
        <v>2.1684134399999999E-4</v>
      </c>
      <c r="CW87" s="583">
        <v>8.4136519500000004E-4</v>
      </c>
      <c r="CX87" s="583">
        <v>1.045926919E-3</v>
      </c>
      <c r="CY87" s="583">
        <v>1.234901561E-3</v>
      </c>
      <c r="CZ87" s="583">
        <v>1.0510003119999999E-3</v>
      </c>
      <c r="DA87" s="583">
        <v>1.263086509E-3</v>
      </c>
      <c r="DB87" s="583">
        <v>9.9268222299999992E-4</v>
      </c>
      <c r="DC87" s="583">
        <v>2.9029140510000002E-3</v>
      </c>
      <c r="DD87" s="583">
        <v>0</v>
      </c>
      <c r="DE87" s="584">
        <v>6.4419154000000002E-4</v>
      </c>
      <c r="DF87" s="585">
        <v>1.1049281329999999E-3</v>
      </c>
      <c r="DG87" s="73"/>
      <c r="DH87" s="73"/>
      <c r="DI87" s="73"/>
      <c r="DJ87" s="73"/>
      <c r="DK87" s="73"/>
      <c r="DL87" s="73"/>
      <c r="DM87" s="73"/>
      <c r="DN87" s="73"/>
      <c r="DO87" s="73"/>
    </row>
    <row r="88" spans="1:119">
      <c r="A88" s="291" t="s">
        <v>502</v>
      </c>
      <c r="B88" s="368" t="s">
        <v>274</v>
      </c>
      <c r="C88" s="582">
        <v>2.77626231E-4</v>
      </c>
      <c r="D88" s="583">
        <v>2.9292655599999999E-4</v>
      </c>
      <c r="E88" s="583">
        <v>3.2090077409999999E-3</v>
      </c>
      <c r="F88" s="583">
        <v>3.0030029999999997E-4</v>
      </c>
      <c r="G88" s="583">
        <v>3.1976842030000002E-3</v>
      </c>
      <c r="H88" s="583">
        <v>1.2917620809E-2</v>
      </c>
      <c r="I88" s="583">
        <v>1.7428244649999999E-3</v>
      </c>
      <c r="J88" s="583">
        <v>6.7176579400000003E-4</v>
      </c>
      <c r="K88" s="583">
        <v>3.0910771799999998E-4</v>
      </c>
      <c r="L88" s="583">
        <v>2.36190251E-4</v>
      </c>
      <c r="M88" s="583">
        <v>0</v>
      </c>
      <c r="N88" s="583">
        <v>1.310508641E-3</v>
      </c>
      <c r="O88" s="583">
        <v>1.1251672549999999E-3</v>
      </c>
      <c r="P88" s="583">
        <v>6.5657965799999999E-4</v>
      </c>
      <c r="Q88" s="583">
        <v>7.9552784299999997E-4</v>
      </c>
      <c r="R88" s="583">
        <v>6.7908640199999999E-4</v>
      </c>
      <c r="S88" s="583">
        <v>1.0612206399999999E-3</v>
      </c>
      <c r="T88" s="583">
        <v>1.56626506E-3</v>
      </c>
      <c r="U88" s="583">
        <v>4.3275992599999999E-4</v>
      </c>
      <c r="V88" s="583">
        <v>3.3633598500000002E-4</v>
      </c>
      <c r="W88" s="583">
        <v>7.1664643000000003E-5</v>
      </c>
      <c r="X88" s="583">
        <v>2.6929736799999999E-4</v>
      </c>
      <c r="Y88" s="583">
        <v>2.70196733E-4</v>
      </c>
      <c r="Z88" s="583">
        <v>0</v>
      </c>
      <c r="AA88" s="583">
        <v>1.4396848476E-2</v>
      </c>
      <c r="AB88" s="583">
        <v>6.8487471100000001E-4</v>
      </c>
      <c r="AC88" s="583">
        <v>6.7418342999999995E-5</v>
      </c>
      <c r="AD88" s="583">
        <v>3.9105850000000002E-4</v>
      </c>
      <c r="AE88" s="583">
        <v>6.3531658599999996E-4</v>
      </c>
      <c r="AF88" s="583">
        <v>7.4614933599999995E-4</v>
      </c>
      <c r="AG88" s="583">
        <v>8.5014297900000001E-4</v>
      </c>
      <c r="AH88" s="583">
        <v>7.7252349199999999E-4</v>
      </c>
      <c r="AI88" s="583">
        <v>6.6064016E-4</v>
      </c>
      <c r="AJ88" s="583">
        <v>0</v>
      </c>
      <c r="AK88" s="583">
        <v>8.1049291800000002E-4</v>
      </c>
      <c r="AL88" s="583">
        <v>1.42665283E-4</v>
      </c>
      <c r="AM88" s="583">
        <v>2.4042248900000001E-4</v>
      </c>
      <c r="AN88" s="583">
        <v>5.8877053999999997E-4</v>
      </c>
      <c r="AO88" s="583">
        <v>4.0126110599999999E-4</v>
      </c>
      <c r="AP88" s="583">
        <v>8.3683174999999997E-5</v>
      </c>
      <c r="AQ88" s="583">
        <v>4.5424471900000002E-4</v>
      </c>
      <c r="AR88" s="583">
        <v>7.9897076199999997E-4</v>
      </c>
      <c r="AS88" s="583">
        <v>7.0033955899999995E-4</v>
      </c>
      <c r="AT88" s="583">
        <v>1.2777111850000001E-3</v>
      </c>
      <c r="AU88" s="583">
        <v>9.7484794099999997E-4</v>
      </c>
      <c r="AV88" s="583">
        <v>8.8944913099999997E-4</v>
      </c>
      <c r="AW88" s="583">
        <v>1.499212E-4</v>
      </c>
      <c r="AX88" s="583">
        <v>4.8741277899999998E-4</v>
      </c>
      <c r="AY88" s="583">
        <v>7.6499904399999997E-4</v>
      </c>
      <c r="AZ88" s="583">
        <v>7.08014727E-4</v>
      </c>
      <c r="BA88" s="583">
        <v>2.8158577249999999E-3</v>
      </c>
      <c r="BB88" s="583">
        <v>6.2212863699999995E-4</v>
      </c>
      <c r="BC88" s="583">
        <v>1.1855878780000001E-3</v>
      </c>
      <c r="BD88" s="583">
        <v>3.9067586899999999E-4</v>
      </c>
      <c r="BE88" s="583">
        <v>0</v>
      </c>
      <c r="BF88" s="583">
        <v>2.1340162200000001E-4</v>
      </c>
      <c r="BG88" s="583">
        <v>4.0133012299999998E-4</v>
      </c>
      <c r="BH88" s="583">
        <v>5.6079258699999999E-4</v>
      </c>
      <c r="BI88" s="583">
        <v>4.2964554199999999E-4</v>
      </c>
      <c r="BJ88" s="583">
        <v>1.1563727619999999E-3</v>
      </c>
      <c r="BK88" s="583">
        <v>2.4991349099999998E-4</v>
      </c>
      <c r="BL88" s="583">
        <v>5.2696760300000001E-4</v>
      </c>
      <c r="BM88" s="583">
        <v>1.4980633401999999E-2</v>
      </c>
      <c r="BN88" s="583">
        <v>4.6273860880000003E-3</v>
      </c>
      <c r="BO88" s="583">
        <v>4.2549198789999998E-3</v>
      </c>
      <c r="BP88" s="583">
        <v>2.7859330800000001E-4</v>
      </c>
      <c r="BQ88" s="583">
        <v>7.5925460199999999E-4</v>
      </c>
      <c r="BR88" s="583">
        <v>1.826409054E-3</v>
      </c>
      <c r="BS88" s="583">
        <v>3.7519355220000002E-3</v>
      </c>
      <c r="BT88" s="583">
        <v>1.3349346513E-2</v>
      </c>
      <c r="BU88" s="583">
        <v>1.2773529755E-2</v>
      </c>
      <c r="BV88" s="583">
        <v>5.4445101670000003E-3</v>
      </c>
      <c r="BW88" s="583">
        <v>5.0900083669999999E-3</v>
      </c>
      <c r="BX88" s="583">
        <v>0</v>
      </c>
      <c r="BY88" s="583">
        <v>2.8459526490000001E-3</v>
      </c>
      <c r="BZ88" s="583">
        <v>2.6853801799999999E-3</v>
      </c>
      <c r="CA88" s="583">
        <v>0</v>
      </c>
      <c r="CB88" s="583">
        <v>1.1237279478E-2</v>
      </c>
      <c r="CC88" s="583">
        <v>2.163359029E-3</v>
      </c>
      <c r="CD88" s="583">
        <v>3.290276974E-3</v>
      </c>
      <c r="CE88" s="583">
        <v>1.3814880599999999E-3</v>
      </c>
      <c r="CF88" s="583">
        <v>2.6706909050000002E-3</v>
      </c>
      <c r="CG88" s="583">
        <v>3.5735078600000001E-3</v>
      </c>
      <c r="CH88" s="583">
        <v>0.179856264224</v>
      </c>
      <c r="CI88" s="583">
        <v>6.1403139598999998E-2</v>
      </c>
      <c r="CJ88" s="583">
        <v>4.0224555299999999E-3</v>
      </c>
      <c r="CK88" s="583">
        <v>3.3829576067000003E-2</v>
      </c>
      <c r="CL88" s="583">
        <v>1.4431729431E-2</v>
      </c>
      <c r="CM88" s="583">
        <v>8.5399187089999998E-3</v>
      </c>
      <c r="CN88" s="583">
        <v>6.4499960200000003E-4</v>
      </c>
      <c r="CO88" s="583">
        <v>1.3843339719E-2</v>
      </c>
      <c r="CP88" s="583">
        <v>1.8953551010000001E-3</v>
      </c>
      <c r="CQ88" s="583">
        <v>4.7120418849999996E-3</v>
      </c>
      <c r="CR88" s="583">
        <v>6.4448908129999998E-3</v>
      </c>
      <c r="CS88" s="583">
        <v>2.3388255530000001E-3</v>
      </c>
      <c r="CT88" s="583">
        <v>1.3860225528E-2</v>
      </c>
      <c r="CU88" s="583">
        <v>1.0375840859999999E-3</v>
      </c>
      <c r="CV88" s="583">
        <v>6.2161185400000001E-3</v>
      </c>
      <c r="CW88" s="583">
        <v>2.4620101140000001E-3</v>
      </c>
      <c r="CX88" s="583">
        <v>4.0905874030000003E-3</v>
      </c>
      <c r="CY88" s="583">
        <v>5.8876114839999999E-3</v>
      </c>
      <c r="CZ88" s="583">
        <v>6.3314366269999998E-3</v>
      </c>
      <c r="DA88" s="583">
        <v>6.9130674349999997E-3</v>
      </c>
      <c r="DB88" s="583">
        <v>2.5682964239999999E-3</v>
      </c>
      <c r="DC88" s="583">
        <v>3.966357813E-3</v>
      </c>
      <c r="DD88" s="583">
        <v>0</v>
      </c>
      <c r="DE88" s="584">
        <v>5.2317555752999997E-2</v>
      </c>
      <c r="DF88" s="585">
        <v>6.6097688769999998E-3</v>
      </c>
      <c r="DG88" s="73"/>
      <c r="DH88" s="73"/>
      <c r="DI88" s="73"/>
      <c r="DJ88" s="73"/>
      <c r="DK88" s="73"/>
      <c r="DL88" s="73"/>
      <c r="DM88" s="73"/>
      <c r="DN88" s="73"/>
      <c r="DO88" s="73"/>
    </row>
    <row r="89" spans="1:119">
      <c r="A89" s="291" t="s">
        <v>503</v>
      </c>
      <c r="B89" s="368" t="s">
        <v>606</v>
      </c>
      <c r="C89" s="582">
        <v>1.2912848000000001E-4</v>
      </c>
      <c r="D89" s="583">
        <v>2.9292656000000001E-5</v>
      </c>
      <c r="E89" s="583">
        <v>1.6889514400000001E-4</v>
      </c>
      <c r="F89" s="583">
        <v>0</v>
      </c>
      <c r="G89" s="583">
        <v>0</v>
      </c>
      <c r="H89" s="583">
        <v>1.17432916E-4</v>
      </c>
      <c r="I89" s="583">
        <v>5.4463265000000002E-5</v>
      </c>
      <c r="J89" s="583">
        <v>1.6163758000000001E-5</v>
      </c>
      <c r="K89" s="583">
        <v>1.4050350999999999E-5</v>
      </c>
      <c r="L89" s="583">
        <v>0</v>
      </c>
      <c r="M89" s="583">
        <v>0</v>
      </c>
      <c r="N89" s="583">
        <v>0</v>
      </c>
      <c r="O89" s="583">
        <v>3.0409925999999999E-5</v>
      </c>
      <c r="P89" s="583">
        <v>0</v>
      </c>
      <c r="Q89" s="583">
        <v>3.2251129E-5</v>
      </c>
      <c r="R89" s="583">
        <v>2.2636213000000001E-5</v>
      </c>
      <c r="S89" s="583">
        <v>2.3582680999999998E-5</v>
      </c>
      <c r="T89" s="583">
        <v>3.0120482000000001E-5</v>
      </c>
      <c r="U89" s="583">
        <v>0</v>
      </c>
      <c r="V89" s="583">
        <v>7.3116520000000002E-6</v>
      </c>
      <c r="W89" s="583">
        <v>1.4051891E-5</v>
      </c>
      <c r="X89" s="583">
        <v>1.3009530000000001E-6</v>
      </c>
      <c r="Y89" s="583">
        <v>1.889488E-6</v>
      </c>
      <c r="Z89" s="583">
        <v>0</v>
      </c>
      <c r="AA89" s="583">
        <v>6.2135730000000004E-6</v>
      </c>
      <c r="AB89" s="583">
        <v>3.0711870000000002E-6</v>
      </c>
      <c r="AC89" s="583">
        <v>2.1210265E-5</v>
      </c>
      <c r="AD89" s="583">
        <v>1.0569148999999999E-5</v>
      </c>
      <c r="AE89" s="583">
        <v>0</v>
      </c>
      <c r="AF89" s="583">
        <v>1.7765459999999998E-5</v>
      </c>
      <c r="AG89" s="583">
        <v>0</v>
      </c>
      <c r="AH89" s="583">
        <v>0</v>
      </c>
      <c r="AI89" s="583">
        <v>2.2021338999999999E-5</v>
      </c>
      <c r="AJ89" s="583">
        <v>0</v>
      </c>
      <c r="AK89" s="583">
        <v>1.9768119999999999E-5</v>
      </c>
      <c r="AL89" s="583">
        <v>1.7218224E-5</v>
      </c>
      <c r="AM89" s="583">
        <v>5.6269089999999999E-6</v>
      </c>
      <c r="AN89" s="583">
        <v>2.6762297000000001E-5</v>
      </c>
      <c r="AO89" s="583">
        <v>1.9107672E-5</v>
      </c>
      <c r="AP89" s="583">
        <v>1.3947196E-5</v>
      </c>
      <c r="AQ89" s="583">
        <v>9.8748849999999999E-6</v>
      </c>
      <c r="AR89" s="583">
        <v>2.8681002000000001E-5</v>
      </c>
      <c r="AS89" s="583">
        <v>0</v>
      </c>
      <c r="AT89" s="583">
        <v>1.756304E-5</v>
      </c>
      <c r="AU89" s="583">
        <v>7.3666090000000004E-6</v>
      </c>
      <c r="AV89" s="583">
        <v>5.8903920000000002E-6</v>
      </c>
      <c r="AW89" s="583">
        <v>3.1081224000000002E-5</v>
      </c>
      <c r="AX89" s="583">
        <v>1.7102202999999999E-5</v>
      </c>
      <c r="AY89" s="583">
        <v>1.1249986000000001E-5</v>
      </c>
      <c r="AZ89" s="583">
        <v>0</v>
      </c>
      <c r="BA89" s="583">
        <v>0</v>
      </c>
      <c r="BB89" s="583">
        <v>0</v>
      </c>
      <c r="BC89" s="583">
        <v>0</v>
      </c>
      <c r="BD89" s="583">
        <v>0</v>
      </c>
      <c r="BE89" s="583">
        <v>0</v>
      </c>
      <c r="BF89" s="583">
        <v>0</v>
      </c>
      <c r="BG89" s="583">
        <v>0</v>
      </c>
      <c r="BH89" s="583">
        <v>2.6704408999999999E-5</v>
      </c>
      <c r="BI89" s="583">
        <v>0</v>
      </c>
      <c r="BJ89" s="583">
        <v>0</v>
      </c>
      <c r="BK89" s="583">
        <v>5.7672344E-5</v>
      </c>
      <c r="BL89" s="583">
        <v>9.1896258000000001E-5</v>
      </c>
      <c r="BM89" s="583">
        <v>8.5440874999999995E-5</v>
      </c>
      <c r="BN89" s="583">
        <v>6.2053070000000002E-5</v>
      </c>
      <c r="BO89" s="583">
        <v>8.9749029000000003E-5</v>
      </c>
      <c r="BP89" s="583">
        <v>1.817901E-6</v>
      </c>
      <c r="BQ89" s="583">
        <v>4.7453409999999998E-6</v>
      </c>
      <c r="BR89" s="583">
        <v>1.0260725E-5</v>
      </c>
      <c r="BS89" s="583">
        <v>2.2630722200000001E-4</v>
      </c>
      <c r="BT89" s="583">
        <v>4.1308944300000002E-4</v>
      </c>
      <c r="BU89" s="583">
        <v>3.1981660199999998E-4</v>
      </c>
      <c r="BV89" s="583">
        <v>1.5171650900000001E-4</v>
      </c>
      <c r="BW89" s="583">
        <v>9.8067283999999998E-5</v>
      </c>
      <c r="BX89" s="583">
        <v>0</v>
      </c>
      <c r="BY89" s="583">
        <v>2.1005840999999999E-4</v>
      </c>
      <c r="BZ89" s="583">
        <v>2.8802184999999999E-5</v>
      </c>
      <c r="CA89" s="583">
        <v>0</v>
      </c>
      <c r="CB89" s="583">
        <v>8.9298152E-5</v>
      </c>
      <c r="CC89" s="583">
        <v>2.7882565000000001E-5</v>
      </c>
      <c r="CD89" s="583">
        <v>2.5705288999999999E-5</v>
      </c>
      <c r="CE89" s="583">
        <v>1.6446286E-5</v>
      </c>
      <c r="CF89" s="583">
        <v>1.1640836749999999E-3</v>
      </c>
      <c r="CG89" s="583">
        <v>1.00379434E-4</v>
      </c>
      <c r="CH89" s="583">
        <v>8.2908542000000002E-5</v>
      </c>
      <c r="CI89" s="583">
        <v>3.7529986112000001E-2</v>
      </c>
      <c r="CJ89" s="583">
        <v>2.2898229E-5</v>
      </c>
      <c r="CK89" s="583">
        <v>0.18723947256500001</v>
      </c>
      <c r="CL89" s="583">
        <v>1.154538354E-3</v>
      </c>
      <c r="CM89" s="583">
        <v>7.8054929999999992E-6</v>
      </c>
      <c r="CN89" s="583">
        <v>1.15594808E-4</v>
      </c>
      <c r="CO89" s="583">
        <v>5.8447250999999998E-5</v>
      </c>
      <c r="CP89" s="583">
        <v>1.0387652600000001E-4</v>
      </c>
      <c r="CQ89" s="583">
        <v>1.30890052E-4</v>
      </c>
      <c r="CR89" s="583">
        <v>2.2557117800000001E-4</v>
      </c>
      <c r="CS89" s="583">
        <v>2.15004143E-4</v>
      </c>
      <c r="CT89" s="583">
        <v>3.7147715800000001E-4</v>
      </c>
      <c r="CU89" s="583">
        <v>1.5694549200000001E-4</v>
      </c>
      <c r="CV89" s="583">
        <v>0.306866642573</v>
      </c>
      <c r="CW89" s="583">
        <v>1.3273445800000001E-4</v>
      </c>
      <c r="CX89" s="583">
        <v>4.9912467000000003E-5</v>
      </c>
      <c r="CY89" s="583">
        <v>1.4677449530000001E-3</v>
      </c>
      <c r="CZ89" s="583">
        <v>6.1670191199999997E-3</v>
      </c>
      <c r="DA89" s="583">
        <v>8.6720637479999994E-3</v>
      </c>
      <c r="DB89" s="583">
        <v>9.60988834E-4</v>
      </c>
      <c r="DC89" s="583">
        <v>1.22152324E-4</v>
      </c>
      <c r="DD89" s="583">
        <v>0</v>
      </c>
      <c r="DE89" s="584">
        <v>6.2374101499999997E-4</v>
      </c>
      <c r="DF89" s="585">
        <v>7.5538429300000003E-4</v>
      </c>
      <c r="DG89" s="73"/>
      <c r="DH89" s="73"/>
      <c r="DI89" s="73"/>
      <c r="DJ89" s="73"/>
      <c r="DK89" s="73"/>
      <c r="DL89" s="73"/>
      <c r="DM89" s="73"/>
      <c r="DN89" s="73"/>
      <c r="DO89" s="73"/>
    </row>
    <row r="90" spans="1:119">
      <c r="A90" s="291" t="s">
        <v>504</v>
      </c>
      <c r="B90" s="368" t="s">
        <v>607</v>
      </c>
      <c r="C90" s="582">
        <v>2.446984689E-3</v>
      </c>
      <c r="D90" s="583">
        <v>3.3320395740000001E-3</v>
      </c>
      <c r="E90" s="583">
        <v>2.7586206900000001E-3</v>
      </c>
      <c r="F90" s="583">
        <v>0</v>
      </c>
      <c r="G90" s="583">
        <v>1.44737285E-3</v>
      </c>
      <c r="H90" s="583">
        <v>3.3468381189999999E-3</v>
      </c>
      <c r="I90" s="583">
        <v>4.9016938100000004E-4</v>
      </c>
      <c r="J90" s="583">
        <v>2.069607609E-3</v>
      </c>
      <c r="K90" s="583">
        <v>4.7490185829999997E-3</v>
      </c>
      <c r="L90" s="583">
        <v>2.5390452009999998E-3</v>
      </c>
      <c r="M90" s="583">
        <v>0</v>
      </c>
      <c r="N90" s="583">
        <v>1.8838561719999999E-3</v>
      </c>
      <c r="O90" s="583">
        <v>1.7333657709999999E-3</v>
      </c>
      <c r="P90" s="583">
        <v>2.757634562E-3</v>
      </c>
      <c r="Q90" s="583">
        <v>6.0524618360000004E-3</v>
      </c>
      <c r="R90" s="583">
        <v>3.4633406520000001E-3</v>
      </c>
      <c r="S90" s="583">
        <v>3.3015753230000002E-3</v>
      </c>
      <c r="T90" s="583">
        <v>3.8614457830000001E-3</v>
      </c>
      <c r="U90" s="583">
        <v>6.5995888779999999E-3</v>
      </c>
      <c r="V90" s="583">
        <v>3.538839495E-3</v>
      </c>
      <c r="W90" s="583">
        <v>7.8831107500000001E-4</v>
      </c>
      <c r="X90" s="583">
        <v>3.0130082340000001E-3</v>
      </c>
      <c r="Y90" s="583">
        <v>4.6330237090000002E-3</v>
      </c>
      <c r="Z90" s="583">
        <v>0</v>
      </c>
      <c r="AA90" s="583">
        <v>1.5036846487000001E-2</v>
      </c>
      <c r="AB90" s="583">
        <v>4.3395872940000003E-3</v>
      </c>
      <c r="AC90" s="583">
        <v>3.4201552799999999E-4</v>
      </c>
      <c r="AD90" s="583">
        <v>4.8618083800000002E-4</v>
      </c>
      <c r="AE90" s="583">
        <v>3.7573324499999999E-3</v>
      </c>
      <c r="AF90" s="583">
        <v>6.2356765980000001E-3</v>
      </c>
      <c r="AG90" s="583">
        <v>1.545714507E-3</v>
      </c>
      <c r="AH90" s="583">
        <v>4.1412324919999997E-3</v>
      </c>
      <c r="AI90" s="583">
        <v>2.9618700519999999E-3</v>
      </c>
      <c r="AJ90" s="583">
        <v>0</v>
      </c>
      <c r="AK90" s="583">
        <v>5.6437982469999997E-3</v>
      </c>
      <c r="AL90" s="583">
        <v>1.35450027E-3</v>
      </c>
      <c r="AM90" s="583">
        <v>1.5980422449999999E-3</v>
      </c>
      <c r="AN90" s="583">
        <v>1.150778783E-3</v>
      </c>
      <c r="AO90" s="583">
        <v>3.6240884049999998E-3</v>
      </c>
      <c r="AP90" s="583">
        <v>1.6736635100000001E-3</v>
      </c>
      <c r="AQ90" s="583">
        <v>2.8834664800000001E-3</v>
      </c>
      <c r="AR90" s="583">
        <v>3.9333945189999999E-3</v>
      </c>
      <c r="AS90" s="583">
        <v>3.2293435200000001E-3</v>
      </c>
      <c r="AT90" s="583">
        <v>4.9044790139999997E-3</v>
      </c>
      <c r="AU90" s="583">
        <v>9.4047043170000007E-3</v>
      </c>
      <c r="AV90" s="583">
        <v>5.0362848119999996E-3</v>
      </c>
      <c r="AW90" s="583">
        <v>3.9930231789999998E-3</v>
      </c>
      <c r="AX90" s="583">
        <v>1.1475578054000001E-2</v>
      </c>
      <c r="AY90" s="583">
        <v>1.1992485008999999E-2</v>
      </c>
      <c r="AZ90" s="583">
        <v>1.41602945E-4</v>
      </c>
      <c r="BA90" s="583">
        <v>9.9543040629999999E-3</v>
      </c>
      <c r="BB90" s="583">
        <v>7.2741194490000003E-3</v>
      </c>
      <c r="BC90" s="583">
        <v>8.7617835869999994E-3</v>
      </c>
      <c r="BD90" s="583">
        <v>2.7412423493E-2</v>
      </c>
      <c r="BE90" s="583">
        <v>0</v>
      </c>
      <c r="BF90" s="583">
        <v>1.0670081089999999E-3</v>
      </c>
      <c r="BG90" s="583">
        <v>1.853762948E-3</v>
      </c>
      <c r="BH90" s="583">
        <v>2.349987983E-3</v>
      </c>
      <c r="BI90" s="583">
        <v>2.0766201219999999E-3</v>
      </c>
      <c r="BJ90" s="583">
        <v>4.8387229049999996E-3</v>
      </c>
      <c r="BK90" s="583">
        <v>5.7672344E-5</v>
      </c>
      <c r="BL90" s="583">
        <v>1.78551557E-3</v>
      </c>
      <c r="BM90" s="583">
        <v>2.045834283E-3</v>
      </c>
      <c r="BN90" s="583">
        <v>3.0140062639999999E-3</v>
      </c>
      <c r="BO90" s="583">
        <v>4.9015208379999996E-3</v>
      </c>
      <c r="BP90" s="583">
        <v>9.7912140849999996E-3</v>
      </c>
      <c r="BQ90" s="583">
        <v>8.3185832309999996E-3</v>
      </c>
      <c r="BR90" s="583">
        <v>3.5184026102999998E-2</v>
      </c>
      <c r="BS90" s="583">
        <v>4.1529360380000001E-3</v>
      </c>
      <c r="BT90" s="583">
        <v>2.0302297590000001E-2</v>
      </c>
      <c r="BU90" s="583">
        <v>4.4854506225E-2</v>
      </c>
      <c r="BV90" s="583">
        <v>4.015686335E-3</v>
      </c>
      <c r="BW90" s="583">
        <v>2.9562540829999998E-3</v>
      </c>
      <c r="BX90" s="583">
        <v>0</v>
      </c>
      <c r="BY90" s="583">
        <v>7.6117939899999999E-4</v>
      </c>
      <c r="BZ90" s="583">
        <v>4.1221009330000002E-3</v>
      </c>
      <c r="CA90" s="583">
        <v>0</v>
      </c>
      <c r="CB90" s="583">
        <v>4.7578055510000003E-3</v>
      </c>
      <c r="CC90" s="583">
        <v>5.9012629159999998E-3</v>
      </c>
      <c r="CD90" s="583">
        <v>4.4341623290000002E-3</v>
      </c>
      <c r="CE90" s="583">
        <v>9.7937635679999999E-3</v>
      </c>
      <c r="CF90" s="583">
        <v>1.6200371315E-2</v>
      </c>
      <c r="CG90" s="583">
        <v>3.653811407E-3</v>
      </c>
      <c r="CH90" s="583">
        <v>3.1744299001000002E-2</v>
      </c>
      <c r="CI90" s="583">
        <v>3.6404191739999999E-3</v>
      </c>
      <c r="CJ90" s="583">
        <v>2.8126657736E-2</v>
      </c>
      <c r="CK90" s="583">
        <v>6.9559052885E-2</v>
      </c>
      <c r="CL90" s="583">
        <v>2.7267479370999999E-2</v>
      </c>
      <c r="CM90" s="583">
        <v>1.8037074672000001E-2</v>
      </c>
      <c r="CN90" s="583">
        <v>3.190028151E-3</v>
      </c>
      <c r="CO90" s="583">
        <v>3.1011678627000001E-2</v>
      </c>
      <c r="CP90" s="583">
        <v>6.5264733759999999E-3</v>
      </c>
      <c r="CQ90" s="583">
        <v>1.695026178E-2</v>
      </c>
      <c r="CR90" s="583">
        <v>7.2290191950000002E-3</v>
      </c>
      <c r="CS90" s="583">
        <v>1.1143507399999999E-3</v>
      </c>
      <c r="CT90" s="583">
        <v>3.2830325744000001E-2</v>
      </c>
      <c r="CU90" s="583">
        <v>1.1252119854000001E-2</v>
      </c>
      <c r="CV90" s="583">
        <v>7.7701481749999999E-3</v>
      </c>
      <c r="CW90" s="583">
        <v>1.995298631E-3</v>
      </c>
      <c r="CX90" s="583">
        <v>1.5691138675000001E-2</v>
      </c>
      <c r="CY90" s="583">
        <v>1.3899918920999999E-2</v>
      </c>
      <c r="CZ90" s="583">
        <v>1.8858052279999999E-3</v>
      </c>
      <c r="DA90" s="583">
        <v>2.37358539E-4</v>
      </c>
      <c r="DB90" s="583">
        <v>1.1184370632E-2</v>
      </c>
      <c r="DC90" s="583">
        <v>7.1710599589999997E-3</v>
      </c>
      <c r="DD90" s="583">
        <v>0</v>
      </c>
      <c r="DE90" s="584">
        <v>4.3150607889999998E-3</v>
      </c>
      <c r="DF90" s="585">
        <v>8.1779919659999995E-3</v>
      </c>
      <c r="DG90" s="73"/>
      <c r="DH90" s="73"/>
      <c r="DI90" s="73"/>
      <c r="DJ90" s="73"/>
      <c r="DK90" s="73"/>
      <c r="DL90" s="73"/>
      <c r="DM90" s="73"/>
      <c r="DN90" s="73"/>
      <c r="DO90" s="73"/>
    </row>
    <row r="91" spans="1:119">
      <c r="A91" s="291" t="s">
        <v>505</v>
      </c>
      <c r="B91" s="368" t="s">
        <v>608</v>
      </c>
      <c r="C91" s="582">
        <v>6.7792452000000001E-5</v>
      </c>
      <c r="D91" s="583">
        <v>7.3231638999999999E-5</v>
      </c>
      <c r="E91" s="583">
        <v>7.60028149E-4</v>
      </c>
      <c r="F91" s="583">
        <v>0</v>
      </c>
      <c r="G91" s="583">
        <v>1.34639335E-4</v>
      </c>
      <c r="H91" s="583">
        <v>5.87164582E-4</v>
      </c>
      <c r="I91" s="583">
        <v>5.4463265000000002E-5</v>
      </c>
      <c r="J91" s="583">
        <v>2.9999935300000001E-4</v>
      </c>
      <c r="K91" s="583">
        <v>2.0794519200000001E-4</v>
      </c>
      <c r="L91" s="583">
        <v>1.7714268799999999E-4</v>
      </c>
      <c r="M91" s="583">
        <v>0</v>
      </c>
      <c r="N91" s="583">
        <v>0</v>
      </c>
      <c r="O91" s="583">
        <v>6.0819851999999999E-5</v>
      </c>
      <c r="P91" s="583">
        <v>5.8362636000000001E-5</v>
      </c>
      <c r="Q91" s="583">
        <v>2.1500752500000001E-4</v>
      </c>
      <c r="R91" s="583">
        <v>1.177083098E-3</v>
      </c>
      <c r="S91" s="583">
        <v>5.1881897899999998E-4</v>
      </c>
      <c r="T91" s="583">
        <v>1.08433735E-4</v>
      </c>
      <c r="U91" s="583">
        <v>6.4913988999999999E-4</v>
      </c>
      <c r="V91" s="583">
        <v>4.3138745899999999E-4</v>
      </c>
      <c r="W91" s="583">
        <v>2.7822743800000002E-4</v>
      </c>
      <c r="X91" s="583">
        <v>2.0685160200000001E-4</v>
      </c>
      <c r="Y91" s="583">
        <v>2.2107005499999999E-4</v>
      </c>
      <c r="Z91" s="583">
        <v>0</v>
      </c>
      <c r="AA91" s="583">
        <v>2.7091177969999999E-3</v>
      </c>
      <c r="AB91" s="583">
        <v>7.0637301999999997E-4</v>
      </c>
      <c r="AC91" s="583">
        <v>9.4688684000000003E-5</v>
      </c>
      <c r="AD91" s="583">
        <v>1.0569148999999999E-5</v>
      </c>
      <c r="AE91" s="583">
        <v>3.8196948099999999E-4</v>
      </c>
      <c r="AF91" s="583">
        <v>5.3296381000000002E-5</v>
      </c>
      <c r="AG91" s="583">
        <v>7.7285725000000006E-5</v>
      </c>
      <c r="AH91" s="583">
        <v>1.1397887599999999E-4</v>
      </c>
      <c r="AI91" s="583">
        <v>1.98192048E-4</v>
      </c>
      <c r="AJ91" s="583">
        <v>0</v>
      </c>
      <c r="AK91" s="583">
        <v>3.8547833900000003E-4</v>
      </c>
      <c r="AL91" s="583">
        <v>7.6252133999999994E-5</v>
      </c>
      <c r="AM91" s="583">
        <v>3.8467598199999999E-4</v>
      </c>
      <c r="AN91" s="583">
        <v>1.7930739170000001E-3</v>
      </c>
      <c r="AO91" s="583">
        <v>1.7196904600000001E-4</v>
      </c>
      <c r="AP91" s="583">
        <v>1.6736635099999999E-4</v>
      </c>
      <c r="AQ91" s="583">
        <v>4.3449494900000001E-4</v>
      </c>
      <c r="AR91" s="583">
        <v>1.47502294E-4</v>
      </c>
      <c r="AS91" s="583">
        <v>1.46434635E-3</v>
      </c>
      <c r="AT91" s="583">
        <v>5.8397109100000004E-4</v>
      </c>
      <c r="AU91" s="583">
        <v>1.64520937E-4</v>
      </c>
      <c r="AV91" s="583">
        <v>1.1721879270000001E-3</v>
      </c>
      <c r="AW91" s="583">
        <v>9.5071980499999997E-4</v>
      </c>
      <c r="AX91" s="583">
        <v>7.3539471899999995E-4</v>
      </c>
      <c r="AY91" s="583">
        <v>4.3874945199999998E-4</v>
      </c>
      <c r="AZ91" s="583">
        <v>0</v>
      </c>
      <c r="BA91" s="583">
        <v>3.050512536E-3</v>
      </c>
      <c r="BB91" s="583">
        <v>3.8284839199999998E-4</v>
      </c>
      <c r="BC91" s="583">
        <v>7.2870279340000003E-3</v>
      </c>
      <c r="BD91" s="583">
        <v>1.9533793499999999E-4</v>
      </c>
      <c r="BE91" s="583">
        <v>0</v>
      </c>
      <c r="BF91" s="583">
        <v>2.1340162200000001E-4</v>
      </c>
      <c r="BG91" s="583">
        <v>1.71998624E-4</v>
      </c>
      <c r="BH91" s="583">
        <v>8.5454108499999999E-4</v>
      </c>
      <c r="BI91" s="583">
        <v>2.8643036200000002E-4</v>
      </c>
      <c r="BJ91" s="583">
        <v>2.05030632E-4</v>
      </c>
      <c r="BK91" s="583">
        <v>3.8448229000000002E-5</v>
      </c>
      <c r="BL91" s="583">
        <v>1.16306201E-4</v>
      </c>
      <c r="BM91" s="583">
        <v>3.5125693000000001E-4</v>
      </c>
      <c r="BN91" s="583">
        <v>2.0684357E-5</v>
      </c>
      <c r="BO91" s="583">
        <v>1.8357755999999999E-5</v>
      </c>
      <c r="BP91" s="583">
        <v>1.5452157E-5</v>
      </c>
      <c r="BQ91" s="583">
        <v>3.5590058999999998E-5</v>
      </c>
      <c r="BR91" s="583">
        <v>2.4625740100000002E-4</v>
      </c>
      <c r="BS91" s="583">
        <v>3.1762417099999999E-4</v>
      </c>
      <c r="BT91" s="583">
        <v>6.3001965250000002E-3</v>
      </c>
      <c r="BU91" s="583">
        <v>3.45602385E-3</v>
      </c>
      <c r="BV91" s="583">
        <v>1.8052344100000001E-4</v>
      </c>
      <c r="BW91" s="583">
        <v>1.319163138E-3</v>
      </c>
      <c r="BX91" s="583">
        <v>0</v>
      </c>
      <c r="BY91" s="583">
        <v>1.118052826E-3</v>
      </c>
      <c r="BZ91" s="583">
        <v>1.1520873959999999E-3</v>
      </c>
      <c r="CA91" s="583">
        <v>0</v>
      </c>
      <c r="CB91" s="583">
        <v>7.07241366E-4</v>
      </c>
      <c r="CC91" s="583">
        <v>2.8210595399999998E-4</v>
      </c>
      <c r="CD91" s="583">
        <v>1.4394961759999999E-3</v>
      </c>
      <c r="CE91" s="583">
        <v>8.2231432100000001E-4</v>
      </c>
      <c r="CF91" s="583">
        <v>1.077211759E-3</v>
      </c>
      <c r="CG91" s="583">
        <v>1.806829817E-3</v>
      </c>
      <c r="CH91" s="583">
        <v>2.0032085605999998E-2</v>
      </c>
      <c r="CI91" s="583">
        <v>1.0174235090999999E-2</v>
      </c>
      <c r="CJ91" s="583">
        <v>1.1987222788000001E-2</v>
      </c>
      <c r="CK91" s="583">
        <v>0.11742520913100001</v>
      </c>
      <c r="CL91" s="583">
        <v>7.0970151789999996E-3</v>
      </c>
      <c r="CM91" s="583">
        <v>6.5566139500000003E-4</v>
      </c>
      <c r="CN91" s="583">
        <v>1.20451733E-4</v>
      </c>
      <c r="CO91" s="583">
        <v>1.2144040000000001E-3</v>
      </c>
      <c r="CP91" s="583">
        <v>4.5413354999999998E-5</v>
      </c>
      <c r="CQ91" s="583">
        <v>5.1047120400000002E-4</v>
      </c>
      <c r="CR91" s="583">
        <v>5.8004017300000005E-4</v>
      </c>
      <c r="CS91" s="583">
        <v>5.2440035000000002E-5</v>
      </c>
      <c r="CT91" s="583">
        <v>6.1087354900000003E-4</v>
      </c>
      <c r="CU91" s="583">
        <v>7.1933350499999999E-4</v>
      </c>
      <c r="CV91" s="583">
        <v>4.4307914709000001E-2</v>
      </c>
      <c r="CW91" s="583">
        <v>2.2629084260000001E-3</v>
      </c>
      <c r="CX91" s="583">
        <v>1.0663388833E-2</v>
      </c>
      <c r="CY91" s="583">
        <v>4.4489719500000001E-4</v>
      </c>
      <c r="CZ91" s="583">
        <v>2.29821157E-4</v>
      </c>
      <c r="DA91" s="583">
        <v>5.4677234799999997E-4</v>
      </c>
      <c r="DB91" s="583">
        <v>2.2581539730000002E-3</v>
      </c>
      <c r="DC91" s="583">
        <v>9.9518216900000003E-4</v>
      </c>
      <c r="DD91" s="583">
        <v>0</v>
      </c>
      <c r="DE91" s="584">
        <v>1.5910508502000001E-2</v>
      </c>
      <c r="DF91" s="585">
        <v>1.8461861670000001E-3</v>
      </c>
      <c r="DG91" s="73"/>
      <c r="DH91" s="73"/>
      <c r="DI91" s="73"/>
      <c r="DJ91" s="73"/>
      <c r="DK91" s="73"/>
      <c r="DL91" s="73"/>
      <c r="DM91" s="73"/>
      <c r="DN91" s="73"/>
      <c r="DO91" s="73"/>
    </row>
    <row r="92" spans="1:119">
      <c r="A92" s="291" t="s">
        <v>506</v>
      </c>
      <c r="B92" s="368" t="s">
        <v>609</v>
      </c>
      <c r="C92" s="582">
        <v>3.9384186299999999E-4</v>
      </c>
      <c r="D92" s="583">
        <v>4.4671299800000001E-4</v>
      </c>
      <c r="E92" s="583">
        <v>3.096410978E-3</v>
      </c>
      <c r="F92" s="583">
        <v>1.2012012009999999E-3</v>
      </c>
      <c r="G92" s="583">
        <v>1.3800531829999999E-3</v>
      </c>
      <c r="H92" s="583">
        <v>4.1101520800000002E-4</v>
      </c>
      <c r="I92" s="583">
        <v>1.9606775230000002E-3</v>
      </c>
      <c r="J92" s="583">
        <v>1.4566778950000001E-3</v>
      </c>
      <c r="K92" s="583">
        <v>1.087497155E-3</v>
      </c>
      <c r="L92" s="583">
        <v>8.56189661E-4</v>
      </c>
      <c r="M92" s="583">
        <v>0</v>
      </c>
      <c r="N92" s="583">
        <v>9.0097469099999997E-4</v>
      </c>
      <c r="O92" s="583">
        <v>3.0105826539999999E-3</v>
      </c>
      <c r="P92" s="583">
        <v>1.4444752470000001E-3</v>
      </c>
      <c r="Q92" s="583">
        <v>2.160825629E-3</v>
      </c>
      <c r="R92" s="583">
        <v>4.9799669500000005E-4</v>
      </c>
      <c r="S92" s="583">
        <v>1.5328742570000001E-3</v>
      </c>
      <c r="T92" s="583">
        <v>2.138554217E-3</v>
      </c>
      <c r="U92" s="583">
        <v>5.0849291359999996E-3</v>
      </c>
      <c r="V92" s="583">
        <v>1.403837155E-3</v>
      </c>
      <c r="W92" s="583">
        <v>1.6862269000000001E-4</v>
      </c>
      <c r="X92" s="583">
        <v>6.60884362E-4</v>
      </c>
      <c r="Y92" s="583">
        <v>1.4738003600000001E-4</v>
      </c>
      <c r="Z92" s="583">
        <v>0</v>
      </c>
      <c r="AA92" s="583">
        <v>2.8271756829999998E-3</v>
      </c>
      <c r="AB92" s="583">
        <v>9.1828492599999999E-4</v>
      </c>
      <c r="AC92" s="583">
        <v>1.14383931E-4</v>
      </c>
      <c r="AD92" s="583">
        <v>4.01627649E-4</v>
      </c>
      <c r="AE92" s="583">
        <v>7.3275778100000003E-4</v>
      </c>
      <c r="AF92" s="583">
        <v>3.2866101729999999E-3</v>
      </c>
      <c r="AG92" s="583">
        <v>2.3958574850000002E-3</v>
      </c>
      <c r="AH92" s="583">
        <v>5.5723006000000001E-4</v>
      </c>
      <c r="AI92" s="583">
        <v>5.9457614399999995E-4</v>
      </c>
      <c r="AJ92" s="583">
        <v>0</v>
      </c>
      <c r="AK92" s="583">
        <v>8.7968133799999995E-4</v>
      </c>
      <c r="AL92" s="583">
        <v>4.03398385E-4</v>
      </c>
      <c r="AM92" s="583">
        <v>2.02057198E-4</v>
      </c>
      <c r="AN92" s="583">
        <v>1.0035861479999999E-3</v>
      </c>
      <c r="AO92" s="583">
        <v>5.5412248000000002E-4</v>
      </c>
      <c r="AP92" s="583">
        <v>4.4631026900000001E-4</v>
      </c>
      <c r="AQ92" s="583">
        <v>7.3074150499999996E-4</v>
      </c>
      <c r="AR92" s="583">
        <v>1.1759210700000001E-3</v>
      </c>
      <c r="AS92" s="583">
        <v>1.78975665E-3</v>
      </c>
      <c r="AT92" s="583">
        <v>1.1635514219999999E-3</v>
      </c>
      <c r="AU92" s="583">
        <v>1.092713687E-3</v>
      </c>
      <c r="AV92" s="583">
        <v>1.3371188919999999E-3</v>
      </c>
      <c r="AW92" s="583">
        <v>7.2583800500000001E-4</v>
      </c>
      <c r="AX92" s="583">
        <v>1.906895608E-3</v>
      </c>
      <c r="AY92" s="583">
        <v>1.5299980879999999E-3</v>
      </c>
      <c r="AZ92" s="583">
        <v>1.132823563E-3</v>
      </c>
      <c r="BA92" s="583">
        <v>1.173274052E-3</v>
      </c>
      <c r="BB92" s="583">
        <v>1.1964012249999999E-3</v>
      </c>
      <c r="BC92" s="583">
        <v>1.590422763E-3</v>
      </c>
      <c r="BD92" s="583">
        <v>2.3440552159999998E-3</v>
      </c>
      <c r="BE92" s="583">
        <v>0</v>
      </c>
      <c r="BF92" s="583">
        <v>4.2680324400000001E-4</v>
      </c>
      <c r="BG92" s="583">
        <v>4.77773956E-4</v>
      </c>
      <c r="BH92" s="583">
        <v>7.2101903999999999E-4</v>
      </c>
      <c r="BI92" s="583">
        <v>1.6469745789999999E-3</v>
      </c>
      <c r="BJ92" s="583">
        <v>2.320946749E-3</v>
      </c>
      <c r="BK92" s="583">
        <v>1.3456880309999999E-3</v>
      </c>
      <c r="BL92" s="583">
        <v>2.0044871220000001E-3</v>
      </c>
      <c r="BM92" s="583">
        <v>1.81799195E-3</v>
      </c>
      <c r="BN92" s="583">
        <v>1.9679687959999999E-3</v>
      </c>
      <c r="BO92" s="583">
        <v>1.807219086E-3</v>
      </c>
      <c r="BP92" s="583">
        <v>2.8404701100000001E-4</v>
      </c>
      <c r="BQ92" s="583">
        <v>2.5150308700000001E-4</v>
      </c>
      <c r="BR92" s="583">
        <v>1.6981499910000001E-3</v>
      </c>
      <c r="BS92" s="583">
        <v>2.0923492279999998E-3</v>
      </c>
      <c r="BT92" s="583">
        <v>2.9698501289999999E-3</v>
      </c>
      <c r="BU92" s="583">
        <v>4.4072732310000001E-3</v>
      </c>
      <c r="BV92" s="583">
        <v>1.4365056809999999E-3</v>
      </c>
      <c r="BW92" s="583">
        <v>8.4306229300000002E-4</v>
      </c>
      <c r="BX92" s="583">
        <v>0</v>
      </c>
      <c r="BY92" s="583">
        <v>2.0644450170000002E-3</v>
      </c>
      <c r="BZ92" s="583">
        <v>3.1292726770000001E-3</v>
      </c>
      <c r="CA92" s="583">
        <v>0</v>
      </c>
      <c r="CB92" s="583">
        <v>1.1001532359999999E-3</v>
      </c>
      <c r="CC92" s="583">
        <v>1.736919797E-3</v>
      </c>
      <c r="CD92" s="583">
        <v>3.94576184E-3</v>
      </c>
      <c r="CE92" s="583">
        <v>3.1576869940000002E-3</v>
      </c>
      <c r="CF92" s="583">
        <v>2.2884544739999999E-3</v>
      </c>
      <c r="CG92" s="583">
        <v>8.8735419890000004E-3</v>
      </c>
      <c r="CH92" s="583">
        <v>1.0153532801999999E-2</v>
      </c>
      <c r="CI92" s="583">
        <v>0.12463701022699999</v>
      </c>
      <c r="CJ92" s="583">
        <v>1.0712554717E-2</v>
      </c>
      <c r="CK92" s="583">
        <v>7.0041117260000001E-3</v>
      </c>
      <c r="CL92" s="583">
        <v>5.6742164419999998E-2</v>
      </c>
      <c r="CM92" s="583">
        <v>7.0221051560000001E-3</v>
      </c>
      <c r="CN92" s="583">
        <v>3.835999137E-3</v>
      </c>
      <c r="CO92" s="583">
        <v>1.4326070721000001E-2</v>
      </c>
      <c r="CP92" s="583">
        <v>2.688261848E-3</v>
      </c>
      <c r="CQ92" s="583">
        <v>2.081151832E-3</v>
      </c>
      <c r="CR92" s="583">
        <v>1.0456835344E-2</v>
      </c>
      <c r="CS92" s="583">
        <v>2.5407196870000002E-3</v>
      </c>
      <c r="CT92" s="583">
        <v>2.4946754941000002E-2</v>
      </c>
      <c r="CU92" s="583">
        <v>2.1449217229999999E-3</v>
      </c>
      <c r="CV92" s="583">
        <v>0.1873870618</v>
      </c>
      <c r="CW92" s="583">
        <v>5.3736046800000005E-4</v>
      </c>
      <c r="CX92" s="583">
        <v>6.403695012E-3</v>
      </c>
      <c r="CY92" s="583">
        <v>4.5653936509999996E-3</v>
      </c>
      <c r="CZ92" s="583">
        <v>2.198289331E-3</v>
      </c>
      <c r="DA92" s="583">
        <v>6.9469757979999996E-3</v>
      </c>
      <c r="DB92" s="583">
        <v>1.0646714924E-2</v>
      </c>
      <c r="DC92" s="583">
        <v>3.668162434E-3</v>
      </c>
      <c r="DD92" s="583">
        <v>0</v>
      </c>
      <c r="DE92" s="584">
        <v>6.8355880040000001E-3</v>
      </c>
      <c r="DF92" s="585">
        <v>2.9900888780000001E-3</v>
      </c>
      <c r="DG92" s="73"/>
      <c r="DH92" s="73"/>
      <c r="DI92" s="73"/>
      <c r="DJ92" s="73"/>
      <c r="DK92" s="73"/>
      <c r="DL92" s="73"/>
      <c r="DM92" s="73"/>
      <c r="DN92" s="73"/>
      <c r="DO92" s="73"/>
    </row>
    <row r="93" spans="1:119">
      <c r="A93" s="291" t="s">
        <v>507</v>
      </c>
      <c r="B93" s="368" t="s">
        <v>19</v>
      </c>
      <c r="C93" s="582">
        <v>0</v>
      </c>
      <c r="D93" s="583">
        <v>0</v>
      </c>
      <c r="E93" s="583">
        <v>0</v>
      </c>
      <c r="F93" s="583">
        <v>0</v>
      </c>
      <c r="G93" s="583">
        <v>0</v>
      </c>
      <c r="H93" s="583">
        <v>0</v>
      </c>
      <c r="I93" s="583">
        <v>0</v>
      </c>
      <c r="J93" s="583">
        <v>0</v>
      </c>
      <c r="K93" s="583">
        <v>0</v>
      </c>
      <c r="L93" s="583">
        <v>0</v>
      </c>
      <c r="M93" s="583">
        <v>0</v>
      </c>
      <c r="N93" s="583">
        <v>0</v>
      </c>
      <c r="O93" s="583">
        <v>0</v>
      </c>
      <c r="P93" s="583">
        <v>0</v>
      </c>
      <c r="Q93" s="583">
        <v>0</v>
      </c>
      <c r="R93" s="583">
        <v>0</v>
      </c>
      <c r="S93" s="583">
        <v>0</v>
      </c>
      <c r="T93" s="583">
        <v>0</v>
      </c>
      <c r="U93" s="583">
        <v>0</v>
      </c>
      <c r="V93" s="583">
        <v>0</v>
      </c>
      <c r="W93" s="583">
        <v>0</v>
      </c>
      <c r="X93" s="583">
        <v>0</v>
      </c>
      <c r="Y93" s="583">
        <v>0</v>
      </c>
      <c r="Z93" s="583">
        <v>0</v>
      </c>
      <c r="AA93" s="583">
        <v>0</v>
      </c>
      <c r="AB93" s="583">
        <v>0</v>
      </c>
      <c r="AC93" s="583">
        <v>0</v>
      </c>
      <c r="AD93" s="583">
        <v>0</v>
      </c>
      <c r="AE93" s="583">
        <v>0</v>
      </c>
      <c r="AF93" s="583">
        <v>0</v>
      </c>
      <c r="AG93" s="583">
        <v>0</v>
      </c>
      <c r="AH93" s="583">
        <v>0</v>
      </c>
      <c r="AI93" s="583">
        <v>0</v>
      </c>
      <c r="AJ93" s="583">
        <v>0</v>
      </c>
      <c r="AK93" s="583">
        <v>0</v>
      </c>
      <c r="AL93" s="583">
        <v>0</v>
      </c>
      <c r="AM93" s="583">
        <v>0</v>
      </c>
      <c r="AN93" s="583">
        <v>0</v>
      </c>
      <c r="AO93" s="583">
        <v>0</v>
      </c>
      <c r="AP93" s="583">
        <v>0</v>
      </c>
      <c r="AQ93" s="583">
        <v>0</v>
      </c>
      <c r="AR93" s="583">
        <v>0</v>
      </c>
      <c r="AS93" s="583">
        <v>0</v>
      </c>
      <c r="AT93" s="583">
        <v>0</v>
      </c>
      <c r="AU93" s="583">
        <v>0</v>
      </c>
      <c r="AV93" s="583">
        <v>0</v>
      </c>
      <c r="AW93" s="583">
        <v>0</v>
      </c>
      <c r="AX93" s="583">
        <v>0</v>
      </c>
      <c r="AY93" s="583">
        <v>0</v>
      </c>
      <c r="AZ93" s="583">
        <v>0</v>
      </c>
      <c r="BA93" s="583">
        <v>0</v>
      </c>
      <c r="BB93" s="583">
        <v>0</v>
      </c>
      <c r="BC93" s="583">
        <v>0</v>
      </c>
      <c r="BD93" s="583">
        <v>0</v>
      </c>
      <c r="BE93" s="583">
        <v>0</v>
      </c>
      <c r="BF93" s="583">
        <v>0</v>
      </c>
      <c r="BG93" s="583">
        <v>0</v>
      </c>
      <c r="BH93" s="583">
        <v>0</v>
      </c>
      <c r="BI93" s="583">
        <v>0</v>
      </c>
      <c r="BJ93" s="583">
        <v>0</v>
      </c>
      <c r="BK93" s="583">
        <v>0</v>
      </c>
      <c r="BL93" s="583">
        <v>0</v>
      </c>
      <c r="BM93" s="583">
        <v>0</v>
      </c>
      <c r="BN93" s="583">
        <v>0</v>
      </c>
      <c r="BO93" s="583">
        <v>0</v>
      </c>
      <c r="BP93" s="583">
        <v>0</v>
      </c>
      <c r="BQ93" s="583">
        <v>0</v>
      </c>
      <c r="BR93" s="583">
        <v>0</v>
      </c>
      <c r="BS93" s="583">
        <v>0</v>
      </c>
      <c r="BT93" s="583">
        <v>0</v>
      </c>
      <c r="BU93" s="583">
        <v>0</v>
      </c>
      <c r="BV93" s="583">
        <v>0</v>
      </c>
      <c r="BW93" s="583">
        <v>0</v>
      </c>
      <c r="BX93" s="583">
        <v>0</v>
      </c>
      <c r="BY93" s="583">
        <v>0</v>
      </c>
      <c r="BZ93" s="583">
        <v>0</v>
      </c>
      <c r="CA93" s="583">
        <v>0</v>
      </c>
      <c r="CB93" s="583">
        <v>0</v>
      </c>
      <c r="CC93" s="583">
        <v>0</v>
      </c>
      <c r="CD93" s="583">
        <v>0</v>
      </c>
      <c r="CE93" s="583">
        <v>0</v>
      </c>
      <c r="CF93" s="583">
        <v>0</v>
      </c>
      <c r="CG93" s="583">
        <v>0</v>
      </c>
      <c r="CH93" s="583">
        <v>0</v>
      </c>
      <c r="CI93" s="583">
        <v>0</v>
      </c>
      <c r="CJ93" s="583">
        <v>0</v>
      </c>
      <c r="CK93" s="583">
        <v>0</v>
      </c>
      <c r="CL93" s="583">
        <v>0</v>
      </c>
      <c r="CM93" s="583">
        <v>0</v>
      </c>
      <c r="CN93" s="583">
        <v>0</v>
      </c>
      <c r="CO93" s="583">
        <v>0</v>
      </c>
      <c r="CP93" s="583">
        <v>0</v>
      </c>
      <c r="CQ93" s="583">
        <v>0</v>
      </c>
      <c r="CR93" s="583">
        <v>0</v>
      </c>
      <c r="CS93" s="583">
        <v>0</v>
      </c>
      <c r="CT93" s="583">
        <v>0</v>
      </c>
      <c r="CU93" s="583">
        <v>0</v>
      </c>
      <c r="CV93" s="583">
        <v>0</v>
      </c>
      <c r="CW93" s="583">
        <v>0</v>
      </c>
      <c r="CX93" s="583">
        <v>0</v>
      </c>
      <c r="CY93" s="583">
        <v>0</v>
      </c>
      <c r="CZ93" s="583">
        <v>0</v>
      </c>
      <c r="DA93" s="583">
        <v>0</v>
      </c>
      <c r="DB93" s="583">
        <v>0</v>
      </c>
      <c r="DC93" s="583">
        <v>0</v>
      </c>
      <c r="DD93" s="583">
        <v>0</v>
      </c>
      <c r="DE93" s="584">
        <v>0.26119410615900002</v>
      </c>
      <c r="DF93" s="585">
        <v>1.1830857089999999E-3</v>
      </c>
      <c r="DG93" s="73"/>
      <c r="DH93" s="73"/>
      <c r="DI93" s="73"/>
      <c r="DJ93" s="73"/>
      <c r="DK93" s="73"/>
      <c r="DL93" s="73"/>
      <c r="DM93" s="73"/>
      <c r="DN93" s="73"/>
      <c r="DO93" s="73"/>
    </row>
    <row r="94" spans="1:119">
      <c r="A94" s="291" t="s">
        <v>508</v>
      </c>
      <c r="B94" s="368" t="s">
        <v>90</v>
      </c>
      <c r="C94" s="582">
        <v>0</v>
      </c>
      <c r="D94" s="583">
        <v>0</v>
      </c>
      <c r="E94" s="583">
        <v>6.7558057700000003E-4</v>
      </c>
      <c r="F94" s="583">
        <v>0</v>
      </c>
      <c r="G94" s="583">
        <v>0</v>
      </c>
      <c r="H94" s="583">
        <v>0</v>
      </c>
      <c r="I94" s="583">
        <v>0</v>
      </c>
      <c r="J94" s="583">
        <v>4.0991291000000001E-4</v>
      </c>
      <c r="K94" s="583">
        <v>4.2151053000000002E-5</v>
      </c>
      <c r="L94" s="583">
        <v>2.36190251E-4</v>
      </c>
      <c r="M94" s="583">
        <v>0</v>
      </c>
      <c r="N94" s="583">
        <v>0</v>
      </c>
      <c r="O94" s="583">
        <v>3.0409925999999999E-5</v>
      </c>
      <c r="P94" s="583">
        <v>7.2953295000000005E-5</v>
      </c>
      <c r="Q94" s="583">
        <v>2.3650827799999999E-4</v>
      </c>
      <c r="R94" s="583">
        <v>4.5272426999999998E-5</v>
      </c>
      <c r="S94" s="583">
        <v>4.7165361999999997E-5</v>
      </c>
      <c r="T94" s="583">
        <v>1.8072289E-5</v>
      </c>
      <c r="U94" s="583">
        <v>1.08189982E-4</v>
      </c>
      <c r="V94" s="583">
        <v>2.1203790400000001E-4</v>
      </c>
      <c r="W94" s="583">
        <v>1.3489815200000001E-4</v>
      </c>
      <c r="X94" s="583">
        <v>2.87510717E-4</v>
      </c>
      <c r="Y94" s="583">
        <v>3.9868189300000002E-4</v>
      </c>
      <c r="Z94" s="583">
        <v>0</v>
      </c>
      <c r="AA94" s="583">
        <v>3.04465074E-4</v>
      </c>
      <c r="AB94" s="583">
        <v>4.2382381199999999E-4</v>
      </c>
      <c r="AC94" s="583">
        <v>7.1963400000000003E-6</v>
      </c>
      <c r="AD94" s="583">
        <v>0</v>
      </c>
      <c r="AE94" s="583">
        <v>1.4421296699999999E-4</v>
      </c>
      <c r="AF94" s="583">
        <v>8.8827301999999994E-5</v>
      </c>
      <c r="AG94" s="583">
        <v>0</v>
      </c>
      <c r="AH94" s="583">
        <v>1.8996479299999999E-4</v>
      </c>
      <c r="AI94" s="583">
        <v>2.31224056E-4</v>
      </c>
      <c r="AJ94" s="583">
        <v>0</v>
      </c>
      <c r="AK94" s="583">
        <v>3.2617397900000001E-4</v>
      </c>
      <c r="AL94" s="583">
        <v>1.8038138999999999E-5</v>
      </c>
      <c r="AM94" s="583">
        <v>5.7803704999999997E-5</v>
      </c>
      <c r="AN94" s="583">
        <v>8.0286891999999997E-5</v>
      </c>
      <c r="AO94" s="583">
        <v>0</v>
      </c>
      <c r="AP94" s="583">
        <v>0</v>
      </c>
      <c r="AQ94" s="583">
        <v>9.8748849999999999E-6</v>
      </c>
      <c r="AR94" s="583">
        <v>1.0284187750000001E-3</v>
      </c>
      <c r="AS94" s="583">
        <v>2.5820599899999998E-4</v>
      </c>
      <c r="AT94" s="583">
        <v>6.6739553300000003E-4</v>
      </c>
      <c r="AU94" s="583">
        <v>4.86196202E-4</v>
      </c>
      <c r="AV94" s="583">
        <v>3.1808114600000002E-4</v>
      </c>
      <c r="AW94" s="583">
        <v>3.1264055100000001E-4</v>
      </c>
      <c r="AX94" s="583">
        <v>1.6589136680000001E-3</v>
      </c>
      <c r="AY94" s="583">
        <v>1.226248467E-3</v>
      </c>
      <c r="AZ94" s="583">
        <v>1.840838289E-3</v>
      </c>
      <c r="BA94" s="583">
        <v>7.1631468399999999E-4</v>
      </c>
      <c r="BB94" s="583">
        <v>7.6569678399999997E-4</v>
      </c>
      <c r="BC94" s="583">
        <v>3.0940951939999999E-3</v>
      </c>
      <c r="BD94" s="583">
        <v>3.2556322399999999E-4</v>
      </c>
      <c r="BE94" s="583">
        <v>0</v>
      </c>
      <c r="BF94" s="583">
        <v>2.1340162200000001E-4</v>
      </c>
      <c r="BG94" s="583">
        <v>1.9110958199999999E-4</v>
      </c>
      <c r="BH94" s="583">
        <v>4.53974951E-4</v>
      </c>
      <c r="BI94" s="583">
        <v>7.1607589999999995E-5</v>
      </c>
      <c r="BJ94" s="583">
        <v>7.3811027000000002E-5</v>
      </c>
      <c r="BK94" s="583">
        <v>3.8448229000000002E-5</v>
      </c>
      <c r="BL94" s="583">
        <v>2.2399712800000001E-4</v>
      </c>
      <c r="BM94" s="583">
        <v>2.8480292000000001E-5</v>
      </c>
      <c r="BN94" s="583">
        <v>1.2410614E-4</v>
      </c>
      <c r="BO94" s="583">
        <v>1.7949805800000001E-4</v>
      </c>
      <c r="BP94" s="583">
        <v>4.3902306000000001E-4</v>
      </c>
      <c r="BQ94" s="583">
        <v>4.2945338399999998E-4</v>
      </c>
      <c r="BR94" s="583">
        <v>1.12867975E-4</v>
      </c>
      <c r="BS94" s="583">
        <v>1.5881208599999999E-4</v>
      </c>
      <c r="BT94" s="583">
        <v>2.4765394499999999E-4</v>
      </c>
      <c r="BU94" s="583">
        <v>2.5785783E-4</v>
      </c>
      <c r="BV94" s="583">
        <v>5.7613859999999996E-6</v>
      </c>
      <c r="BW94" s="583">
        <v>1.58173E-6</v>
      </c>
      <c r="BX94" s="583">
        <v>0</v>
      </c>
      <c r="BY94" s="583">
        <v>7.4604615860000001E-3</v>
      </c>
      <c r="BZ94" s="583">
        <v>2.9310458800000001E-4</v>
      </c>
      <c r="CA94" s="583">
        <v>3.3662537E-4</v>
      </c>
      <c r="CB94" s="583">
        <v>1.3573319099999999E-4</v>
      </c>
      <c r="CC94" s="583">
        <v>6.2325734000000005E-5</v>
      </c>
      <c r="CD94" s="583">
        <v>6.0407428799999995E-4</v>
      </c>
      <c r="CE94" s="583">
        <v>3.28925729E-4</v>
      </c>
      <c r="CF94" s="583">
        <v>5.2867766100000004E-4</v>
      </c>
      <c r="CG94" s="583">
        <v>2.8106241600000002E-4</v>
      </c>
      <c r="CH94" s="583">
        <v>6.2057043839999996E-3</v>
      </c>
      <c r="CI94" s="583">
        <v>1.3783089939999999E-3</v>
      </c>
      <c r="CJ94" s="583">
        <v>4.3201325039999997E-3</v>
      </c>
      <c r="CK94" s="583">
        <v>7.0041117260000001E-3</v>
      </c>
      <c r="CL94" s="583">
        <v>1.1715168600000001E-3</v>
      </c>
      <c r="CM94" s="583">
        <v>1.51142724E-4</v>
      </c>
      <c r="CN94" s="583">
        <v>1.9427699999999999E-6</v>
      </c>
      <c r="CO94" s="583">
        <v>0</v>
      </c>
      <c r="CP94" s="583">
        <v>1.21102281E-4</v>
      </c>
      <c r="CQ94" s="583">
        <v>0</v>
      </c>
      <c r="CR94" s="583">
        <v>7.5190393000000005E-5</v>
      </c>
      <c r="CS94" s="583">
        <v>2.3598016E-5</v>
      </c>
      <c r="CT94" s="583">
        <v>0</v>
      </c>
      <c r="CU94" s="583">
        <v>4.2288090899999999E-4</v>
      </c>
      <c r="CV94" s="583">
        <v>1.048066498E-3</v>
      </c>
      <c r="CW94" s="583">
        <v>2.1408779999999999E-6</v>
      </c>
      <c r="CX94" s="583">
        <v>7.0175438600000005E-4</v>
      </c>
      <c r="CY94" s="583">
        <v>2.32843392E-4</v>
      </c>
      <c r="CZ94" s="583">
        <v>4.3693271399999998E-4</v>
      </c>
      <c r="DA94" s="583">
        <v>1.131691603E-3</v>
      </c>
      <c r="DB94" s="583">
        <v>4.3804791399999998E-4</v>
      </c>
      <c r="DC94" s="583">
        <v>6.0716890400000002E-4</v>
      </c>
      <c r="DD94" s="583">
        <v>0</v>
      </c>
      <c r="DE94" s="584">
        <v>1.68716832E-4</v>
      </c>
      <c r="DF94" s="585">
        <v>4.3705716800000001E-4</v>
      </c>
      <c r="DG94" s="73"/>
      <c r="DH94" s="73"/>
      <c r="DI94" s="73"/>
      <c r="DJ94" s="73"/>
      <c r="DK94" s="73"/>
      <c r="DL94" s="73"/>
      <c r="DM94" s="73"/>
      <c r="DN94" s="73"/>
      <c r="DO94" s="73"/>
    </row>
    <row r="95" spans="1:119">
      <c r="A95" s="291" t="s">
        <v>509</v>
      </c>
      <c r="B95" s="368" t="s">
        <v>610</v>
      </c>
      <c r="C95" s="582">
        <v>0</v>
      </c>
      <c r="D95" s="583">
        <v>0</v>
      </c>
      <c r="E95" s="583">
        <v>0</v>
      </c>
      <c r="F95" s="583">
        <v>0</v>
      </c>
      <c r="G95" s="583">
        <v>0</v>
      </c>
      <c r="H95" s="583">
        <v>0</v>
      </c>
      <c r="I95" s="583">
        <v>0</v>
      </c>
      <c r="J95" s="583">
        <v>0</v>
      </c>
      <c r="K95" s="583">
        <v>0</v>
      </c>
      <c r="L95" s="583">
        <v>0</v>
      </c>
      <c r="M95" s="583">
        <v>0</v>
      </c>
      <c r="N95" s="583">
        <v>0</v>
      </c>
      <c r="O95" s="583">
        <v>0</v>
      </c>
      <c r="P95" s="583">
        <v>0</v>
      </c>
      <c r="Q95" s="583">
        <v>0</v>
      </c>
      <c r="R95" s="583">
        <v>0</v>
      </c>
      <c r="S95" s="583">
        <v>0</v>
      </c>
      <c r="T95" s="583">
        <v>0</v>
      </c>
      <c r="U95" s="583">
        <v>0</v>
      </c>
      <c r="V95" s="583">
        <v>0</v>
      </c>
      <c r="W95" s="583">
        <v>0</v>
      </c>
      <c r="X95" s="583">
        <v>0</v>
      </c>
      <c r="Y95" s="583">
        <v>0</v>
      </c>
      <c r="Z95" s="583">
        <v>0</v>
      </c>
      <c r="AA95" s="583">
        <v>0</v>
      </c>
      <c r="AB95" s="583">
        <v>0</v>
      </c>
      <c r="AC95" s="583">
        <v>0</v>
      </c>
      <c r="AD95" s="583">
        <v>0</v>
      </c>
      <c r="AE95" s="583">
        <v>0</v>
      </c>
      <c r="AF95" s="583">
        <v>0</v>
      </c>
      <c r="AG95" s="583">
        <v>0</v>
      </c>
      <c r="AH95" s="583">
        <v>0</v>
      </c>
      <c r="AI95" s="583">
        <v>0</v>
      </c>
      <c r="AJ95" s="583">
        <v>0</v>
      </c>
      <c r="AK95" s="583">
        <v>0</v>
      </c>
      <c r="AL95" s="583">
        <v>0</v>
      </c>
      <c r="AM95" s="583">
        <v>0</v>
      </c>
      <c r="AN95" s="583">
        <v>0</v>
      </c>
      <c r="AO95" s="583">
        <v>0</v>
      </c>
      <c r="AP95" s="583">
        <v>0</v>
      </c>
      <c r="AQ95" s="583">
        <v>0</v>
      </c>
      <c r="AR95" s="583">
        <v>0</v>
      </c>
      <c r="AS95" s="583">
        <v>0</v>
      </c>
      <c r="AT95" s="583">
        <v>0</v>
      </c>
      <c r="AU95" s="583">
        <v>0</v>
      </c>
      <c r="AV95" s="583">
        <v>0</v>
      </c>
      <c r="AW95" s="583">
        <v>0</v>
      </c>
      <c r="AX95" s="583">
        <v>0</v>
      </c>
      <c r="AY95" s="583">
        <v>0</v>
      </c>
      <c r="AZ95" s="583">
        <v>0</v>
      </c>
      <c r="BA95" s="583">
        <v>0</v>
      </c>
      <c r="BB95" s="583">
        <v>0</v>
      </c>
      <c r="BC95" s="583">
        <v>0</v>
      </c>
      <c r="BD95" s="583">
        <v>0</v>
      </c>
      <c r="BE95" s="583">
        <v>0</v>
      </c>
      <c r="BF95" s="583">
        <v>0</v>
      </c>
      <c r="BG95" s="583">
        <v>0</v>
      </c>
      <c r="BH95" s="583">
        <v>0</v>
      </c>
      <c r="BI95" s="583">
        <v>0</v>
      </c>
      <c r="BJ95" s="583">
        <v>0</v>
      </c>
      <c r="BK95" s="583">
        <v>0</v>
      </c>
      <c r="BL95" s="583">
        <v>0</v>
      </c>
      <c r="BM95" s="583">
        <v>0</v>
      </c>
      <c r="BN95" s="583">
        <v>0</v>
      </c>
      <c r="BO95" s="583">
        <v>0</v>
      </c>
      <c r="BP95" s="583">
        <v>0</v>
      </c>
      <c r="BQ95" s="583">
        <v>0</v>
      </c>
      <c r="BR95" s="583">
        <v>0</v>
      </c>
      <c r="BS95" s="583">
        <v>0</v>
      </c>
      <c r="BT95" s="583">
        <v>0</v>
      </c>
      <c r="BU95" s="583">
        <v>0</v>
      </c>
      <c r="BV95" s="583">
        <v>0</v>
      </c>
      <c r="BW95" s="583">
        <v>0</v>
      </c>
      <c r="BX95" s="583">
        <v>0</v>
      </c>
      <c r="BY95" s="583">
        <v>0</v>
      </c>
      <c r="BZ95" s="583">
        <v>0</v>
      </c>
      <c r="CA95" s="583">
        <v>0</v>
      </c>
      <c r="CB95" s="583">
        <v>0</v>
      </c>
      <c r="CC95" s="583">
        <v>0</v>
      </c>
      <c r="CD95" s="583">
        <v>0</v>
      </c>
      <c r="CE95" s="583">
        <v>0</v>
      </c>
      <c r="CF95" s="583">
        <v>0</v>
      </c>
      <c r="CG95" s="583">
        <v>0</v>
      </c>
      <c r="CH95" s="583">
        <v>0</v>
      </c>
      <c r="CI95" s="583">
        <v>0</v>
      </c>
      <c r="CJ95" s="583">
        <v>0</v>
      </c>
      <c r="CK95" s="583">
        <v>0</v>
      </c>
      <c r="CL95" s="583">
        <v>0</v>
      </c>
      <c r="CM95" s="583">
        <v>0</v>
      </c>
      <c r="CN95" s="583">
        <v>0</v>
      </c>
      <c r="CO95" s="583">
        <v>0</v>
      </c>
      <c r="CP95" s="583">
        <v>0</v>
      </c>
      <c r="CQ95" s="583">
        <v>0</v>
      </c>
      <c r="CR95" s="583">
        <v>0</v>
      </c>
      <c r="CS95" s="583">
        <v>0</v>
      </c>
      <c r="CT95" s="583">
        <v>0</v>
      </c>
      <c r="CU95" s="583">
        <v>0</v>
      </c>
      <c r="CV95" s="583">
        <v>0</v>
      </c>
      <c r="CW95" s="583">
        <v>0</v>
      </c>
      <c r="CX95" s="583">
        <v>0</v>
      </c>
      <c r="CY95" s="583">
        <v>0</v>
      </c>
      <c r="CZ95" s="583">
        <v>0</v>
      </c>
      <c r="DA95" s="583">
        <v>0</v>
      </c>
      <c r="DB95" s="583">
        <v>0</v>
      </c>
      <c r="DC95" s="583">
        <v>0</v>
      </c>
      <c r="DD95" s="583">
        <v>0</v>
      </c>
      <c r="DE95" s="584">
        <v>0</v>
      </c>
      <c r="DF95" s="585">
        <v>0</v>
      </c>
      <c r="DG95" s="73"/>
      <c r="DH95" s="73"/>
      <c r="DI95" s="73"/>
      <c r="DJ95" s="73"/>
      <c r="DK95" s="73"/>
      <c r="DL95" s="73"/>
      <c r="DM95" s="73"/>
      <c r="DN95" s="73"/>
      <c r="DO95" s="73"/>
    </row>
    <row r="96" spans="1:119">
      <c r="A96" s="291" t="s">
        <v>510</v>
      </c>
      <c r="B96" s="368" t="s">
        <v>611</v>
      </c>
      <c r="C96" s="582">
        <v>0</v>
      </c>
      <c r="D96" s="583">
        <v>0</v>
      </c>
      <c r="E96" s="583">
        <v>0</v>
      </c>
      <c r="F96" s="583">
        <v>0</v>
      </c>
      <c r="G96" s="583">
        <v>0</v>
      </c>
      <c r="H96" s="583">
        <v>0</v>
      </c>
      <c r="I96" s="583">
        <v>0</v>
      </c>
      <c r="J96" s="583">
        <v>0</v>
      </c>
      <c r="K96" s="583">
        <v>0</v>
      </c>
      <c r="L96" s="583">
        <v>0</v>
      </c>
      <c r="M96" s="583">
        <v>0</v>
      </c>
      <c r="N96" s="583">
        <v>0</v>
      </c>
      <c r="O96" s="583">
        <v>0</v>
      </c>
      <c r="P96" s="583">
        <v>0</v>
      </c>
      <c r="Q96" s="583">
        <v>0</v>
      </c>
      <c r="R96" s="583">
        <v>0</v>
      </c>
      <c r="S96" s="583">
        <v>0</v>
      </c>
      <c r="T96" s="583">
        <v>0</v>
      </c>
      <c r="U96" s="583">
        <v>0</v>
      </c>
      <c r="V96" s="583">
        <v>0</v>
      </c>
      <c r="W96" s="583">
        <v>0</v>
      </c>
      <c r="X96" s="583">
        <v>0</v>
      </c>
      <c r="Y96" s="583">
        <v>0</v>
      </c>
      <c r="Z96" s="583">
        <v>0</v>
      </c>
      <c r="AA96" s="583">
        <v>0</v>
      </c>
      <c r="AB96" s="583">
        <v>0</v>
      </c>
      <c r="AC96" s="583">
        <v>0</v>
      </c>
      <c r="AD96" s="583">
        <v>0</v>
      </c>
      <c r="AE96" s="583">
        <v>0</v>
      </c>
      <c r="AF96" s="583">
        <v>0</v>
      </c>
      <c r="AG96" s="583">
        <v>0</v>
      </c>
      <c r="AH96" s="583">
        <v>0</v>
      </c>
      <c r="AI96" s="583">
        <v>0</v>
      </c>
      <c r="AJ96" s="583">
        <v>0</v>
      </c>
      <c r="AK96" s="583">
        <v>0</v>
      </c>
      <c r="AL96" s="583">
        <v>0</v>
      </c>
      <c r="AM96" s="583">
        <v>0</v>
      </c>
      <c r="AN96" s="583">
        <v>0</v>
      </c>
      <c r="AO96" s="583">
        <v>0</v>
      </c>
      <c r="AP96" s="583">
        <v>0</v>
      </c>
      <c r="AQ96" s="583">
        <v>0</v>
      </c>
      <c r="AR96" s="583">
        <v>0</v>
      </c>
      <c r="AS96" s="583">
        <v>0</v>
      </c>
      <c r="AT96" s="583">
        <v>0</v>
      </c>
      <c r="AU96" s="583">
        <v>0</v>
      </c>
      <c r="AV96" s="583">
        <v>0</v>
      </c>
      <c r="AW96" s="583">
        <v>0</v>
      </c>
      <c r="AX96" s="583">
        <v>0</v>
      </c>
      <c r="AY96" s="583">
        <v>0</v>
      </c>
      <c r="AZ96" s="583">
        <v>0</v>
      </c>
      <c r="BA96" s="583">
        <v>0</v>
      </c>
      <c r="BB96" s="583">
        <v>0</v>
      </c>
      <c r="BC96" s="583">
        <v>0</v>
      </c>
      <c r="BD96" s="583">
        <v>0</v>
      </c>
      <c r="BE96" s="583">
        <v>0</v>
      </c>
      <c r="BF96" s="583">
        <v>0</v>
      </c>
      <c r="BG96" s="583">
        <v>0</v>
      </c>
      <c r="BH96" s="583">
        <v>0</v>
      </c>
      <c r="BI96" s="583">
        <v>0</v>
      </c>
      <c r="BJ96" s="583">
        <v>0</v>
      </c>
      <c r="BK96" s="583">
        <v>0</v>
      </c>
      <c r="BL96" s="583">
        <v>0</v>
      </c>
      <c r="BM96" s="583">
        <v>0</v>
      </c>
      <c r="BN96" s="583">
        <v>0</v>
      </c>
      <c r="BO96" s="583">
        <v>0</v>
      </c>
      <c r="BP96" s="583">
        <v>0</v>
      </c>
      <c r="BQ96" s="583">
        <v>0</v>
      </c>
      <c r="BR96" s="583">
        <v>0</v>
      </c>
      <c r="BS96" s="583">
        <v>0</v>
      </c>
      <c r="BT96" s="583">
        <v>0</v>
      </c>
      <c r="BU96" s="583">
        <v>0</v>
      </c>
      <c r="BV96" s="583">
        <v>0</v>
      </c>
      <c r="BW96" s="583">
        <v>0</v>
      </c>
      <c r="BX96" s="583">
        <v>0</v>
      </c>
      <c r="BY96" s="583">
        <v>0</v>
      </c>
      <c r="BZ96" s="583">
        <v>0</v>
      </c>
      <c r="CA96" s="583">
        <v>0</v>
      </c>
      <c r="CB96" s="583">
        <v>0</v>
      </c>
      <c r="CC96" s="583">
        <v>0</v>
      </c>
      <c r="CD96" s="583">
        <v>0</v>
      </c>
      <c r="CE96" s="583">
        <v>0</v>
      </c>
      <c r="CF96" s="583">
        <v>0</v>
      </c>
      <c r="CG96" s="583">
        <v>0</v>
      </c>
      <c r="CH96" s="583">
        <v>0</v>
      </c>
      <c r="CI96" s="583">
        <v>0</v>
      </c>
      <c r="CJ96" s="583">
        <v>0</v>
      </c>
      <c r="CK96" s="583">
        <v>0</v>
      </c>
      <c r="CL96" s="583">
        <v>0</v>
      </c>
      <c r="CM96" s="583">
        <v>0</v>
      </c>
      <c r="CN96" s="583">
        <v>0</v>
      </c>
      <c r="CO96" s="583">
        <v>0</v>
      </c>
      <c r="CP96" s="583">
        <v>8.2459169739999994E-3</v>
      </c>
      <c r="CQ96" s="583">
        <v>0</v>
      </c>
      <c r="CR96" s="583">
        <v>0</v>
      </c>
      <c r="CS96" s="583">
        <v>6.6074443899999998E-4</v>
      </c>
      <c r="CT96" s="583">
        <v>0</v>
      </c>
      <c r="CU96" s="583">
        <v>0</v>
      </c>
      <c r="CV96" s="583">
        <v>0</v>
      </c>
      <c r="CW96" s="583">
        <v>0</v>
      </c>
      <c r="CX96" s="583">
        <v>0</v>
      </c>
      <c r="CY96" s="583">
        <v>0</v>
      </c>
      <c r="CZ96" s="583">
        <v>0</v>
      </c>
      <c r="DA96" s="583">
        <v>0</v>
      </c>
      <c r="DB96" s="583">
        <v>0</v>
      </c>
      <c r="DC96" s="583">
        <v>0</v>
      </c>
      <c r="DD96" s="583">
        <v>0</v>
      </c>
      <c r="DE96" s="584">
        <v>0</v>
      </c>
      <c r="DF96" s="585">
        <v>3.71659539E-4</v>
      </c>
      <c r="DG96" s="73"/>
      <c r="DH96" s="73"/>
      <c r="DI96" s="73"/>
      <c r="DJ96" s="73"/>
      <c r="DK96" s="73"/>
      <c r="DL96" s="73"/>
      <c r="DM96" s="73"/>
      <c r="DN96" s="73"/>
      <c r="DO96" s="73"/>
    </row>
    <row r="97" spans="1:119">
      <c r="A97" s="291" t="s">
        <v>511</v>
      </c>
      <c r="B97" s="368" t="s">
        <v>612</v>
      </c>
      <c r="C97" s="582">
        <v>0</v>
      </c>
      <c r="D97" s="583">
        <v>0</v>
      </c>
      <c r="E97" s="583">
        <v>8.3321604500000007E-3</v>
      </c>
      <c r="F97" s="583">
        <v>0</v>
      </c>
      <c r="G97" s="583">
        <v>0</v>
      </c>
      <c r="H97" s="583">
        <v>0</v>
      </c>
      <c r="I97" s="583">
        <v>0</v>
      </c>
      <c r="J97" s="583">
        <v>0</v>
      </c>
      <c r="K97" s="583">
        <v>0</v>
      </c>
      <c r="L97" s="583">
        <v>0</v>
      </c>
      <c r="M97" s="583">
        <v>0</v>
      </c>
      <c r="N97" s="583">
        <v>0</v>
      </c>
      <c r="O97" s="583">
        <v>0</v>
      </c>
      <c r="P97" s="583">
        <v>0</v>
      </c>
      <c r="Q97" s="583">
        <v>0</v>
      </c>
      <c r="R97" s="583">
        <v>0</v>
      </c>
      <c r="S97" s="583">
        <v>0</v>
      </c>
      <c r="T97" s="583">
        <v>2.4096386E-5</v>
      </c>
      <c r="U97" s="583">
        <v>0</v>
      </c>
      <c r="V97" s="583">
        <v>0</v>
      </c>
      <c r="W97" s="583">
        <v>0</v>
      </c>
      <c r="X97" s="583">
        <v>3.9028600000000001E-6</v>
      </c>
      <c r="Y97" s="583">
        <v>0</v>
      </c>
      <c r="Z97" s="583">
        <v>0</v>
      </c>
      <c r="AA97" s="583">
        <v>6.8349302000000005E-5</v>
      </c>
      <c r="AB97" s="583">
        <v>0</v>
      </c>
      <c r="AC97" s="583">
        <v>0</v>
      </c>
      <c r="AD97" s="583">
        <v>0</v>
      </c>
      <c r="AE97" s="583">
        <v>0</v>
      </c>
      <c r="AF97" s="583">
        <v>0</v>
      </c>
      <c r="AG97" s="583">
        <v>0</v>
      </c>
      <c r="AH97" s="583">
        <v>0</v>
      </c>
      <c r="AI97" s="583">
        <v>0</v>
      </c>
      <c r="AJ97" s="583">
        <v>0</v>
      </c>
      <c r="AK97" s="583">
        <v>0</v>
      </c>
      <c r="AL97" s="583">
        <v>0</v>
      </c>
      <c r="AM97" s="583">
        <v>3.5807599999999998E-6</v>
      </c>
      <c r="AN97" s="583">
        <v>0</v>
      </c>
      <c r="AO97" s="583">
        <v>0</v>
      </c>
      <c r="AP97" s="583">
        <v>0</v>
      </c>
      <c r="AQ97" s="583">
        <v>0</v>
      </c>
      <c r="AR97" s="583">
        <v>0</v>
      </c>
      <c r="AS97" s="583">
        <v>0</v>
      </c>
      <c r="AT97" s="583">
        <v>0</v>
      </c>
      <c r="AU97" s="583">
        <v>0</v>
      </c>
      <c r="AV97" s="583">
        <v>0</v>
      </c>
      <c r="AW97" s="583">
        <v>0</v>
      </c>
      <c r="AX97" s="583">
        <v>0</v>
      </c>
      <c r="AY97" s="583">
        <v>0</v>
      </c>
      <c r="AZ97" s="583">
        <v>0</v>
      </c>
      <c r="BA97" s="583">
        <v>0</v>
      </c>
      <c r="BB97" s="583">
        <v>0</v>
      </c>
      <c r="BC97" s="583">
        <v>0</v>
      </c>
      <c r="BD97" s="583">
        <v>0</v>
      </c>
      <c r="BE97" s="583">
        <v>0</v>
      </c>
      <c r="BF97" s="583">
        <v>0</v>
      </c>
      <c r="BG97" s="583">
        <v>0</v>
      </c>
      <c r="BH97" s="583">
        <v>0</v>
      </c>
      <c r="BI97" s="583">
        <v>0</v>
      </c>
      <c r="BJ97" s="583">
        <v>0</v>
      </c>
      <c r="BK97" s="583">
        <v>0</v>
      </c>
      <c r="BL97" s="583">
        <v>0</v>
      </c>
      <c r="BM97" s="583">
        <v>0</v>
      </c>
      <c r="BN97" s="583">
        <v>0</v>
      </c>
      <c r="BO97" s="583">
        <v>0</v>
      </c>
      <c r="BP97" s="583">
        <v>9.0895E-7</v>
      </c>
      <c r="BQ97" s="583">
        <v>7.1180119999999998E-6</v>
      </c>
      <c r="BR97" s="583">
        <v>3.12952113E-4</v>
      </c>
      <c r="BS97" s="583">
        <v>0</v>
      </c>
      <c r="BT97" s="583">
        <v>3.0623875000000002E-5</v>
      </c>
      <c r="BU97" s="583">
        <v>1.87698633E-4</v>
      </c>
      <c r="BV97" s="583">
        <v>1.9204621E-5</v>
      </c>
      <c r="BW97" s="583">
        <v>2.0562495000000001E-5</v>
      </c>
      <c r="BX97" s="583">
        <v>0</v>
      </c>
      <c r="BY97" s="583">
        <v>1.03899859E-4</v>
      </c>
      <c r="BZ97" s="583">
        <v>5.0827389999999997E-6</v>
      </c>
      <c r="CA97" s="583">
        <v>0</v>
      </c>
      <c r="CB97" s="583">
        <v>2.8575408700000002E-4</v>
      </c>
      <c r="CC97" s="583">
        <v>0</v>
      </c>
      <c r="CD97" s="583">
        <v>0</v>
      </c>
      <c r="CE97" s="583">
        <v>2.5763107689999998E-2</v>
      </c>
      <c r="CF97" s="583">
        <v>1.3973968209999999E-3</v>
      </c>
      <c r="CG97" s="583">
        <v>6.0227660999999999E-5</v>
      </c>
      <c r="CH97" s="583">
        <v>1.390099891E-3</v>
      </c>
      <c r="CI97" s="583">
        <v>6.9441521799999998E-4</v>
      </c>
      <c r="CJ97" s="583">
        <v>4.5796457999999999E-5</v>
      </c>
      <c r="CK97" s="583">
        <v>4.2535091499999999E-4</v>
      </c>
      <c r="CL97" s="583">
        <v>2.54677578E-4</v>
      </c>
      <c r="CM97" s="583">
        <v>3.1931560999999998E-5</v>
      </c>
      <c r="CN97" s="583">
        <v>1.4570774E-5</v>
      </c>
      <c r="CO97" s="583">
        <v>2.164713E-5</v>
      </c>
      <c r="CP97" s="583">
        <v>1.3539443848E-2</v>
      </c>
      <c r="CQ97" s="583">
        <v>5.8442408377000002E-2</v>
      </c>
      <c r="CR97" s="583">
        <v>3.3808823060000001E-3</v>
      </c>
      <c r="CS97" s="583">
        <v>1.6125310710000001E-3</v>
      </c>
      <c r="CT97" s="583">
        <v>8.2550479999999994E-6</v>
      </c>
      <c r="CU97" s="583">
        <v>0</v>
      </c>
      <c r="CV97" s="583">
        <v>3.6140224000000002E-5</v>
      </c>
      <c r="CW97" s="583">
        <v>0</v>
      </c>
      <c r="CX97" s="583">
        <v>5.8852013000000001E-5</v>
      </c>
      <c r="CY97" s="583">
        <v>4.1579179999999997E-6</v>
      </c>
      <c r="CZ97" s="583">
        <v>1.0173901E-4</v>
      </c>
      <c r="DA97" s="583">
        <v>4.2385449999999999E-6</v>
      </c>
      <c r="DB97" s="583">
        <v>8.3761099999999993E-5</v>
      </c>
      <c r="DC97" s="583">
        <v>1.1855960899999999E-4</v>
      </c>
      <c r="DD97" s="583">
        <v>0</v>
      </c>
      <c r="DE97" s="584">
        <v>2.58187879E-3</v>
      </c>
      <c r="DF97" s="585">
        <v>8.98615289E-4</v>
      </c>
      <c r="DG97" s="73"/>
      <c r="DH97" s="73"/>
      <c r="DI97" s="73"/>
      <c r="DJ97" s="73"/>
      <c r="DK97" s="73"/>
      <c r="DL97" s="73"/>
      <c r="DM97" s="73"/>
      <c r="DN97" s="73"/>
      <c r="DO97" s="73"/>
    </row>
    <row r="98" spans="1:119">
      <c r="A98" s="291" t="s">
        <v>512</v>
      </c>
      <c r="B98" s="368" t="s">
        <v>613</v>
      </c>
      <c r="C98" s="582">
        <v>0</v>
      </c>
      <c r="D98" s="583">
        <v>0</v>
      </c>
      <c r="E98" s="583">
        <v>0</v>
      </c>
      <c r="F98" s="583">
        <v>0</v>
      </c>
      <c r="G98" s="583">
        <v>0</v>
      </c>
      <c r="H98" s="583">
        <v>0</v>
      </c>
      <c r="I98" s="583">
        <v>0</v>
      </c>
      <c r="J98" s="583">
        <v>0</v>
      </c>
      <c r="K98" s="583">
        <v>0</v>
      </c>
      <c r="L98" s="583">
        <v>0</v>
      </c>
      <c r="M98" s="583">
        <v>0</v>
      </c>
      <c r="N98" s="583">
        <v>0</v>
      </c>
      <c r="O98" s="583">
        <v>0</v>
      </c>
      <c r="P98" s="583">
        <v>0</v>
      </c>
      <c r="Q98" s="583">
        <v>0</v>
      </c>
      <c r="R98" s="583">
        <v>0</v>
      </c>
      <c r="S98" s="583">
        <v>0</v>
      </c>
      <c r="T98" s="583">
        <v>0</v>
      </c>
      <c r="U98" s="583">
        <v>0</v>
      </c>
      <c r="V98" s="583">
        <v>0</v>
      </c>
      <c r="W98" s="583">
        <v>0</v>
      </c>
      <c r="X98" s="583">
        <v>0</v>
      </c>
      <c r="Y98" s="583">
        <v>0</v>
      </c>
      <c r="Z98" s="583">
        <v>0</v>
      </c>
      <c r="AA98" s="583">
        <v>0</v>
      </c>
      <c r="AB98" s="583">
        <v>0</v>
      </c>
      <c r="AC98" s="583">
        <v>0</v>
      </c>
      <c r="AD98" s="583">
        <v>0</v>
      </c>
      <c r="AE98" s="583">
        <v>0</v>
      </c>
      <c r="AF98" s="583">
        <v>0</v>
      </c>
      <c r="AG98" s="583">
        <v>0</v>
      </c>
      <c r="AH98" s="583">
        <v>0</v>
      </c>
      <c r="AI98" s="583">
        <v>0</v>
      </c>
      <c r="AJ98" s="583">
        <v>0</v>
      </c>
      <c r="AK98" s="583">
        <v>0</v>
      </c>
      <c r="AL98" s="583">
        <v>0</v>
      </c>
      <c r="AM98" s="583">
        <v>0</v>
      </c>
      <c r="AN98" s="583">
        <v>0</v>
      </c>
      <c r="AO98" s="583">
        <v>0</v>
      </c>
      <c r="AP98" s="583">
        <v>0</v>
      </c>
      <c r="AQ98" s="583">
        <v>0</v>
      </c>
      <c r="AR98" s="583">
        <v>0</v>
      </c>
      <c r="AS98" s="583">
        <v>0</v>
      </c>
      <c r="AT98" s="583">
        <v>0</v>
      </c>
      <c r="AU98" s="583">
        <v>0</v>
      </c>
      <c r="AV98" s="583">
        <v>0</v>
      </c>
      <c r="AW98" s="583">
        <v>0</v>
      </c>
      <c r="AX98" s="583">
        <v>0</v>
      </c>
      <c r="AY98" s="583">
        <v>0</v>
      </c>
      <c r="AZ98" s="583">
        <v>0</v>
      </c>
      <c r="BA98" s="583">
        <v>0</v>
      </c>
      <c r="BB98" s="583">
        <v>0</v>
      </c>
      <c r="BC98" s="583">
        <v>0</v>
      </c>
      <c r="BD98" s="583">
        <v>0</v>
      </c>
      <c r="BE98" s="583">
        <v>0</v>
      </c>
      <c r="BF98" s="583">
        <v>0</v>
      </c>
      <c r="BG98" s="583">
        <v>0</v>
      </c>
      <c r="BH98" s="583">
        <v>0</v>
      </c>
      <c r="BI98" s="583">
        <v>0</v>
      </c>
      <c r="BJ98" s="583">
        <v>0</v>
      </c>
      <c r="BK98" s="583">
        <v>0</v>
      </c>
      <c r="BL98" s="583">
        <v>0</v>
      </c>
      <c r="BM98" s="583">
        <v>0</v>
      </c>
      <c r="BN98" s="583">
        <v>0</v>
      </c>
      <c r="BO98" s="583">
        <v>0</v>
      </c>
      <c r="BP98" s="583">
        <v>0</v>
      </c>
      <c r="BQ98" s="583">
        <v>0</v>
      </c>
      <c r="BR98" s="583">
        <v>0</v>
      </c>
      <c r="BS98" s="583">
        <v>0</v>
      </c>
      <c r="BT98" s="583">
        <v>0</v>
      </c>
      <c r="BU98" s="583">
        <v>0</v>
      </c>
      <c r="BV98" s="583">
        <v>0</v>
      </c>
      <c r="BW98" s="583">
        <v>0</v>
      </c>
      <c r="BX98" s="583">
        <v>0</v>
      </c>
      <c r="BY98" s="583">
        <v>0</v>
      </c>
      <c r="BZ98" s="583">
        <v>0</v>
      </c>
      <c r="CA98" s="583">
        <v>0</v>
      </c>
      <c r="CB98" s="583">
        <v>0</v>
      </c>
      <c r="CC98" s="583">
        <v>0</v>
      </c>
      <c r="CD98" s="583">
        <v>0</v>
      </c>
      <c r="CE98" s="583">
        <v>0</v>
      </c>
      <c r="CF98" s="583">
        <v>0</v>
      </c>
      <c r="CG98" s="583">
        <v>0</v>
      </c>
      <c r="CH98" s="583">
        <v>0</v>
      </c>
      <c r="CI98" s="583">
        <v>0</v>
      </c>
      <c r="CJ98" s="583">
        <v>0</v>
      </c>
      <c r="CK98" s="583">
        <v>0</v>
      </c>
      <c r="CL98" s="583">
        <v>0</v>
      </c>
      <c r="CM98" s="583">
        <v>0</v>
      </c>
      <c r="CN98" s="583">
        <v>0</v>
      </c>
      <c r="CO98" s="583">
        <v>0</v>
      </c>
      <c r="CP98" s="583">
        <v>0</v>
      </c>
      <c r="CQ98" s="583">
        <v>0</v>
      </c>
      <c r="CR98" s="583">
        <v>0</v>
      </c>
      <c r="CS98" s="583">
        <v>0</v>
      </c>
      <c r="CT98" s="583">
        <v>0</v>
      </c>
      <c r="CU98" s="583">
        <v>0</v>
      </c>
      <c r="CV98" s="583">
        <v>0</v>
      </c>
      <c r="CW98" s="583">
        <v>0</v>
      </c>
      <c r="CX98" s="583">
        <v>0</v>
      </c>
      <c r="CY98" s="583">
        <v>0</v>
      </c>
      <c r="CZ98" s="583">
        <v>0</v>
      </c>
      <c r="DA98" s="583">
        <v>0</v>
      </c>
      <c r="DB98" s="583">
        <v>0</v>
      </c>
      <c r="DC98" s="583">
        <v>0</v>
      </c>
      <c r="DD98" s="583">
        <v>0</v>
      </c>
      <c r="DE98" s="584">
        <v>0</v>
      </c>
      <c r="DF98" s="585">
        <v>0</v>
      </c>
      <c r="DG98" s="73"/>
      <c r="DH98" s="73"/>
      <c r="DI98" s="73"/>
      <c r="DJ98" s="73"/>
      <c r="DK98" s="73"/>
      <c r="DL98" s="73"/>
      <c r="DM98" s="73"/>
      <c r="DN98" s="73"/>
      <c r="DO98" s="73"/>
    </row>
    <row r="99" spans="1:119">
      <c r="A99" s="291" t="s">
        <v>513</v>
      </c>
      <c r="B99" s="368" t="s">
        <v>614</v>
      </c>
      <c r="C99" s="582">
        <v>0</v>
      </c>
      <c r="D99" s="583">
        <v>0</v>
      </c>
      <c r="E99" s="583">
        <v>0</v>
      </c>
      <c r="F99" s="583">
        <v>0</v>
      </c>
      <c r="G99" s="583">
        <v>0</v>
      </c>
      <c r="H99" s="583">
        <v>0</v>
      </c>
      <c r="I99" s="583">
        <v>0</v>
      </c>
      <c r="J99" s="583">
        <v>0</v>
      </c>
      <c r="K99" s="583">
        <v>0</v>
      </c>
      <c r="L99" s="583">
        <v>0</v>
      </c>
      <c r="M99" s="583">
        <v>0</v>
      </c>
      <c r="N99" s="583">
        <v>0</v>
      </c>
      <c r="O99" s="583">
        <v>0</v>
      </c>
      <c r="P99" s="583">
        <v>0</v>
      </c>
      <c r="Q99" s="583">
        <v>0</v>
      </c>
      <c r="R99" s="583">
        <v>0</v>
      </c>
      <c r="S99" s="583">
        <v>0</v>
      </c>
      <c r="T99" s="583">
        <v>0</v>
      </c>
      <c r="U99" s="583">
        <v>0</v>
      </c>
      <c r="V99" s="583">
        <v>0</v>
      </c>
      <c r="W99" s="583">
        <v>0</v>
      </c>
      <c r="X99" s="583">
        <v>0</v>
      </c>
      <c r="Y99" s="583">
        <v>0</v>
      </c>
      <c r="Z99" s="583">
        <v>0</v>
      </c>
      <c r="AA99" s="583">
        <v>0</v>
      </c>
      <c r="AB99" s="583">
        <v>0</v>
      </c>
      <c r="AC99" s="583">
        <v>0</v>
      </c>
      <c r="AD99" s="583">
        <v>0</v>
      </c>
      <c r="AE99" s="583">
        <v>0</v>
      </c>
      <c r="AF99" s="583">
        <v>0</v>
      </c>
      <c r="AG99" s="583">
        <v>0</v>
      </c>
      <c r="AH99" s="583">
        <v>0</v>
      </c>
      <c r="AI99" s="583">
        <v>0</v>
      </c>
      <c r="AJ99" s="583">
        <v>0</v>
      </c>
      <c r="AK99" s="583">
        <v>0</v>
      </c>
      <c r="AL99" s="583">
        <v>0</v>
      </c>
      <c r="AM99" s="583">
        <v>0</v>
      </c>
      <c r="AN99" s="583">
        <v>0</v>
      </c>
      <c r="AO99" s="583">
        <v>0</v>
      </c>
      <c r="AP99" s="583">
        <v>0</v>
      </c>
      <c r="AQ99" s="583">
        <v>0</v>
      </c>
      <c r="AR99" s="583">
        <v>0</v>
      </c>
      <c r="AS99" s="583">
        <v>0</v>
      </c>
      <c r="AT99" s="583">
        <v>0</v>
      </c>
      <c r="AU99" s="583">
        <v>0</v>
      </c>
      <c r="AV99" s="583">
        <v>0</v>
      </c>
      <c r="AW99" s="583">
        <v>0</v>
      </c>
      <c r="AX99" s="583">
        <v>0</v>
      </c>
      <c r="AY99" s="583">
        <v>0</v>
      </c>
      <c r="AZ99" s="583">
        <v>0</v>
      </c>
      <c r="BA99" s="583">
        <v>0</v>
      </c>
      <c r="BB99" s="583">
        <v>0</v>
      </c>
      <c r="BC99" s="583">
        <v>0</v>
      </c>
      <c r="BD99" s="583">
        <v>0</v>
      </c>
      <c r="BE99" s="583">
        <v>0</v>
      </c>
      <c r="BF99" s="583">
        <v>0</v>
      </c>
      <c r="BG99" s="583">
        <v>0</v>
      </c>
      <c r="BH99" s="583">
        <v>0</v>
      </c>
      <c r="BI99" s="583">
        <v>0</v>
      </c>
      <c r="BJ99" s="583">
        <v>0</v>
      </c>
      <c r="BK99" s="583">
        <v>0</v>
      </c>
      <c r="BL99" s="583">
        <v>0</v>
      </c>
      <c r="BM99" s="583">
        <v>0</v>
      </c>
      <c r="BN99" s="583">
        <v>0</v>
      </c>
      <c r="BO99" s="583">
        <v>0</v>
      </c>
      <c r="BP99" s="583">
        <v>0</v>
      </c>
      <c r="BQ99" s="583">
        <v>0</v>
      </c>
      <c r="BR99" s="583">
        <v>0</v>
      </c>
      <c r="BS99" s="583">
        <v>0</v>
      </c>
      <c r="BT99" s="583">
        <v>0</v>
      </c>
      <c r="BU99" s="583">
        <v>0</v>
      </c>
      <c r="BV99" s="583">
        <v>0</v>
      </c>
      <c r="BW99" s="583">
        <v>0</v>
      </c>
      <c r="BX99" s="583">
        <v>0</v>
      </c>
      <c r="BY99" s="583">
        <v>0</v>
      </c>
      <c r="BZ99" s="583">
        <v>0</v>
      </c>
      <c r="CA99" s="583">
        <v>0</v>
      </c>
      <c r="CB99" s="583">
        <v>0</v>
      </c>
      <c r="CC99" s="583">
        <v>0</v>
      </c>
      <c r="CD99" s="583">
        <v>0</v>
      </c>
      <c r="CE99" s="583">
        <v>0</v>
      </c>
      <c r="CF99" s="583">
        <v>0</v>
      </c>
      <c r="CG99" s="583">
        <v>0</v>
      </c>
      <c r="CH99" s="583">
        <v>0</v>
      </c>
      <c r="CI99" s="583">
        <v>0</v>
      </c>
      <c r="CJ99" s="583">
        <v>0</v>
      </c>
      <c r="CK99" s="583">
        <v>0</v>
      </c>
      <c r="CL99" s="583">
        <v>0</v>
      </c>
      <c r="CM99" s="583">
        <v>0</v>
      </c>
      <c r="CN99" s="583">
        <v>0</v>
      </c>
      <c r="CO99" s="583">
        <v>0</v>
      </c>
      <c r="CP99" s="583">
        <v>0</v>
      </c>
      <c r="CQ99" s="583">
        <v>0</v>
      </c>
      <c r="CR99" s="583">
        <v>0</v>
      </c>
      <c r="CS99" s="583">
        <v>0</v>
      </c>
      <c r="CT99" s="583">
        <v>0</v>
      </c>
      <c r="CU99" s="583">
        <v>0</v>
      </c>
      <c r="CV99" s="583">
        <v>0</v>
      </c>
      <c r="CW99" s="583">
        <v>0</v>
      </c>
      <c r="CX99" s="583">
        <v>0</v>
      </c>
      <c r="CY99" s="583">
        <v>0</v>
      </c>
      <c r="CZ99" s="583">
        <v>0</v>
      </c>
      <c r="DA99" s="583">
        <v>0</v>
      </c>
      <c r="DB99" s="583">
        <v>0</v>
      </c>
      <c r="DC99" s="583">
        <v>0</v>
      </c>
      <c r="DD99" s="583">
        <v>0</v>
      </c>
      <c r="DE99" s="584">
        <v>0</v>
      </c>
      <c r="DF99" s="585">
        <v>0</v>
      </c>
      <c r="DG99" s="73"/>
      <c r="DH99" s="73"/>
      <c r="DI99" s="73"/>
      <c r="DJ99" s="73"/>
      <c r="DK99" s="73"/>
      <c r="DL99" s="73"/>
      <c r="DM99" s="73"/>
      <c r="DN99" s="73"/>
      <c r="DO99" s="73"/>
    </row>
    <row r="100" spans="1:119">
      <c r="A100" s="291" t="s">
        <v>514</v>
      </c>
      <c r="B100" s="368" t="s">
        <v>689</v>
      </c>
      <c r="C100" s="582">
        <v>3.2282120000000002E-6</v>
      </c>
      <c r="D100" s="583">
        <v>0</v>
      </c>
      <c r="E100" s="583">
        <v>1.914144968E-3</v>
      </c>
      <c r="F100" s="583">
        <v>0</v>
      </c>
      <c r="G100" s="583">
        <v>6.4290282410000002E-3</v>
      </c>
      <c r="H100" s="583">
        <v>4.9908989489999998E-3</v>
      </c>
      <c r="I100" s="583">
        <v>2.0151407879999998E-3</v>
      </c>
      <c r="J100" s="583">
        <v>5.8512804899999999E-4</v>
      </c>
      <c r="K100" s="583">
        <v>1.433135785E-3</v>
      </c>
      <c r="L100" s="583">
        <v>2.1552360429999999E-3</v>
      </c>
      <c r="M100" s="583">
        <v>0</v>
      </c>
      <c r="N100" s="583">
        <v>2.4572036999999998E-4</v>
      </c>
      <c r="O100" s="583">
        <v>1.094757329E-3</v>
      </c>
      <c r="P100" s="583">
        <v>1.0213461339999999E-3</v>
      </c>
      <c r="Q100" s="583">
        <v>1.462051172E-3</v>
      </c>
      <c r="R100" s="583">
        <v>4.9799669500000005E-4</v>
      </c>
      <c r="S100" s="583">
        <v>9.9047259700000005E-4</v>
      </c>
      <c r="T100" s="583">
        <v>6.8072289200000005E-4</v>
      </c>
      <c r="U100" s="583">
        <v>9.7370983400000004E-4</v>
      </c>
      <c r="V100" s="583">
        <v>6.2149040710000004E-3</v>
      </c>
      <c r="W100" s="583">
        <v>6.6605962499999998E-4</v>
      </c>
      <c r="X100" s="583">
        <v>5.3729378300000001E-4</v>
      </c>
      <c r="Y100" s="583">
        <v>7.5579505899999995E-4</v>
      </c>
      <c r="Z100" s="583">
        <v>0</v>
      </c>
      <c r="AA100" s="583">
        <v>3.355329382E-3</v>
      </c>
      <c r="AB100" s="583">
        <v>8.3843406299999995E-4</v>
      </c>
      <c r="AC100" s="583">
        <v>1.2309528999999999E-4</v>
      </c>
      <c r="AD100" s="583">
        <v>4.6504254099999999E-4</v>
      </c>
      <c r="AE100" s="583">
        <v>4.8330832300000001E-4</v>
      </c>
      <c r="AF100" s="583">
        <v>2.13185525E-4</v>
      </c>
      <c r="AG100" s="583">
        <v>1.5457145100000001E-4</v>
      </c>
      <c r="AH100" s="583">
        <v>6.0788733800000005E-4</v>
      </c>
      <c r="AI100" s="583">
        <v>1.7066537470000001E-3</v>
      </c>
      <c r="AJ100" s="583">
        <v>0</v>
      </c>
      <c r="AK100" s="583">
        <v>4.3489863900000002E-4</v>
      </c>
      <c r="AL100" s="583">
        <v>1.0642502119999999E-3</v>
      </c>
      <c r="AM100" s="583">
        <v>4.73171919E-4</v>
      </c>
      <c r="AN100" s="583">
        <v>1.2043033769999999E-3</v>
      </c>
      <c r="AO100" s="583">
        <v>7.4519919699999996E-4</v>
      </c>
      <c r="AP100" s="583">
        <v>3.0683830999999999E-4</v>
      </c>
      <c r="AQ100" s="583">
        <v>5.7274334199999995E-4</v>
      </c>
      <c r="AR100" s="583">
        <v>1.0816834929999999E-3</v>
      </c>
      <c r="AS100" s="583">
        <v>9.1963780399999999E-4</v>
      </c>
      <c r="AT100" s="583">
        <v>2.125127881E-3</v>
      </c>
      <c r="AU100" s="583">
        <v>1.6943200990000001E-3</v>
      </c>
      <c r="AV100" s="583">
        <v>2.2972527210000002E-3</v>
      </c>
      <c r="AW100" s="583">
        <v>6.6916047799999996E-4</v>
      </c>
      <c r="AX100" s="583">
        <v>6.9263921200000001E-4</v>
      </c>
      <c r="AY100" s="583">
        <v>8.2124897300000002E-4</v>
      </c>
      <c r="AZ100" s="583">
        <v>1.41602945E-4</v>
      </c>
      <c r="BA100" s="583">
        <v>7.1631468399999999E-4</v>
      </c>
      <c r="BB100" s="583">
        <v>3.8284839199999998E-4</v>
      </c>
      <c r="BC100" s="583">
        <v>7.2291943800000002E-4</v>
      </c>
      <c r="BD100" s="583">
        <v>4.55788514E-4</v>
      </c>
      <c r="BE100" s="583">
        <v>0</v>
      </c>
      <c r="BF100" s="583">
        <v>2.1340162200000001E-4</v>
      </c>
      <c r="BG100" s="583">
        <v>7.6443833000000005E-5</v>
      </c>
      <c r="BH100" s="583">
        <v>6.4090581399999999E-4</v>
      </c>
      <c r="BI100" s="583">
        <v>7.1607590400000001E-4</v>
      </c>
      <c r="BJ100" s="583">
        <v>8.4472620200000002E-4</v>
      </c>
      <c r="BK100" s="583">
        <v>1.7301703260000001E-3</v>
      </c>
      <c r="BL100" s="583">
        <v>6.7342726400000002E-4</v>
      </c>
      <c r="BM100" s="583">
        <v>2.2926634770000002E-3</v>
      </c>
      <c r="BN100" s="583">
        <v>1.007623663E-3</v>
      </c>
      <c r="BO100" s="583">
        <v>1.3666329429999999E-3</v>
      </c>
      <c r="BP100" s="583">
        <v>9.2258469100000001E-4</v>
      </c>
      <c r="BQ100" s="583">
        <v>3.770173632E-3</v>
      </c>
      <c r="BR100" s="583">
        <v>9.7169065970000006E-3</v>
      </c>
      <c r="BS100" s="583">
        <v>2.0764680190000001E-3</v>
      </c>
      <c r="BT100" s="583">
        <v>7.1599950999999995E-4</v>
      </c>
      <c r="BU100" s="583">
        <v>3.6674126019999999E-3</v>
      </c>
      <c r="BV100" s="583">
        <v>9.6983338100000002E-4</v>
      </c>
      <c r="BW100" s="583">
        <v>1.0692497380000001E-3</v>
      </c>
      <c r="BX100" s="583">
        <v>0</v>
      </c>
      <c r="BY100" s="583">
        <v>1.0886898230000001E-3</v>
      </c>
      <c r="BZ100" s="583">
        <v>1.9280521420000001E-3</v>
      </c>
      <c r="CA100" s="583">
        <v>0</v>
      </c>
      <c r="CB100" s="583">
        <v>1.400195027E-3</v>
      </c>
      <c r="CC100" s="583">
        <v>9.3488600999999994E-5</v>
      </c>
      <c r="CD100" s="583">
        <v>1.0539168429999999E-3</v>
      </c>
      <c r="CE100" s="583">
        <v>4.654299059E-3</v>
      </c>
      <c r="CF100" s="583">
        <v>2.0055002329999998E-3</v>
      </c>
      <c r="CG100" s="583">
        <v>8.0303547000000003E-5</v>
      </c>
      <c r="CH100" s="583">
        <v>1.086101903E-3</v>
      </c>
      <c r="CI100" s="583">
        <v>2.504103363E-3</v>
      </c>
      <c r="CJ100" s="583">
        <v>1.0304202970000001E-3</v>
      </c>
      <c r="CK100" s="583">
        <v>9.6412874000000005E-4</v>
      </c>
      <c r="CL100" s="583">
        <v>2.5807327919999999E-3</v>
      </c>
      <c r="CM100" s="583">
        <v>3.5479509999999999E-6</v>
      </c>
      <c r="CN100" s="583">
        <v>3.6912627799999998E-4</v>
      </c>
      <c r="CO100" s="583">
        <v>4.3835438520000002E-3</v>
      </c>
      <c r="CP100" s="583">
        <v>1.4527053830000001E-3</v>
      </c>
      <c r="CQ100" s="583">
        <v>7.3298429300000002E-4</v>
      </c>
      <c r="CR100" s="583">
        <v>1.6112226999999998E-5</v>
      </c>
      <c r="CS100" s="583">
        <v>4.2476428200000001E-4</v>
      </c>
      <c r="CT100" s="583">
        <v>0</v>
      </c>
      <c r="CU100" s="583">
        <v>2.1100449469999998E-3</v>
      </c>
      <c r="CV100" s="583">
        <v>2.2406938920000001E-3</v>
      </c>
      <c r="CW100" s="583">
        <v>1.712702688E-3</v>
      </c>
      <c r="CX100" s="583">
        <v>1.9637203409999999E-3</v>
      </c>
      <c r="CY100" s="583">
        <v>1.538429554E-3</v>
      </c>
      <c r="CZ100" s="583">
        <v>1.569687589E-3</v>
      </c>
      <c r="DA100" s="583">
        <v>1.5852159539999999E-3</v>
      </c>
      <c r="DB100" s="583">
        <v>5.5214411439999996E-3</v>
      </c>
      <c r="DC100" s="583">
        <v>2.493344495E-3</v>
      </c>
      <c r="DD100" s="583">
        <v>0</v>
      </c>
      <c r="DE100" s="584">
        <v>5.1024060040000003E-3</v>
      </c>
      <c r="DF100" s="585">
        <v>1.1757446869999999E-3</v>
      </c>
      <c r="DG100" s="73"/>
      <c r="DH100" s="73"/>
      <c r="DI100" s="73"/>
      <c r="DJ100" s="73"/>
      <c r="DK100" s="73"/>
      <c r="DL100" s="73"/>
      <c r="DM100" s="73"/>
      <c r="DN100" s="73"/>
      <c r="DO100" s="73"/>
    </row>
    <row r="101" spans="1:119">
      <c r="A101" s="291" t="s">
        <v>515</v>
      </c>
      <c r="B101" s="368" t="s">
        <v>615</v>
      </c>
      <c r="C101" s="582">
        <v>2.182271305E-3</v>
      </c>
      <c r="D101" s="583">
        <v>5.3239401549999999E-3</v>
      </c>
      <c r="E101" s="583">
        <v>9.3173821250000007E-3</v>
      </c>
      <c r="F101" s="583">
        <v>2.4024024019999998E-3</v>
      </c>
      <c r="G101" s="583">
        <v>4.03918005E-4</v>
      </c>
      <c r="H101" s="583">
        <v>5.0143855323000003E-2</v>
      </c>
      <c r="I101" s="583">
        <v>6.3722019499999998E-3</v>
      </c>
      <c r="J101" s="583">
        <v>2.5474083029999998E-3</v>
      </c>
      <c r="K101" s="583">
        <v>3.9425284450000002E-3</v>
      </c>
      <c r="L101" s="583">
        <v>1.180951256E-3</v>
      </c>
      <c r="M101" s="583">
        <v>0</v>
      </c>
      <c r="N101" s="583">
        <v>3.2762716030000001E-3</v>
      </c>
      <c r="O101" s="583">
        <v>2.9497628030000001E-3</v>
      </c>
      <c r="P101" s="583">
        <v>7.7622306200000003E-3</v>
      </c>
      <c r="Q101" s="583">
        <v>3.9883895940000004E-3</v>
      </c>
      <c r="R101" s="583">
        <v>2.1730764880000001E-3</v>
      </c>
      <c r="S101" s="583">
        <v>2.7237996419999999E-3</v>
      </c>
      <c r="T101" s="583">
        <v>9.2771084340000001E-3</v>
      </c>
      <c r="U101" s="583">
        <v>1.5146597430000001E-3</v>
      </c>
      <c r="V101" s="583">
        <v>6.8071478709999999E-3</v>
      </c>
      <c r="W101" s="583">
        <v>9.7941678999999998E-4</v>
      </c>
      <c r="X101" s="583">
        <v>1.2944487009999999E-3</v>
      </c>
      <c r="Y101" s="583">
        <v>1.320751865E-3</v>
      </c>
      <c r="Z101" s="583">
        <v>0</v>
      </c>
      <c r="AA101" s="583">
        <v>1.391840336E-3</v>
      </c>
      <c r="AB101" s="583">
        <v>2.0791936290000001E-3</v>
      </c>
      <c r="AC101" s="583">
        <v>8.5598570999999998E-5</v>
      </c>
      <c r="AD101" s="583">
        <v>5.0309147599999996E-3</v>
      </c>
      <c r="AE101" s="583">
        <v>3.9756007250000003E-3</v>
      </c>
      <c r="AF101" s="583">
        <v>7.212776919E-3</v>
      </c>
      <c r="AG101" s="583">
        <v>1.854857408E-3</v>
      </c>
      <c r="AH101" s="583">
        <v>3.07742965E-3</v>
      </c>
      <c r="AI101" s="583">
        <v>4.767619824E-3</v>
      </c>
      <c r="AJ101" s="583">
        <v>0</v>
      </c>
      <c r="AK101" s="583">
        <v>7.6601464820000003E-3</v>
      </c>
      <c r="AL101" s="583">
        <v>1.2200341409999999E-3</v>
      </c>
      <c r="AM101" s="583">
        <v>1.4870386699999999E-3</v>
      </c>
      <c r="AN101" s="583">
        <v>4.32211101E-3</v>
      </c>
      <c r="AO101" s="583">
        <v>3.8151651220000001E-3</v>
      </c>
      <c r="AP101" s="583">
        <v>8.0893736299999998E-4</v>
      </c>
      <c r="AQ101" s="583">
        <v>3.021714873E-3</v>
      </c>
      <c r="AR101" s="583">
        <v>2.1633669859999999E-3</v>
      </c>
      <c r="AS101" s="583">
        <v>4.6335597060000004E-3</v>
      </c>
      <c r="AT101" s="583">
        <v>6.8451949720000002E-3</v>
      </c>
      <c r="AU101" s="583">
        <v>9.6011472269999995E-3</v>
      </c>
      <c r="AV101" s="583">
        <v>2.6742377829999998E-3</v>
      </c>
      <c r="AW101" s="583">
        <v>7.0755493149999996E-3</v>
      </c>
      <c r="AX101" s="583">
        <v>6.0798330829999999E-3</v>
      </c>
      <c r="AY101" s="583">
        <v>1.2509984363E-2</v>
      </c>
      <c r="AZ101" s="583">
        <v>2.9736618519999999E-3</v>
      </c>
      <c r="BA101" s="583">
        <v>2.8405582309999999E-3</v>
      </c>
      <c r="BB101" s="583">
        <v>6.1734303220000002E-3</v>
      </c>
      <c r="BC101" s="583">
        <v>2.1976750910000001E-3</v>
      </c>
      <c r="BD101" s="583">
        <v>1.2371402529999999E-3</v>
      </c>
      <c r="BE101" s="583">
        <v>0</v>
      </c>
      <c r="BF101" s="583">
        <v>2.5608194620000001E-3</v>
      </c>
      <c r="BG101" s="583">
        <v>2.828421817E-3</v>
      </c>
      <c r="BH101" s="583">
        <v>1.0975512057E-2</v>
      </c>
      <c r="BI101" s="583">
        <v>1.1528822055E-2</v>
      </c>
      <c r="BJ101" s="583">
        <v>5.1339670150000001E-3</v>
      </c>
      <c r="BK101" s="583">
        <v>5.1078472835999998E-2</v>
      </c>
      <c r="BL101" s="583">
        <v>1.9368572197999999E-2</v>
      </c>
      <c r="BM101" s="583">
        <v>1.0452267031000001E-2</v>
      </c>
      <c r="BN101" s="583">
        <v>4.1150050233000002E-2</v>
      </c>
      <c r="BO101" s="583">
        <v>6.0352142554000003E-2</v>
      </c>
      <c r="BP101" s="583">
        <v>3.344483125E-3</v>
      </c>
      <c r="BQ101" s="583">
        <v>7.1986826929999999E-3</v>
      </c>
      <c r="BR101" s="583">
        <v>2.9345673570000002E-3</v>
      </c>
      <c r="BS101" s="583">
        <v>5.7847302180000001E-3</v>
      </c>
      <c r="BT101" s="583">
        <v>1.0115199029E-2</v>
      </c>
      <c r="BU101" s="583">
        <v>1.1627292475E-2</v>
      </c>
      <c r="BV101" s="583">
        <v>1.7264954640000001E-3</v>
      </c>
      <c r="BW101" s="583">
        <v>1.9882350890000002E-3</v>
      </c>
      <c r="BX101" s="583">
        <v>0</v>
      </c>
      <c r="BY101" s="583">
        <v>2.6155660060000001E-3</v>
      </c>
      <c r="BZ101" s="583">
        <v>1.0597509797E-2</v>
      </c>
      <c r="CA101" s="583">
        <v>0.127254992393</v>
      </c>
      <c r="CB101" s="583">
        <v>3.5290629769999999E-3</v>
      </c>
      <c r="CC101" s="583">
        <v>9.1002132195999993E-2</v>
      </c>
      <c r="CD101" s="583">
        <v>1.4035087719E-2</v>
      </c>
      <c r="CE101" s="583">
        <v>5.8466548250000003E-3</v>
      </c>
      <c r="CF101" s="583">
        <v>1.2310991530999999E-2</v>
      </c>
      <c r="CG101" s="583">
        <v>3.2121419E-4</v>
      </c>
      <c r="CH101" s="583">
        <v>1.1746758620999999E-2</v>
      </c>
      <c r="CI101" s="583">
        <v>2.0821935103999999E-2</v>
      </c>
      <c r="CJ101" s="583">
        <v>1.0495021542999999E-2</v>
      </c>
      <c r="CK101" s="583">
        <v>5.0531688642999999E-2</v>
      </c>
      <c r="CL101" s="583">
        <v>9.0495432779999999E-3</v>
      </c>
      <c r="CM101" s="583">
        <v>1.6071509667000002E-2</v>
      </c>
      <c r="CN101" s="583">
        <v>2.2361281369999999E-3</v>
      </c>
      <c r="CO101" s="583">
        <v>4.699591952E-3</v>
      </c>
      <c r="CP101" s="583">
        <v>6.6193880580000001E-3</v>
      </c>
      <c r="CQ101" s="583">
        <v>1.4895287958000001E-2</v>
      </c>
      <c r="CR101" s="583">
        <v>8.7704222480000007E-3</v>
      </c>
      <c r="CS101" s="583">
        <v>2.2221464755E-2</v>
      </c>
      <c r="CT101" s="583">
        <v>5.9766547240000002E-3</v>
      </c>
      <c r="CU101" s="583">
        <v>2.894772407E-3</v>
      </c>
      <c r="CV101" s="583">
        <v>1.554029635E-3</v>
      </c>
      <c r="CW101" s="583">
        <v>8.0839566859999996E-3</v>
      </c>
      <c r="CX101" s="583">
        <v>1.2887845942000001E-2</v>
      </c>
      <c r="CY101" s="583">
        <v>8.7856801309999996E-3</v>
      </c>
      <c r="CZ101" s="583">
        <v>1.6241906300000001E-3</v>
      </c>
      <c r="DA101" s="583">
        <v>3.6112406220000001E-3</v>
      </c>
      <c r="DB101" s="583">
        <v>5.4976711019999996E-3</v>
      </c>
      <c r="DC101" s="583">
        <v>4.2537750460000003E-3</v>
      </c>
      <c r="DD101" s="583">
        <v>0</v>
      </c>
      <c r="DE101" s="584">
        <v>4.8927881219999999E-3</v>
      </c>
      <c r="DF101" s="585">
        <v>9.1255628450000008E-3</v>
      </c>
      <c r="DG101" s="73"/>
      <c r="DH101" s="73"/>
      <c r="DI101" s="73"/>
      <c r="DJ101" s="73"/>
      <c r="DK101" s="73"/>
      <c r="DL101" s="73"/>
      <c r="DM101" s="73"/>
      <c r="DN101" s="73"/>
      <c r="DO101" s="73"/>
    </row>
    <row r="102" spans="1:119">
      <c r="A102" s="291" t="s">
        <v>516</v>
      </c>
      <c r="B102" s="368" t="s">
        <v>616</v>
      </c>
      <c r="C102" s="582">
        <v>2.0337735499999999E-4</v>
      </c>
      <c r="D102" s="583">
        <v>0</v>
      </c>
      <c r="E102" s="583">
        <v>4.4475721319999998E-3</v>
      </c>
      <c r="F102" s="583">
        <v>2.4024024019999998E-3</v>
      </c>
      <c r="G102" s="583">
        <v>1.2117540139999999E-3</v>
      </c>
      <c r="H102" s="583">
        <v>1.7614937470000001E-3</v>
      </c>
      <c r="I102" s="583">
        <v>3.2677958700000001E-4</v>
      </c>
      <c r="J102" s="583">
        <v>8.9204549129999998E-3</v>
      </c>
      <c r="K102" s="583">
        <v>3.0941682613999998E-2</v>
      </c>
      <c r="L102" s="583">
        <v>1.47618907E-4</v>
      </c>
      <c r="M102" s="583">
        <v>0</v>
      </c>
      <c r="N102" s="583">
        <v>7.3716111099999995E-4</v>
      </c>
      <c r="O102" s="583">
        <v>5.960345457E-3</v>
      </c>
      <c r="P102" s="583">
        <v>1.8384230420000001E-3</v>
      </c>
      <c r="Q102" s="583">
        <v>6.1599655989999997E-3</v>
      </c>
      <c r="R102" s="583">
        <v>4.1650632679999999E-3</v>
      </c>
      <c r="S102" s="583">
        <v>3.160079238E-3</v>
      </c>
      <c r="T102" s="583">
        <v>1.1445783130000001E-3</v>
      </c>
      <c r="U102" s="583">
        <v>2.9211295029999999E-3</v>
      </c>
      <c r="V102" s="583">
        <v>3.5534627980000001E-3</v>
      </c>
      <c r="W102" s="583">
        <v>1.7002787899999999E-4</v>
      </c>
      <c r="X102" s="583">
        <v>1.1383342849999999E-3</v>
      </c>
      <c r="Y102" s="583">
        <v>9.54191261E-4</v>
      </c>
      <c r="Z102" s="583">
        <v>0</v>
      </c>
      <c r="AA102" s="583">
        <v>5.134275311E-2</v>
      </c>
      <c r="AB102" s="583">
        <v>3.0524528035000002E-2</v>
      </c>
      <c r="AC102" s="583">
        <v>1.6930336800000001E-4</v>
      </c>
      <c r="AD102" s="583">
        <v>1.79675527E-4</v>
      </c>
      <c r="AE102" s="583">
        <v>4.8876503030000004E-3</v>
      </c>
      <c r="AF102" s="583">
        <v>3.8018085239999999E-3</v>
      </c>
      <c r="AG102" s="583">
        <v>2.2412860340000002E-3</v>
      </c>
      <c r="AH102" s="583">
        <v>1.9503052100000001E-3</v>
      </c>
      <c r="AI102" s="583">
        <v>4.0739476600000003E-4</v>
      </c>
      <c r="AJ102" s="583">
        <v>0</v>
      </c>
      <c r="AK102" s="583">
        <v>9.2910163800000005E-4</v>
      </c>
      <c r="AL102" s="583">
        <v>5.3786451399999999E-4</v>
      </c>
      <c r="AM102" s="583">
        <v>7.2740591300000002E-4</v>
      </c>
      <c r="AN102" s="583">
        <v>1.4853074989999999E-3</v>
      </c>
      <c r="AO102" s="583">
        <v>7.1335307800000003E-4</v>
      </c>
      <c r="AP102" s="583">
        <v>4.74204661E-4</v>
      </c>
      <c r="AQ102" s="583">
        <v>1.254110421E-3</v>
      </c>
      <c r="AR102" s="583">
        <v>2.0896158380000001E-3</v>
      </c>
      <c r="AS102" s="583">
        <v>1.266270515E-3</v>
      </c>
      <c r="AT102" s="583">
        <v>3.525780348E-3</v>
      </c>
      <c r="AU102" s="583">
        <v>2.710912158E-3</v>
      </c>
      <c r="AV102" s="583">
        <v>5.083407945E-3</v>
      </c>
      <c r="AW102" s="583">
        <v>5.6951772910000002E-3</v>
      </c>
      <c r="AX102" s="583">
        <v>2.0864687369999998E-3</v>
      </c>
      <c r="AY102" s="583">
        <v>4.2749946559999998E-3</v>
      </c>
      <c r="AZ102" s="583">
        <v>9.6290002830000006E-3</v>
      </c>
      <c r="BA102" s="583">
        <v>4.0138322839999999E-3</v>
      </c>
      <c r="BB102" s="583">
        <v>3.6370597239999999E-3</v>
      </c>
      <c r="BC102" s="583">
        <v>7.5472789310000003E-3</v>
      </c>
      <c r="BD102" s="583">
        <v>5.8601380390000003E-3</v>
      </c>
      <c r="BE102" s="583">
        <v>0</v>
      </c>
      <c r="BF102" s="583">
        <v>7.8958600089999997E-3</v>
      </c>
      <c r="BG102" s="583">
        <v>4.1088560180000001E-3</v>
      </c>
      <c r="BH102" s="583">
        <v>1.602264534E-3</v>
      </c>
      <c r="BI102" s="583">
        <v>2.6494808450000002E-3</v>
      </c>
      <c r="BJ102" s="583">
        <v>7.8239689009999992E-3</v>
      </c>
      <c r="BK102" s="583">
        <v>1.15344688E-4</v>
      </c>
      <c r="BL102" s="583">
        <v>2.7812976760000002E-3</v>
      </c>
      <c r="BM102" s="583">
        <v>4.6992481199999999E-4</v>
      </c>
      <c r="BN102" s="583">
        <v>8.9829206300000004E-4</v>
      </c>
      <c r="BO102" s="583">
        <v>9.770405670000001E-4</v>
      </c>
      <c r="BP102" s="583">
        <v>2.6904932870000001E-3</v>
      </c>
      <c r="BQ102" s="583">
        <v>9.6259247479999997E-3</v>
      </c>
      <c r="BR102" s="583">
        <v>7.4133738289999997E-3</v>
      </c>
      <c r="BS102" s="583">
        <v>1.2228530590000001E-3</v>
      </c>
      <c r="BT102" s="583">
        <v>1.3377307442000001E-2</v>
      </c>
      <c r="BU102" s="583">
        <v>3.0599432895000001E-2</v>
      </c>
      <c r="BV102" s="583">
        <v>1.4993047927E-2</v>
      </c>
      <c r="BW102" s="583">
        <v>1.4654731984E-2</v>
      </c>
      <c r="BX102" s="583">
        <v>0</v>
      </c>
      <c r="BY102" s="583">
        <v>4.8584477359999998E-3</v>
      </c>
      <c r="BZ102" s="583">
        <v>3.8849064689999999E-3</v>
      </c>
      <c r="CA102" s="583">
        <v>0</v>
      </c>
      <c r="CB102" s="583">
        <v>2.0860048359999999E-3</v>
      </c>
      <c r="CC102" s="583">
        <v>1.1202230605E-2</v>
      </c>
      <c r="CD102" s="583">
        <v>4.2542253069999996E-3</v>
      </c>
      <c r="CE102" s="583">
        <v>5.5917373900000002E-4</v>
      </c>
      <c r="CF102" s="583">
        <v>9.1662281700000004E-3</v>
      </c>
      <c r="CG102" s="583">
        <v>1.064022003E-3</v>
      </c>
      <c r="CH102" s="583">
        <v>2.1698547304000001E-2</v>
      </c>
      <c r="CI102" s="583">
        <v>1.2951895963999999E-2</v>
      </c>
      <c r="CJ102" s="583">
        <v>1.8257521113999999E-2</v>
      </c>
      <c r="CK102" s="583">
        <v>3.0199914929999998E-2</v>
      </c>
      <c r="CL102" s="583">
        <v>3.8184658222999997E-2</v>
      </c>
      <c r="CM102" s="583">
        <v>1.4830436309999999E-3</v>
      </c>
      <c r="CN102" s="583">
        <v>3.724289869E-3</v>
      </c>
      <c r="CO102" s="583">
        <v>2.7924797869999999E-3</v>
      </c>
      <c r="CP102" s="583">
        <v>1.5445760790000001E-3</v>
      </c>
      <c r="CQ102" s="583">
        <v>7.5785340309999999E-3</v>
      </c>
      <c r="CR102" s="583">
        <v>6.4985982399999999E-4</v>
      </c>
      <c r="CS102" s="583">
        <v>1.6702151090000001E-3</v>
      </c>
      <c r="CT102" s="583">
        <v>5.2584655519999999E-3</v>
      </c>
      <c r="CU102" s="583">
        <v>8.3965838199999993E-3</v>
      </c>
      <c r="CV102" s="583">
        <v>7.9508493000000002E-4</v>
      </c>
      <c r="CW102" s="583">
        <v>2.5347999779999999E-3</v>
      </c>
      <c r="CX102" s="583">
        <v>1.8004991246999998E-2</v>
      </c>
      <c r="CY102" s="583">
        <v>2.985384919E-3</v>
      </c>
      <c r="CZ102" s="583">
        <v>1.1103177891E-2</v>
      </c>
      <c r="DA102" s="583">
        <v>1.4614504302E-2</v>
      </c>
      <c r="DB102" s="583">
        <v>1.8155784325999999E-2</v>
      </c>
      <c r="DC102" s="583">
        <v>1.2560133074E-2</v>
      </c>
      <c r="DD102" s="583">
        <v>0</v>
      </c>
      <c r="DE102" s="584">
        <v>5.3426996740000001E-3</v>
      </c>
      <c r="DF102" s="585">
        <v>6.6229688240000001E-3</v>
      </c>
      <c r="DG102" s="73"/>
      <c r="DH102" s="73"/>
      <c r="DI102" s="73"/>
      <c r="DJ102" s="73"/>
      <c r="DK102" s="73"/>
      <c r="DL102" s="73"/>
      <c r="DM102" s="73"/>
      <c r="DN102" s="73"/>
      <c r="DO102" s="73"/>
    </row>
    <row r="103" spans="1:119">
      <c r="A103" s="291" t="s">
        <v>517</v>
      </c>
      <c r="B103" s="368" t="s">
        <v>617</v>
      </c>
      <c r="C103" s="582">
        <v>1.7228967392E-2</v>
      </c>
      <c r="D103" s="583">
        <v>5.7047446780000002E-3</v>
      </c>
      <c r="E103" s="583">
        <v>1.1034482759E-2</v>
      </c>
      <c r="F103" s="583">
        <v>1.8918918919000001E-2</v>
      </c>
      <c r="G103" s="583">
        <v>7.7417617599999996E-4</v>
      </c>
      <c r="H103" s="583">
        <v>1.5559861429E-2</v>
      </c>
      <c r="I103" s="583">
        <v>1.2472087577E-2</v>
      </c>
      <c r="J103" s="583">
        <v>4.735334622E-3</v>
      </c>
      <c r="K103" s="583">
        <v>1.1998999615E-2</v>
      </c>
      <c r="L103" s="583">
        <v>2.2142836049999998E-3</v>
      </c>
      <c r="M103" s="583">
        <v>0</v>
      </c>
      <c r="N103" s="583">
        <v>7.4535178970000001E-3</v>
      </c>
      <c r="O103" s="583">
        <v>4.7743583510000001E-3</v>
      </c>
      <c r="P103" s="583">
        <v>1.1278579453000001E-2</v>
      </c>
      <c r="Q103" s="583">
        <v>3.3863685229999999E-3</v>
      </c>
      <c r="R103" s="583">
        <v>4.5498788960000001E-3</v>
      </c>
      <c r="S103" s="583">
        <v>2.2285633430000002E-3</v>
      </c>
      <c r="T103" s="583">
        <v>3.3012048190000001E-3</v>
      </c>
      <c r="U103" s="583">
        <v>1.1251758087E-2</v>
      </c>
      <c r="V103" s="583">
        <v>1.6604761347999999E-2</v>
      </c>
      <c r="W103" s="583">
        <v>3.6886213409999999E-3</v>
      </c>
      <c r="X103" s="583">
        <v>1.7387243109999999E-2</v>
      </c>
      <c r="Y103" s="583">
        <v>5.3094602870000004E-3</v>
      </c>
      <c r="Z103" s="583">
        <v>0</v>
      </c>
      <c r="AA103" s="583">
        <v>6.4496887000000001E-3</v>
      </c>
      <c r="AB103" s="583">
        <v>3.7284210720000001E-3</v>
      </c>
      <c r="AC103" s="583">
        <v>1.8774872350000001E-3</v>
      </c>
      <c r="AD103" s="583">
        <v>6.4049040850000004E-3</v>
      </c>
      <c r="AE103" s="583">
        <v>7.4445072400000003E-3</v>
      </c>
      <c r="AF103" s="583">
        <v>1.2400291354E-2</v>
      </c>
      <c r="AG103" s="583">
        <v>2.5504289360000001E-3</v>
      </c>
      <c r="AH103" s="583">
        <v>6.8893898329999998E-3</v>
      </c>
      <c r="AI103" s="583">
        <v>1.1605245483E-2</v>
      </c>
      <c r="AJ103" s="583">
        <v>0</v>
      </c>
      <c r="AK103" s="583">
        <v>1.4124321706E-2</v>
      </c>
      <c r="AL103" s="583">
        <v>2.5663352570000002E-3</v>
      </c>
      <c r="AM103" s="583">
        <v>3.8053253070000001E-3</v>
      </c>
      <c r="AN103" s="583">
        <v>1.0825349248E-2</v>
      </c>
      <c r="AO103" s="583">
        <v>1.5031368430000001E-3</v>
      </c>
      <c r="AP103" s="583">
        <v>3.65416533E-3</v>
      </c>
      <c r="AQ103" s="583">
        <v>6.3594260720000002E-3</v>
      </c>
      <c r="AR103" s="583">
        <v>8.2806149210000006E-3</v>
      </c>
      <c r="AS103" s="583">
        <v>6.7911714769999998E-3</v>
      </c>
      <c r="AT103" s="583">
        <v>9.7387058669999998E-3</v>
      </c>
      <c r="AU103" s="583">
        <v>4.5501089030000001E-3</v>
      </c>
      <c r="AV103" s="583">
        <v>9.6955845620000005E-3</v>
      </c>
      <c r="AW103" s="583">
        <v>1.0787013167E-2</v>
      </c>
      <c r="AX103" s="583">
        <v>7.7729511560000004E-3</v>
      </c>
      <c r="AY103" s="583">
        <v>4.972493784E-3</v>
      </c>
      <c r="AZ103" s="583">
        <v>2.5488530160000002E-3</v>
      </c>
      <c r="BA103" s="583">
        <v>4.0755835489999998E-3</v>
      </c>
      <c r="BB103" s="583">
        <v>4.5463246549999996E-3</v>
      </c>
      <c r="BC103" s="583">
        <v>4.3085998499999998E-3</v>
      </c>
      <c r="BD103" s="583">
        <v>4.6881104310000001E-3</v>
      </c>
      <c r="BE103" s="583">
        <v>0</v>
      </c>
      <c r="BF103" s="583">
        <v>2.9876227059999999E-3</v>
      </c>
      <c r="BG103" s="583">
        <v>4.3381875170000004E-3</v>
      </c>
      <c r="BH103" s="583">
        <v>1.335220445E-3</v>
      </c>
      <c r="BI103" s="583">
        <v>2.0766201219999999E-3</v>
      </c>
      <c r="BJ103" s="583">
        <v>1.8288732340000001E-3</v>
      </c>
      <c r="BK103" s="583">
        <v>2.0762043910000001E-3</v>
      </c>
      <c r="BL103" s="583">
        <v>3.214933142E-3</v>
      </c>
      <c r="BM103" s="583">
        <v>9.0329991649999997E-3</v>
      </c>
      <c r="BN103" s="583">
        <v>9.2222681869999993E-3</v>
      </c>
      <c r="BO103" s="583">
        <v>7.6613034820000002E-3</v>
      </c>
      <c r="BP103" s="583">
        <v>2.3273675886E-2</v>
      </c>
      <c r="BQ103" s="583">
        <v>2.448596091E-3</v>
      </c>
      <c r="BR103" s="583">
        <v>2.5323469356000002E-2</v>
      </c>
      <c r="BS103" s="583">
        <v>2.0173105173E-2</v>
      </c>
      <c r="BT103" s="583">
        <v>6.5142307799999995E-4</v>
      </c>
      <c r="BU103" s="583">
        <v>2.731652914E-3</v>
      </c>
      <c r="BV103" s="583">
        <v>2.2392588550000001E-3</v>
      </c>
      <c r="BW103" s="583">
        <v>1.5817303809999999E-3</v>
      </c>
      <c r="BX103" s="583">
        <v>0</v>
      </c>
      <c r="BY103" s="583">
        <v>2.168344875E-3</v>
      </c>
      <c r="BZ103" s="583">
        <v>3.8610175981E-2</v>
      </c>
      <c r="CA103" s="583">
        <v>0.19904896706399999</v>
      </c>
      <c r="CB103" s="583">
        <v>1.614510593E-3</v>
      </c>
      <c r="CC103" s="583">
        <v>8.2466786940000002E-3</v>
      </c>
      <c r="CD103" s="583">
        <v>1.3726624252999999E-2</v>
      </c>
      <c r="CE103" s="583">
        <v>7.6804157619999999E-3</v>
      </c>
      <c r="CF103" s="583">
        <v>1.0054803769E-2</v>
      </c>
      <c r="CG103" s="583">
        <v>7.0265604000000002E-4</v>
      </c>
      <c r="CH103" s="583">
        <v>3.1988879199999999E-3</v>
      </c>
      <c r="CI103" s="583">
        <v>1.2036530449000001E-2</v>
      </c>
      <c r="CJ103" s="583">
        <v>1.6238660605999999E-2</v>
      </c>
      <c r="CK103" s="583">
        <v>4.4520062379999996E-3</v>
      </c>
      <c r="CL103" s="583">
        <v>3.7013141360000001E-3</v>
      </c>
      <c r="CM103" s="583">
        <v>1.3299140544000001E-2</v>
      </c>
      <c r="CN103" s="583">
        <v>2.674222746E-3</v>
      </c>
      <c r="CO103" s="583">
        <v>1.4960331634E-2</v>
      </c>
      <c r="CP103" s="583">
        <v>1.993489708E-3</v>
      </c>
      <c r="CQ103" s="583">
        <v>1.0287958115000001E-2</v>
      </c>
      <c r="CR103" s="583">
        <v>4.6295799010000003E-3</v>
      </c>
      <c r="CS103" s="583">
        <v>2.1238214099999998E-3</v>
      </c>
      <c r="CT103" s="583">
        <v>8.2633030100000004E-3</v>
      </c>
      <c r="CU103" s="583">
        <v>0.117138011762</v>
      </c>
      <c r="CV103" s="583">
        <v>1.6985905310000001E-3</v>
      </c>
      <c r="CW103" s="583">
        <v>6.8379654800000004E-3</v>
      </c>
      <c r="CX103" s="583">
        <v>4.3922970909999999E-3</v>
      </c>
      <c r="CY103" s="583">
        <v>1.9833267500000001E-3</v>
      </c>
      <c r="CZ103" s="583">
        <v>4.3257247089999997E-3</v>
      </c>
      <c r="DA103" s="583">
        <v>7.41745433E-3</v>
      </c>
      <c r="DB103" s="583">
        <v>5.1660224229999998E-3</v>
      </c>
      <c r="DC103" s="583">
        <v>1.616721935E-3</v>
      </c>
      <c r="DD103" s="583">
        <v>0</v>
      </c>
      <c r="DE103" s="584">
        <v>3.34877348E-3</v>
      </c>
      <c r="DF103" s="585">
        <v>8.6328343239999994E-3</v>
      </c>
      <c r="DG103" s="73"/>
      <c r="DH103" s="73"/>
      <c r="DI103" s="73"/>
      <c r="DJ103" s="73"/>
      <c r="DK103" s="73"/>
      <c r="DL103" s="73"/>
      <c r="DM103" s="73"/>
      <c r="DN103" s="73"/>
      <c r="DO103" s="73"/>
    </row>
    <row r="104" spans="1:119">
      <c r="A104" s="291" t="s">
        <v>518</v>
      </c>
      <c r="B104" s="368" t="s">
        <v>618</v>
      </c>
      <c r="C104" s="582">
        <v>5.7139352199999998E-4</v>
      </c>
      <c r="D104" s="583">
        <v>1.2009988799999999E-3</v>
      </c>
      <c r="E104" s="583">
        <v>2.3194933146000001E-2</v>
      </c>
      <c r="F104" s="583">
        <v>6.0060060099999995E-4</v>
      </c>
      <c r="G104" s="583">
        <v>9.9296509479999996E-3</v>
      </c>
      <c r="H104" s="583">
        <v>3.5817039516000002E-2</v>
      </c>
      <c r="I104" s="583">
        <v>1.2090844724999999E-2</v>
      </c>
      <c r="J104" s="583">
        <v>1.47600975E-2</v>
      </c>
      <c r="K104" s="583">
        <v>1.5011394835000001E-2</v>
      </c>
      <c r="L104" s="583">
        <v>5.6095184670000003E-3</v>
      </c>
      <c r="M104" s="583">
        <v>0</v>
      </c>
      <c r="N104" s="583">
        <v>9.3373740680000004E-3</v>
      </c>
      <c r="O104" s="583">
        <v>3.3755017637999998E-2</v>
      </c>
      <c r="P104" s="583">
        <v>9.4109750940000007E-3</v>
      </c>
      <c r="Q104" s="583">
        <v>2.2780047301999999E-2</v>
      </c>
      <c r="R104" s="583">
        <v>7.0624985850000002E-3</v>
      </c>
      <c r="S104" s="583">
        <v>1.1284312801E-2</v>
      </c>
      <c r="T104" s="583">
        <v>2.9524096385999999E-2</v>
      </c>
      <c r="U104" s="583">
        <v>9.0879584549999996E-3</v>
      </c>
      <c r="V104" s="583">
        <v>2.017284745E-2</v>
      </c>
      <c r="W104" s="583">
        <v>2.211767615E-3</v>
      </c>
      <c r="X104" s="583">
        <v>1.1094531182E-2</v>
      </c>
      <c r="Y104" s="583">
        <v>8.3779882250000007E-3</v>
      </c>
      <c r="Z104" s="583">
        <v>0</v>
      </c>
      <c r="AA104" s="583">
        <v>2.0716052144000002E-2</v>
      </c>
      <c r="AB104" s="583">
        <v>1.7941874714000002E-2</v>
      </c>
      <c r="AC104" s="583">
        <v>1.55971201E-3</v>
      </c>
      <c r="AD104" s="583">
        <v>3.5406647990000001E-3</v>
      </c>
      <c r="AE104" s="583">
        <v>2.1335723891E-2</v>
      </c>
      <c r="AF104" s="583">
        <v>2.1069836025E-2</v>
      </c>
      <c r="AG104" s="583">
        <v>1.8780431253999998E-2</v>
      </c>
      <c r="AH104" s="583">
        <v>3.9208733315000001E-2</v>
      </c>
      <c r="AI104" s="583">
        <v>4.5176776295999997E-2</v>
      </c>
      <c r="AJ104" s="583">
        <v>0</v>
      </c>
      <c r="AK104" s="583">
        <v>3.6689630633E-2</v>
      </c>
      <c r="AL104" s="583">
        <v>2.7672145340000001E-3</v>
      </c>
      <c r="AM104" s="583">
        <v>2.6293012609999999E-3</v>
      </c>
      <c r="AN104" s="583">
        <v>1.9442808971000002E-2</v>
      </c>
      <c r="AO104" s="583">
        <v>7.2991306009999998E-3</v>
      </c>
      <c r="AP104" s="583">
        <v>2.6918088120000002E-3</v>
      </c>
      <c r="AQ104" s="583">
        <v>9.697137271E-3</v>
      </c>
      <c r="AR104" s="583">
        <v>1.3648059525000001E-2</v>
      </c>
      <c r="AS104" s="583">
        <v>2.0522071307000001E-2</v>
      </c>
      <c r="AT104" s="583">
        <v>2.7644225492000001E-2</v>
      </c>
      <c r="AU104" s="583">
        <v>1.6454549249E-2</v>
      </c>
      <c r="AV104" s="583">
        <v>1.5044060129E-2</v>
      </c>
      <c r="AW104" s="583">
        <v>2.5857750378000002E-2</v>
      </c>
      <c r="AX104" s="583">
        <v>2.4866602817999999E-2</v>
      </c>
      <c r="AY104" s="583">
        <v>2.1318723352E-2</v>
      </c>
      <c r="AZ104" s="583">
        <v>1.6142735769000001E-2</v>
      </c>
      <c r="BA104" s="583">
        <v>2.1699394838E-2</v>
      </c>
      <c r="BB104" s="583">
        <v>2.2635911179E-2</v>
      </c>
      <c r="BC104" s="583">
        <v>2.5360013880000001E-2</v>
      </c>
      <c r="BD104" s="583">
        <v>2.4742805053E-2</v>
      </c>
      <c r="BE104" s="583">
        <v>0</v>
      </c>
      <c r="BF104" s="583">
        <v>1.493811353E-2</v>
      </c>
      <c r="BG104" s="583">
        <v>1.6320758322999999E-2</v>
      </c>
      <c r="BH104" s="583">
        <v>8.5988196650000001E-3</v>
      </c>
      <c r="BI104" s="583">
        <v>2.0050125312999999E-2</v>
      </c>
      <c r="BJ104" s="583">
        <v>1.2047599911E-2</v>
      </c>
      <c r="BK104" s="583">
        <v>1.9377907646999998E-2</v>
      </c>
      <c r="BL104" s="583">
        <v>6.1581979718000002E-2</v>
      </c>
      <c r="BM104" s="583">
        <v>1.9869750132999998E-2</v>
      </c>
      <c r="BN104" s="583">
        <v>0.11680456237799999</v>
      </c>
      <c r="BO104" s="583">
        <v>3.1667129010000003E-2</v>
      </c>
      <c r="BP104" s="583">
        <v>2.3950389485000001E-2</v>
      </c>
      <c r="BQ104" s="583">
        <v>2.2115662947999999E-2</v>
      </c>
      <c r="BR104" s="583">
        <v>9.8041227593000005E-2</v>
      </c>
      <c r="BS104" s="583">
        <v>4.1199825306999997E-2</v>
      </c>
      <c r="BT104" s="583">
        <v>7.6988088644000002E-2</v>
      </c>
      <c r="BU104" s="583">
        <v>8.5387388110000004E-2</v>
      </c>
      <c r="BV104" s="583">
        <v>8.1659970654999997E-2</v>
      </c>
      <c r="BW104" s="583">
        <v>4.2295470399000001E-2</v>
      </c>
      <c r="BX104" s="583">
        <v>2.2685859299999998E-3</v>
      </c>
      <c r="BY104" s="583">
        <v>2.6347648926999999E-2</v>
      </c>
      <c r="BZ104" s="583">
        <v>1.5014409564000001E-2</v>
      </c>
      <c r="CA104" s="583">
        <v>6.1228709099999995E-4</v>
      </c>
      <c r="CB104" s="583">
        <v>8.6833523240000005E-3</v>
      </c>
      <c r="CC104" s="583">
        <v>1.5305888142E-2</v>
      </c>
      <c r="CD104" s="583">
        <v>3.8982070560999997E-2</v>
      </c>
      <c r="CE104" s="583">
        <v>0.118396815999</v>
      </c>
      <c r="CF104" s="583">
        <v>0.127001777151</v>
      </c>
      <c r="CG104" s="583">
        <v>9.0542249700000001E-3</v>
      </c>
      <c r="CH104" s="583">
        <v>9.9737594464000004E-2</v>
      </c>
      <c r="CI104" s="583">
        <v>0.103478388957</v>
      </c>
      <c r="CJ104" s="583">
        <v>0.19080330803100001</v>
      </c>
      <c r="CK104" s="583">
        <v>0.137955479938</v>
      </c>
      <c r="CL104" s="583">
        <v>4.5977792114999999E-2</v>
      </c>
      <c r="CM104" s="583">
        <v>7.2099336959000004E-2</v>
      </c>
      <c r="CN104" s="583">
        <v>3.8181256545E-2</v>
      </c>
      <c r="CO104" s="583">
        <v>0.104538320832</v>
      </c>
      <c r="CP104" s="583">
        <v>3.4813773923000002E-2</v>
      </c>
      <c r="CQ104" s="583">
        <v>4.4646596859E-2</v>
      </c>
      <c r="CR104" s="583">
        <v>4.6797963414999998E-2</v>
      </c>
      <c r="CS104" s="583">
        <v>2.8042308620000001E-2</v>
      </c>
      <c r="CT104" s="583">
        <v>6.0897488813999999E-2</v>
      </c>
      <c r="CU104" s="583">
        <v>6.7791733332000004E-2</v>
      </c>
      <c r="CV104" s="583">
        <v>5.7282255150000003E-2</v>
      </c>
      <c r="CW104" s="583">
        <v>3.4575185506999999E-2</v>
      </c>
      <c r="CX104" s="583">
        <v>0.15472566767199999</v>
      </c>
      <c r="CY104" s="583">
        <v>1.2515332322E-2</v>
      </c>
      <c r="CZ104" s="583">
        <v>1.5511565545E-2</v>
      </c>
      <c r="DA104" s="583">
        <v>2.9580807867E-2</v>
      </c>
      <c r="DB104" s="583">
        <v>2.5396591829E-2</v>
      </c>
      <c r="DC104" s="583">
        <v>1.9267732744999998E-2</v>
      </c>
      <c r="DD104" s="583">
        <v>0</v>
      </c>
      <c r="DE104" s="584">
        <v>2.8697199300999999E-2</v>
      </c>
      <c r="DF104" s="585">
        <v>3.7673503450999998E-2</v>
      </c>
      <c r="DG104" s="73"/>
      <c r="DH104" s="73"/>
      <c r="DI104" s="73"/>
      <c r="DJ104" s="73"/>
      <c r="DK104" s="73"/>
      <c r="DL104" s="73"/>
      <c r="DM104" s="73"/>
      <c r="DN104" s="73"/>
      <c r="DO104" s="73"/>
    </row>
    <row r="105" spans="1:119">
      <c r="A105" s="291" t="s">
        <v>519</v>
      </c>
      <c r="B105" s="368" t="s">
        <v>619</v>
      </c>
      <c r="C105" s="582">
        <v>0</v>
      </c>
      <c r="D105" s="583">
        <v>0</v>
      </c>
      <c r="E105" s="583">
        <v>0</v>
      </c>
      <c r="F105" s="583">
        <v>0</v>
      </c>
      <c r="G105" s="583">
        <v>0</v>
      </c>
      <c r="H105" s="583">
        <v>0</v>
      </c>
      <c r="I105" s="583">
        <v>0</v>
      </c>
      <c r="J105" s="583">
        <v>0</v>
      </c>
      <c r="K105" s="583">
        <v>0</v>
      </c>
      <c r="L105" s="583">
        <v>0</v>
      </c>
      <c r="M105" s="583">
        <v>0</v>
      </c>
      <c r="N105" s="583">
        <v>0</v>
      </c>
      <c r="O105" s="583">
        <v>0</v>
      </c>
      <c r="P105" s="583">
        <v>0</v>
      </c>
      <c r="Q105" s="583">
        <v>0</v>
      </c>
      <c r="R105" s="583">
        <v>0</v>
      </c>
      <c r="S105" s="583">
        <v>0</v>
      </c>
      <c r="T105" s="583">
        <v>0</v>
      </c>
      <c r="U105" s="583">
        <v>0</v>
      </c>
      <c r="V105" s="583">
        <v>0</v>
      </c>
      <c r="W105" s="583">
        <v>0</v>
      </c>
      <c r="X105" s="583">
        <v>0</v>
      </c>
      <c r="Y105" s="583">
        <v>0</v>
      </c>
      <c r="Z105" s="583">
        <v>0</v>
      </c>
      <c r="AA105" s="583">
        <v>0</v>
      </c>
      <c r="AB105" s="583">
        <v>0</v>
      </c>
      <c r="AC105" s="583">
        <v>0</v>
      </c>
      <c r="AD105" s="583">
        <v>0</v>
      </c>
      <c r="AE105" s="583">
        <v>0</v>
      </c>
      <c r="AF105" s="583">
        <v>0</v>
      </c>
      <c r="AG105" s="583">
        <v>0</v>
      </c>
      <c r="AH105" s="583">
        <v>0</v>
      </c>
      <c r="AI105" s="583">
        <v>0</v>
      </c>
      <c r="AJ105" s="583">
        <v>0</v>
      </c>
      <c r="AK105" s="583">
        <v>0</v>
      </c>
      <c r="AL105" s="583">
        <v>0</v>
      </c>
      <c r="AM105" s="583">
        <v>0</v>
      </c>
      <c r="AN105" s="583">
        <v>0</v>
      </c>
      <c r="AO105" s="583">
        <v>0</v>
      </c>
      <c r="AP105" s="583">
        <v>0</v>
      </c>
      <c r="AQ105" s="583">
        <v>0</v>
      </c>
      <c r="AR105" s="583">
        <v>0</v>
      </c>
      <c r="AS105" s="583">
        <v>0</v>
      </c>
      <c r="AT105" s="583">
        <v>0</v>
      </c>
      <c r="AU105" s="583">
        <v>0</v>
      </c>
      <c r="AV105" s="583">
        <v>0</v>
      </c>
      <c r="AW105" s="583">
        <v>0</v>
      </c>
      <c r="AX105" s="583">
        <v>0</v>
      </c>
      <c r="AY105" s="583">
        <v>0</v>
      </c>
      <c r="AZ105" s="583">
        <v>0</v>
      </c>
      <c r="BA105" s="583">
        <v>0</v>
      </c>
      <c r="BB105" s="583">
        <v>0</v>
      </c>
      <c r="BC105" s="583">
        <v>0</v>
      </c>
      <c r="BD105" s="583">
        <v>0</v>
      </c>
      <c r="BE105" s="583">
        <v>0</v>
      </c>
      <c r="BF105" s="583">
        <v>0</v>
      </c>
      <c r="BG105" s="583">
        <v>0</v>
      </c>
      <c r="BH105" s="583">
        <v>0</v>
      </c>
      <c r="BI105" s="583">
        <v>0</v>
      </c>
      <c r="BJ105" s="583">
        <v>0</v>
      </c>
      <c r="BK105" s="583">
        <v>0</v>
      </c>
      <c r="BL105" s="583">
        <v>0</v>
      </c>
      <c r="BM105" s="583">
        <v>0</v>
      </c>
      <c r="BN105" s="583">
        <v>0</v>
      </c>
      <c r="BO105" s="583">
        <v>0</v>
      </c>
      <c r="BP105" s="583">
        <v>0</v>
      </c>
      <c r="BQ105" s="583">
        <v>0</v>
      </c>
      <c r="BR105" s="583">
        <v>0</v>
      </c>
      <c r="BS105" s="583">
        <v>0</v>
      </c>
      <c r="BT105" s="583">
        <v>0</v>
      </c>
      <c r="BU105" s="583">
        <v>0</v>
      </c>
      <c r="BV105" s="583">
        <v>0</v>
      </c>
      <c r="BW105" s="583">
        <v>0</v>
      </c>
      <c r="BX105" s="583">
        <v>0</v>
      </c>
      <c r="BY105" s="583">
        <v>0</v>
      </c>
      <c r="BZ105" s="583">
        <v>0</v>
      </c>
      <c r="CA105" s="583">
        <v>0</v>
      </c>
      <c r="CB105" s="583">
        <v>0</v>
      </c>
      <c r="CC105" s="583">
        <v>0</v>
      </c>
      <c r="CD105" s="583">
        <v>0</v>
      </c>
      <c r="CE105" s="583">
        <v>0</v>
      </c>
      <c r="CF105" s="583">
        <v>0</v>
      </c>
      <c r="CG105" s="583">
        <v>0</v>
      </c>
      <c r="CH105" s="583">
        <v>0</v>
      </c>
      <c r="CI105" s="583">
        <v>0</v>
      </c>
      <c r="CJ105" s="583">
        <v>0</v>
      </c>
      <c r="CK105" s="583">
        <v>0</v>
      </c>
      <c r="CL105" s="583">
        <v>0</v>
      </c>
      <c r="CM105" s="583">
        <v>0</v>
      </c>
      <c r="CN105" s="583">
        <v>0</v>
      </c>
      <c r="CO105" s="583">
        <v>0</v>
      </c>
      <c r="CP105" s="583">
        <v>0</v>
      </c>
      <c r="CQ105" s="583">
        <v>0</v>
      </c>
      <c r="CR105" s="583">
        <v>0</v>
      </c>
      <c r="CS105" s="583">
        <v>0</v>
      </c>
      <c r="CT105" s="583">
        <v>0</v>
      </c>
      <c r="CU105" s="583">
        <v>0</v>
      </c>
      <c r="CV105" s="583">
        <v>0</v>
      </c>
      <c r="CW105" s="583">
        <v>0</v>
      </c>
      <c r="CX105" s="583">
        <v>0</v>
      </c>
      <c r="CY105" s="583">
        <v>0</v>
      </c>
      <c r="CZ105" s="583">
        <v>0</v>
      </c>
      <c r="DA105" s="583">
        <v>0</v>
      </c>
      <c r="DB105" s="583">
        <v>0</v>
      </c>
      <c r="DC105" s="583">
        <v>0</v>
      </c>
      <c r="DD105" s="583">
        <v>0</v>
      </c>
      <c r="DE105" s="584">
        <v>0</v>
      </c>
      <c r="DF105" s="585">
        <v>0</v>
      </c>
      <c r="DG105" s="73"/>
      <c r="DH105" s="73"/>
      <c r="DI105" s="73"/>
      <c r="DJ105" s="73"/>
      <c r="DK105" s="73"/>
      <c r="DL105" s="73"/>
      <c r="DM105" s="73"/>
      <c r="DN105" s="73"/>
      <c r="DO105" s="73"/>
    </row>
    <row r="106" spans="1:119">
      <c r="A106" s="291" t="s">
        <v>520</v>
      </c>
      <c r="B106" s="368" t="s">
        <v>620</v>
      </c>
      <c r="C106" s="582">
        <v>0</v>
      </c>
      <c r="D106" s="583">
        <v>0</v>
      </c>
      <c r="E106" s="583">
        <v>0</v>
      </c>
      <c r="F106" s="583">
        <v>0</v>
      </c>
      <c r="G106" s="583">
        <v>0</v>
      </c>
      <c r="H106" s="583">
        <v>0</v>
      </c>
      <c r="I106" s="583">
        <v>0</v>
      </c>
      <c r="J106" s="583">
        <v>0</v>
      </c>
      <c r="K106" s="583">
        <v>0</v>
      </c>
      <c r="L106" s="583">
        <v>0</v>
      </c>
      <c r="M106" s="583">
        <v>0</v>
      </c>
      <c r="N106" s="583">
        <v>0</v>
      </c>
      <c r="O106" s="583">
        <v>0</v>
      </c>
      <c r="P106" s="583">
        <v>0</v>
      </c>
      <c r="Q106" s="583">
        <v>0</v>
      </c>
      <c r="R106" s="583">
        <v>0</v>
      </c>
      <c r="S106" s="583">
        <v>0</v>
      </c>
      <c r="T106" s="583">
        <v>0</v>
      </c>
      <c r="U106" s="583">
        <v>0</v>
      </c>
      <c r="V106" s="583">
        <v>0</v>
      </c>
      <c r="W106" s="583">
        <v>0</v>
      </c>
      <c r="X106" s="583">
        <v>0</v>
      </c>
      <c r="Y106" s="583">
        <v>0</v>
      </c>
      <c r="Z106" s="583">
        <v>0</v>
      </c>
      <c r="AA106" s="583">
        <v>0</v>
      </c>
      <c r="AB106" s="583">
        <v>0</v>
      </c>
      <c r="AC106" s="583">
        <v>0</v>
      </c>
      <c r="AD106" s="583">
        <v>0</v>
      </c>
      <c r="AE106" s="583">
        <v>0</v>
      </c>
      <c r="AF106" s="583">
        <v>0</v>
      </c>
      <c r="AG106" s="583">
        <v>0</v>
      </c>
      <c r="AH106" s="583">
        <v>0</v>
      </c>
      <c r="AI106" s="583">
        <v>0</v>
      </c>
      <c r="AJ106" s="583">
        <v>0</v>
      </c>
      <c r="AK106" s="583">
        <v>0</v>
      </c>
      <c r="AL106" s="583">
        <v>0</v>
      </c>
      <c r="AM106" s="583">
        <v>0</v>
      </c>
      <c r="AN106" s="583">
        <v>0</v>
      </c>
      <c r="AO106" s="583">
        <v>0</v>
      </c>
      <c r="AP106" s="583">
        <v>0</v>
      </c>
      <c r="AQ106" s="583">
        <v>0</v>
      </c>
      <c r="AR106" s="583">
        <v>0</v>
      </c>
      <c r="AS106" s="583">
        <v>0</v>
      </c>
      <c r="AT106" s="583">
        <v>0</v>
      </c>
      <c r="AU106" s="583">
        <v>0</v>
      </c>
      <c r="AV106" s="583">
        <v>0</v>
      </c>
      <c r="AW106" s="583">
        <v>0</v>
      </c>
      <c r="AX106" s="583">
        <v>0</v>
      </c>
      <c r="AY106" s="583">
        <v>0</v>
      </c>
      <c r="AZ106" s="583">
        <v>0</v>
      </c>
      <c r="BA106" s="583">
        <v>0</v>
      </c>
      <c r="BB106" s="583">
        <v>0</v>
      </c>
      <c r="BC106" s="583">
        <v>0</v>
      </c>
      <c r="BD106" s="583">
        <v>0</v>
      </c>
      <c r="BE106" s="583">
        <v>0</v>
      </c>
      <c r="BF106" s="583">
        <v>0</v>
      </c>
      <c r="BG106" s="583">
        <v>0</v>
      </c>
      <c r="BH106" s="583">
        <v>0</v>
      </c>
      <c r="BI106" s="583">
        <v>0</v>
      </c>
      <c r="BJ106" s="583">
        <v>0</v>
      </c>
      <c r="BK106" s="583">
        <v>0</v>
      </c>
      <c r="BL106" s="583">
        <v>0</v>
      </c>
      <c r="BM106" s="583">
        <v>0</v>
      </c>
      <c r="BN106" s="583">
        <v>0</v>
      </c>
      <c r="BO106" s="583">
        <v>0</v>
      </c>
      <c r="BP106" s="583">
        <v>0</v>
      </c>
      <c r="BQ106" s="583">
        <v>0</v>
      </c>
      <c r="BR106" s="583">
        <v>0</v>
      </c>
      <c r="BS106" s="583">
        <v>0</v>
      </c>
      <c r="BT106" s="583">
        <v>0</v>
      </c>
      <c r="BU106" s="583">
        <v>0</v>
      </c>
      <c r="BV106" s="583">
        <v>0</v>
      </c>
      <c r="BW106" s="583">
        <v>0</v>
      </c>
      <c r="BX106" s="583">
        <v>0</v>
      </c>
      <c r="BY106" s="583">
        <v>0</v>
      </c>
      <c r="BZ106" s="583">
        <v>0</v>
      </c>
      <c r="CA106" s="583">
        <v>0</v>
      </c>
      <c r="CB106" s="583">
        <v>0</v>
      </c>
      <c r="CC106" s="583">
        <v>0</v>
      </c>
      <c r="CD106" s="583">
        <v>0</v>
      </c>
      <c r="CE106" s="583">
        <v>0</v>
      </c>
      <c r="CF106" s="583">
        <v>0</v>
      </c>
      <c r="CG106" s="583">
        <v>0</v>
      </c>
      <c r="CH106" s="583">
        <v>0</v>
      </c>
      <c r="CI106" s="583">
        <v>0</v>
      </c>
      <c r="CJ106" s="583">
        <v>0</v>
      </c>
      <c r="CK106" s="583">
        <v>0</v>
      </c>
      <c r="CL106" s="583">
        <v>0</v>
      </c>
      <c r="CM106" s="583">
        <v>0</v>
      </c>
      <c r="CN106" s="583">
        <v>3.525155956E-3</v>
      </c>
      <c r="CO106" s="583">
        <v>0</v>
      </c>
      <c r="CP106" s="583">
        <v>1.653672531E-3</v>
      </c>
      <c r="CQ106" s="583">
        <v>0</v>
      </c>
      <c r="CR106" s="583">
        <v>1.83410851E-3</v>
      </c>
      <c r="CS106" s="583">
        <v>5.936211942E-3</v>
      </c>
      <c r="CT106" s="583">
        <v>0</v>
      </c>
      <c r="CU106" s="583">
        <v>0</v>
      </c>
      <c r="CV106" s="583">
        <v>0</v>
      </c>
      <c r="CW106" s="583">
        <v>0</v>
      </c>
      <c r="CX106" s="583">
        <v>0</v>
      </c>
      <c r="CY106" s="583">
        <v>1.5180557577000001E-2</v>
      </c>
      <c r="CZ106" s="583">
        <v>7.2570799449999997E-3</v>
      </c>
      <c r="DA106" s="583">
        <v>0</v>
      </c>
      <c r="DB106" s="583">
        <v>0</v>
      </c>
      <c r="DC106" s="583">
        <v>0</v>
      </c>
      <c r="DD106" s="583">
        <v>0</v>
      </c>
      <c r="DE106" s="584">
        <v>0</v>
      </c>
      <c r="DF106" s="585">
        <v>4.95206405E-4</v>
      </c>
      <c r="DG106" s="73"/>
      <c r="DH106" s="73"/>
      <c r="DI106" s="73"/>
      <c r="DJ106" s="73"/>
      <c r="DK106" s="73"/>
      <c r="DL106" s="73"/>
      <c r="DM106" s="73"/>
      <c r="DN106" s="73"/>
      <c r="DO106" s="73"/>
    </row>
    <row r="107" spans="1:119">
      <c r="A107" s="291" t="s">
        <v>521</v>
      </c>
      <c r="B107" s="368" t="s">
        <v>621</v>
      </c>
      <c r="C107" s="582">
        <v>0</v>
      </c>
      <c r="D107" s="583">
        <v>0</v>
      </c>
      <c r="E107" s="583">
        <v>3.9408866999999999E-4</v>
      </c>
      <c r="F107" s="583">
        <v>0</v>
      </c>
      <c r="G107" s="583">
        <v>3.3659833999999999E-5</v>
      </c>
      <c r="H107" s="583">
        <v>5.8716457999999998E-5</v>
      </c>
      <c r="I107" s="583">
        <v>5.4463265000000002E-5</v>
      </c>
      <c r="J107" s="583">
        <v>5.3663677000000003E-5</v>
      </c>
      <c r="K107" s="583">
        <v>1.5455385899999999E-4</v>
      </c>
      <c r="L107" s="583">
        <v>2.9523781000000002E-5</v>
      </c>
      <c r="M107" s="583">
        <v>0</v>
      </c>
      <c r="N107" s="583">
        <v>8.1906789999999999E-5</v>
      </c>
      <c r="O107" s="583">
        <v>6.0819851999999999E-5</v>
      </c>
      <c r="P107" s="583">
        <v>2.9181318000000001E-5</v>
      </c>
      <c r="Q107" s="583">
        <v>3.2251129E-5</v>
      </c>
      <c r="R107" s="583">
        <v>4.5272426999999998E-5</v>
      </c>
      <c r="S107" s="583">
        <v>5.8956702000000003E-5</v>
      </c>
      <c r="T107" s="583">
        <v>4.8192770999999998E-5</v>
      </c>
      <c r="U107" s="583">
        <v>0</v>
      </c>
      <c r="V107" s="583">
        <v>5.8493214999999999E-5</v>
      </c>
      <c r="W107" s="583">
        <v>0</v>
      </c>
      <c r="X107" s="583">
        <v>7.8057209999999996E-6</v>
      </c>
      <c r="Y107" s="583">
        <v>9.4474379999999993E-6</v>
      </c>
      <c r="Z107" s="583">
        <v>0</v>
      </c>
      <c r="AA107" s="583">
        <v>8.0776447999999999E-5</v>
      </c>
      <c r="AB107" s="583">
        <v>3.0711870000000002E-6</v>
      </c>
      <c r="AC107" s="583">
        <v>4.1663019999999999E-6</v>
      </c>
      <c r="AD107" s="583">
        <v>2.1138296999999999E-5</v>
      </c>
      <c r="AE107" s="583">
        <v>3.8976478000000002E-5</v>
      </c>
      <c r="AF107" s="583">
        <v>5.3296381000000002E-5</v>
      </c>
      <c r="AG107" s="583">
        <v>0</v>
      </c>
      <c r="AH107" s="583">
        <v>0</v>
      </c>
      <c r="AI107" s="583">
        <v>0</v>
      </c>
      <c r="AJ107" s="583">
        <v>0</v>
      </c>
      <c r="AK107" s="583">
        <v>9.8840599999999997E-6</v>
      </c>
      <c r="AL107" s="583">
        <v>2.2137716E-5</v>
      </c>
      <c r="AM107" s="583">
        <v>2.0973025999999998E-5</v>
      </c>
      <c r="AN107" s="583">
        <v>6.6905742999999996E-5</v>
      </c>
      <c r="AO107" s="583">
        <v>3.8215342999999997E-5</v>
      </c>
      <c r="AP107" s="583">
        <v>0</v>
      </c>
      <c r="AQ107" s="583">
        <v>2.9624656000000001E-5</v>
      </c>
      <c r="AR107" s="583">
        <v>4.5070146E-5</v>
      </c>
      <c r="AS107" s="583">
        <v>3.5370685000000002E-5</v>
      </c>
      <c r="AT107" s="583">
        <v>4.3907601000000002E-5</v>
      </c>
      <c r="AU107" s="583">
        <v>1.9644291E-5</v>
      </c>
      <c r="AV107" s="583">
        <v>1.1780782999999999E-5</v>
      </c>
      <c r="AW107" s="583">
        <v>1.4626459000000001E-5</v>
      </c>
      <c r="AX107" s="583">
        <v>1.1971541899999999E-4</v>
      </c>
      <c r="AY107" s="583">
        <v>1.1249986000000001E-5</v>
      </c>
      <c r="AZ107" s="583">
        <v>0</v>
      </c>
      <c r="BA107" s="583">
        <v>2.4700506000000002E-5</v>
      </c>
      <c r="BB107" s="583">
        <v>0</v>
      </c>
      <c r="BC107" s="583">
        <v>0</v>
      </c>
      <c r="BD107" s="583">
        <v>0</v>
      </c>
      <c r="BE107" s="583">
        <v>0</v>
      </c>
      <c r="BF107" s="583">
        <v>0</v>
      </c>
      <c r="BG107" s="583">
        <v>3.8221915999999998E-5</v>
      </c>
      <c r="BH107" s="583">
        <v>8.0113226999999998E-5</v>
      </c>
      <c r="BI107" s="583">
        <v>7.1607589999999995E-5</v>
      </c>
      <c r="BJ107" s="583">
        <v>3.2804900999999998E-5</v>
      </c>
      <c r="BK107" s="583">
        <v>0</v>
      </c>
      <c r="BL107" s="583">
        <v>1.0769093000000001E-5</v>
      </c>
      <c r="BM107" s="583">
        <v>1.8986860999999999E-5</v>
      </c>
      <c r="BN107" s="583">
        <v>8.5692334999999995E-5</v>
      </c>
      <c r="BO107" s="583">
        <v>3.6715511999999997E-5</v>
      </c>
      <c r="BP107" s="583">
        <v>4.1357245000000001E-5</v>
      </c>
      <c r="BQ107" s="583">
        <v>7.1180119999999998E-6</v>
      </c>
      <c r="BR107" s="583">
        <v>4.6173262999999999E-5</v>
      </c>
      <c r="BS107" s="583">
        <v>5.1613928000000001E-5</v>
      </c>
      <c r="BT107" s="583">
        <v>6.8237981999999997E-5</v>
      </c>
      <c r="BU107" s="583">
        <v>6.9248039000000005E-5</v>
      </c>
      <c r="BV107" s="583">
        <v>4.2250167000000001E-5</v>
      </c>
      <c r="BW107" s="583">
        <v>2.5307686E-5</v>
      </c>
      <c r="BX107" s="583">
        <v>0</v>
      </c>
      <c r="BY107" s="583">
        <v>3.1305479139999998E-3</v>
      </c>
      <c r="BZ107" s="583">
        <v>1.47399417E-4</v>
      </c>
      <c r="CA107" s="583">
        <v>7.9517799999999993E-6</v>
      </c>
      <c r="CB107" s="583">
        <v>8.9298152E-5</v>
      </c>
      <c r="CC107" s="583">
        <v>2.4930293600000002E-4</v>
      </c>
      <c r="CD107" s="583">
        <v>3.8557933000000003E-5</v>
      </c>
      <c r="CE107" s="583">
        <v>2.466943E-5</v>
      </c>
      <c r="CF107" s="583">
        <v>5.9569313999999997E-5</v>
      </c>
      <c r="CG107" s="583">
        <v>3.4129007599999997E-4</v>
      </c>
      <c r="CH107" s="583">
        <v>4.53233364E-4</v>
      </c>
      <c r="CI107" s="583">
        <v>1.1573586970000001E-3</v>
      </c>
      <c r="CJ107" s="583">
        <v>4.1980086000000003E-5</v>
      </c>
      <c r="CK107" s="583">
        <v>4.8206437000000002E-4</v>
      </c>
      <c r="CL107" s="583">
        <v>2.0374206299999999E-4</v>
      </c>
      <c r="CM107" s="583">
        <v>1.25597475E-4</v>
      </c>
      <c r="CN107" s="583">
        <v>1.47650511E-4</v>
      </c>
      <c r="CO107" s="583">
        <v>1.27718068E-4</v>
      </c>
      <c r="CP107" s="583">
        <v>1.031144166E-2</v>
      </c>
      <c r="CQ107" s="583">
        <v>5.4842931940000004E-3</v>
      </c>
      <c r="CR107" s="583">
        <v>1.2390302588E-2</v>
      </c>
      <c r="CS107" s="583">
        <v>1.0925881255E-2</v>
      </c>
      <c r="CT107" s="583">
        <v>7.4295432000000001E-5</v>
      </c>
      <c r="CU107" s="583">
        <v>6.1034357999999998E-5</v>
      </c>
      <c r="CV107" s="583">
        <v>7.9508493000000002E-4</v>
      </c>
      <c r="CW107" s="583">
        <v>1.9267904999999999E-5</v>
      </c>
      <c r="CX107" s="583">
        <v>7.4496219000000005E-5</v>
      </c>
      <c r="CY107" s="583">
        <v>1.1259641172E-2</v>
      </c>
      <c r="CZ107" s="583">
        <v>2.9177294759999998E-3</v>
      </c>
      <c r="DA107" s="583">
        <v>2.3430678590999999E-2</v>
      </c>
      <c r="DB107" s="583">
        <v>2.1279847000000001E-4</v>
      </c>
      <c r="DC107" s="583">
        <v>4.3831128E-4</v>
      </c>
      <c r="DD107" s="583">
        <v>0</v>
      </c>
      <c r="DE107" s="584">
        <v>8.4358415899999999E-4</v>
      </c>
      <c r="DF107" s="585">
        <v>1.030406331E-3</v>
      </c>
      <c r="DG107" s="73"/>
      <c r="DH107" s="73"/>
      <c r="DI107" s="73"/>
      <c r="DJ107" s="73"/>
      <c r="DK107" s="73"/>
      <c r="DL107" s="73"/>
      <c r="DM107" s="73"/>
      <c r="DN107" s="73"/>
      <c r="DO107" s="73"/>
    </row>
    <row r="108" spans="1:119">
      <c r="A108" s="291" t="s">
        <v>522</v>
      </c>
      <c r="B108" s="368" t="s">
        <v>622</v>
      </c>
      <c r="C108" s="582">
        <v>0</v>
      </c>
      <c r="D108" s="583">
        <v>0</v>
      </c>
      <c r="E108" s="583">
        <v>0</v>
      </c>
      <c r="F108" s="583">
        <v>0</v>
      </c>
      <c r="G108" s="583">
        <v>0</v>
      </c>
      <c r="H108" s="583">
        <v>0</v>
      </c>
      <c r="I108" s="583">
        <v>0</v>
      </c>
      <c r="J108" s="583">
        <v>0</v>
      </c>
      <c r="K108" s="583">
        <v>0</v>
      </c>
      <c r="L108" s="583">
        <v>0</v>
      </c>
      <c r="M108" s="583">
        <v>0</v>
      </c>
      <c r="N108" s="583">
        <v>0</v>
      </c>
      <c r="O108" s="583">
        <v>0</v>
      </c>
      <c r="P108" s="583">
        <v>0</v>
      </c>
      <c r="Q108" s="583">
        <v>0</v>
      </c>
      <c r="R108" s="583">
        <v>0</v>
      </c>
      <c r="S108" s="583">
        <v>0</v>
      </c>
      <c r="T108" s="583">
        <v>0</v>
      </c>
      <c r="U108" s="583">
        <v>0</v>
      </c>
      <c r="V108" s="583">
        <v>0</v>
      </c>
      <c r="W108" s="583">
        <v>0</v>
      </c>
      <c r="X108" s="583">
        <v>0</v>
      </c>
      <c r="Y108" s="583">
        <v>0</v>
      </c>
      <c r="Z108" s="583">
        <v>0</v>
      </c>
      <c r="AA108" s="583">
        <v>0</v>
      </c>
      <c r="AB108" s="583">
        <v>0</v>
      </c>
      <c r="AC108" s="583">
        <v>0</v>
      </c>
      <c r="AD108" s="583">
        <v>0</v>
      </c>
      <c r="AE108" s="583">
        <v>0</v>
      </c>
      <c r="AF108" s="583">
        <v>0</v>
      </c>
      <c r="AG108" s="583">
        <v>0</v>
      </c>
      <c r="AH108" s="583">
        <v>0</v>
      </c>
      <c r="AI108" s="583">
        <v>0</v>
      </c>
      <c r="AJ108" s="583">
        <v>0</v>
      </c>
      <c r="AK108" s="583">
        <v>0</v>
      </c>
      <c r="AL108" s="583">
        <v>0</v>
      </c>
      <c r="AM108" s="583">
        <v>0</v>
      </c>
      <c r="AN108" s="583">
        <v>0</v>
      </c>
      <c r="AO108" s="583">
        <v>0</v>
      </c>
      <c r="AP108" s="583">
        <v>0</v>
      </c>
      <c r="AQ108" s="583">
        <v>0</v>
      </c>
      <c r="AR108" s="583">
        <v>0</v>
      </c>
      <c r="AS108" s="583">
        <v>0</v>
      </c>
      <c r="AT108" s="583">
        <v>0</v>
      </c>
      <c r="AU108" s="583">
        <v>0</v>
      </c>
      <c r="AV108" s="583">
        <v>0</v>
      </c>
      <c r="AW108" s="583">
        <v>0</v>
      </c>
      <c r="AX108" s="583">
        <v>0</v>
      </c>
      <c r="AY108" s="583">
        <v>0</v>
      </c>
      <c r="AZ108" s="583">
        <v>0</v>
      </c>
      <c r="BA108" s="583">
        <v>0</v>
      </c>
      <c r="BB108" s="583">
        <v>0</v>
      </c>
      <c r="BC108" s="583">
        <v>0</v>
      </c>
      <c r="BD108" s="583">
        <v>0</v>
      </c>
      <c r="BE108" s="583">
        <v>0</v>
      </c>
      <c r="BF108" s="583">
        <v>0</v>
      </c>
      <c r="BG108" s="583">
        <v>0</v>
      </c>
      <c r="BH108" s="583">
        <v>0</v>
      </c>
      <c r="BI108" s="583">
        <v>0</v>
      </c>
      <c r="BJ108" s="583">
        <v>2.4603676000000001E-5</v>
      </c>
      <c r="BK108" s="583">
        <v>0</v>
      </c>
      <c r="BL108" s="583">
        <v>0</v>
      </c>
      <c r="BM108" s="583">
        <v>0</v>
      </c>
      <c r="BN108" s="583">
        <v>0</v>
      </c>
      <c r="BO108" s="583">
        <v>0</v>
      </c>
      <c r="BP108" s="583">
        <v>0</v>
      </c>
      <c r="BQ108" s="583">
        <v>0</v>
      </c>
      <c r="BR108" s="583">
        <v>0</v>
      </c>
      <c r="BS108" s="583">
        <v>0</v>
      </c>
      <c r="BT108" s="583">
        <v>2.3966510999999998E-5</v>
      </c>
      <c r="BU108" s="583">
        <v>0</v>
      </c>
      <c r="BV108" s="583">
        <v>0</v>
      </c>
      <c r="BW108" s="583">
        <v>0</v>
      </c>
      <c r="BX108" s="583">
        <v>0</v>
      </c>
      <c r="BY108" s="583">
        <v>0</v>
      </c>
      <c r="BZ108" s="583">
        <v>0</v>
      </c>
      <c r="CA108" s="583">
        <v>0</v>
      </c>
      <c r="CB108" s="583">
        <v>0</v>
      </c>
      <c r="CC108" s="583">
        <v>0</v>
      </c>
      <c r="CD108" s="583">
        <v>0</v>
      </c>
      <c r="CE108" s="583">
        <v>0</v>
      </c>
      <c r="CF108" s="583">
        <v>0</v>
      </c>
      <c r="CG108" s="583">
        <v>0</v>
      </c>
      <c r="CH108" s="583">
        <v>1.35417286E-4</v>
      </c>
      <c r="CI108" s="583">
        <v>3.2269264761999997E-2</v>
      </c>
      <c r="CJ108" s="583">
        <v>0</v>
      </c>
      <c r="CK108" s="583">
        <v>2.26853821E-4</v>
      </c>
      <c r="CL108" s="583">
        <v>2.8557845767E-2</v>
      </c>
      <c r="CM108" s="583">
        <v>0</v>
      </c>
      <c r="CN108" s="583">
        <v>1.3210835200000001E-4</v>
      </c>
      <c r="CO108" s="583">
        <v>1.7317703999999999E-5</v>
      </c>
      <c r="CP108" s="583">
        <v>0</v>
      </c>
      <c r="CQ108" s="583">
        <v>0</v>
      </c>
      <c r="CR108" s="583">
        <v>0</v>
      </c>
      <c r="CS108" s="583">
        <v>0</v>
      </c>
      <c r="CT108" s="583">
        <v>0</v>
      </c>
      <c r="CU108" s="583">
        <v>0</v>
      </c>
      <c r="CV108" s="583">
        <v>2.7105168049999999E-3</v>
      </c>
      <c r="CW108" s="583">
        <v>0</v>
      </c>
      <c r="CX108" s="583">
        <v>0</v>
      </c>
      <c r="CY108" s="583">
        <v>2.6901727609999998E-3</v>
      </c>
      <c r="CZ108" s="583">
        <v>2.36179846E-4</v>
      </c>
      <c r="DA108" s="583">
        <v>0</v>
      </c>
      <c r="DB108" s="583">
        <v>8.1689710400000004E-3</v>
      </c>
      <c r="DC108" s="583">
        <v>2.0262914910000001E-3</v>
      </c>
      <c r="DD108" s="583">
        <v>0</v>
      </c>
      <c r="DE108" s="584">
        <v>4.8569997E-4</v>
      </c>
      <c r="DF108" s="585">
        <v>3.2263447600000002E-4</v>
      </c>
      <c r="DG108" s="73"/>
      <c r="DH108" s="73"/>
      <c r="DI108" s="73"/>
      <c r="DJ108" s="73"/>
      <c r="DK108" s="73"/>
      <c r="DL108" s="73"/>
      <c r="DM108" s="73"/>
      <c r="DN108" s="73"/>
      <c r="DO108" s="73"/>
    </row>
    <row r="109" spans="1:119">
      <c r="A109" s="291" t="s">
        <v>523</v>
      </c>
      <c r="B109" s="368" t="s">
        <v>623</v>
      </c>
      <c r="C109" s="582">
        <v>0</v>
      </c>
      <c r="D109" s="583">
        <v>0</v>
      </c>
      <c r="E109" s="583">
        <v>1.1259676279999999E-3</v>
      </c>
      <c r="F109" s="583">
        <v>0</v>
      </c>
      <c r="G109" s="583">
        <v>1.1444343460000001E-3</v>
      </c>
      <c r="H109" s="583">
        <v>5.8716457999999998E-5</v>
      </c>
      <c r="I109" s="583">
        <v>2.1785305799999999E-4</v>
      </c>
      <c r="J109" s="583">
        <v>8.7930845000000005E-5</v>
      </c>
      <c r="K109" s="583">
        <v>1.06782666E-4</v>
      </c>
      <c r="L109" s="583">
        <v>5.9047562999999999E-5</v>
      </c>
      <c r="M109" s="583">
        <v>0</v>
      </c>
      <c r="N109" s="583">
        <v>0</v>
      </c>
      <c r="O109" s="583">
        <v>9.1229777000000002E-5</v>
      </c>
      <c r="P109" s="583">
        <v>2.9181318000000001E-5</v>
      </c>
      <c r="Q109" s="583">
        <v>1.07503763E-4</v>
      </c>
      <c r="R109" s="583">
        <v>2.2636213000000001E-5</v>
      </c>
      <c r="S109" s="583">
        <v>4.7165361999999997E-5</v>
      </c>
      <c r="T109" s="583">
        <v>9.6385541999999995E-5</v>
      </c>
      <c r="U109" s="583">
        <v>0</v>
      </c>
      <c r="V109" s="583">
        <v>4.3869911000000002E-5</v>
      </c>
      <c r="W109" s="583">
        <v>2.1077835999999998E-5</v>
      </c>
      <c r="X109" s="583">
        <v>5.7241953000000003E-5</v>
      </c>
      <c r="Y109" s="583">
        <v>5.6684629000000002E-5</v>
      </c>
      <c r="Z109" s="583">
        <v>0</v>
      </c>
      <c r="AA109" s="583">
        <v>1.0563074E-4</v>
      </c>
      <c r="AB109" s="583">
        <v>6.4494928000000001E-5</v>
      </c>
      <c r="AC109" s="583">
        <v>9.4688679999999992E-6</v>
      </c>
      <c r="AD109" s="583">
        <v>3.1707446E-5</v>
      </c>
      <c r="AE109" s="583">
        <v>4.6771772999999998E-5</v>
      </c>
      <c r="AF109" s="583">
        <v>5.3296381000000002E-5</v>
      </c>
      <c r="AG109" s="583">
        <v>0</v>
      </c>
      <c r="AH109" s="583">
        <v>7.5985916999999993E-5</v>
      </c>
      <c r="AI109" s="583">
        <v>4.4042677000000001E-5</v>
      </c>
      <c r="AJ109" s="583">
        <v>0</v>
      </c>
      <c r="AK109" s="583">
        <v>7.9072479999999998E-5</v>
      </c>
      <c r="AL109" s="583">
        <v>3.8536025E-5</v>
      </c>
      <c r="AM109" s="583">
        <v>4.1434514000000003E-5</v>
      </c>
      <c r="AN109" s="583">
        <v>5.3524594999999999E-5</v>
      </c>
      <c r="AO109" s="583">
        <v>7.6430687000000004E-5</v>
      </c>
      <c r="AP109" s="583">
        <v>4.1841588000000003E-5</v>
      </c>
      <c r="AQ109" s="583">
        <v>8.8873967E-5</v>
      </c>
      <c r="AR109" s="583">
        <v>6.5556575E-5</v>
      </c>
      <c r="AS109" s="583">
        <v>6.7204301000000006E-5</v>
      </c>
      <c r="AT109" s="583">
        <v>7.9033681999999999E-5</v>
      </c>
      <c r="AU109" s="583">
        <v>1.62065401E-4</v>
      </c>
      <c r="AV109" s="583">
        <v>8.2465482000000003E-5</v>
      </c>
      <c r="AW109" s="583">
        <v>6.2162449E-5</v>
      </c>
      <c r="AX109" s="583">
        <v>1.2826652100000001E-4</v>
      </c>
      <c r="AY109" s="583">
        <v>1.5749980300000001E-4</v>
      </c>
      <c r="AZ109" s="583">
        <v>0</v>
      </c>
      <c r="BA109" s="583">
        <v>3.7050759999999998E-5</v>
      </c>
      <c r="BB109" s="583">
        <v>9.5712097999999996E-5</v>
      </c>
      <c r="BC109" s="583">
        <v>8.6750333000000006E-5</v>
      </c>
      <c r="BD109" s="583">
        <v>0</v>
      </c>
      <c r="BE109" s="583">
        <v>0</v>
      </c>
      <c r="BF109" s="583">
        <v>0</v>
      </c>
      <c r="BG109" s="583">
        <v>3.8221915999999998E-5</v>
      </c>
      <c r="BH109" s="583">
        <v>1.06817636E-4</v>
      </c>
      <c r="BI109" s="583">
        <v>7.1607589999999995E-5</v>
      </c>
      <c r="BJ109" s="583">
        <v>3.2804900999999998E-5</v>
      </c>
      <c r="BK109" s="583">
        <v>7.6896458999999999E-5</v>
      </c>
      <c r="BL109" s="583">
        <v>1.9168985000000001E-4</v>
      </c>
      <c r="BM109" s="583">
        <v>1.2341459699999999E-4</v>
      </c>
      <c r="BN109" s="583">
        <v>3.4572424799999998E-4</v>
      </c>
      <c r="BO109" s="583">
        <v>4.0387063099999999E-4</v>
      </c>
      <c r="BP109" s="583">
        <v>2.6359563E-5</v>
      </c>
      <c r="BQ109" s="583">
        <v>4.9826083000000001E-5</v>
      </c>
      <c r="BR109" s="583">
        <v>2.4112703800000001E-4</v>
      </c>
      <c r="BS109" s="583">
        <v>0</v>
      </c>
      <c r="BT109" s="583">
        <v>7.8323888800000004E-4</v>
      </c>
      <c r="BU109" s="583">
        <v>1.6127503900000001E-4</v>
      </c>
      <c r="BV109" s="583">
        <v>1.3289598010000001E-3</v>
      </c>
      <c r="BW109" s="583">
        <v>5.8840370200000005E-4</v>
      </c>
      <c r="BX109" s="583">
        <v>4.6345217799999999E-4</v>
      </c>
      <c r="BY109" s="583">
        <v>1.76178021E-4</v>
      </c>
      <c r="BZ109" s="583">
        <v>3.6087443400000002E-4</v>
      </c>
      <c r="CA109" s="583">
        <v>0</v>
      </c>
      <c r="CB109" s="583">
        <v>2.03599787E-4</v>
      </c>
      <c r="CC109" s="583">
        <v>1.2957192099999999E-4</v>
      </c>
      <c r="CD109" s="583">
        <v>8.9968510999999994E-5</v>
      </c>
      <c r="CE109" s="583">
        <v>2.0557858E-4</v>
      </c>
      <c r="CF109" s="583">
        <v>3.4252355500000002E-4</v>
      </c>
      <c r="CG109" s="583">
        <v>2.2083475500000001E-4</v>
      </c>
      <c r="CH109" s="583">
        <v>3.1505246000000002E-4</v>
      </c>
      <c r="CI109" s="583">
        <v>1.031101385E-3</v>
      </c>
      <c r="CJ109" s="583">
        <v>1.808960077E-3</v>
      </c>
      <c r="CK109" s="583">
        <v>2.26853821E-4</v>
      </c>
      <c r="CL109" s="583">
        <v>4.3295188289999998E-3</v>
      </c>
      <c r="CM109" s="583">
        <v>4.28592514E-4</v>
      </c>
      <c r="CN109" s="583">
        <v>3.9341090199999999E-4</v>
      </c>
      <c r="CO109" s="583">
        <v>2.653938154E-3</v>
      </c>
      <c r="CP109" s="583">
        <v>3.4451511099999998E-4</v>
      </c>
      <c r="CQ109" s="583">
        <v>2.0942408400000001E-4</v>
      </c>
      <c r="CR109" s="583">
        <v>2.0140283800000001E-4</v>
      </c>
      <c r="CS109" s="583">
        <v>3.2250621399999998E-4</v>
      </c>
      <c r="CT109" s="583">
        <v>2.6746355399999999E-3</v>
      </c>
      <c r="CU109" s="583">
        <v>9.8526892200000008E-4</v>
      </c>
      <c r="CV109" s="583">
        <v>2.6382363569999998E-3</v>
      </c>
      <c r="CW109" s="583">
        <v>4.4102094200000001E-4</v>
      </c>
      <c r="CX109" s="583">
        <v>1.150966588E-3</v>
      </c>
      <c r="CY109" s="583">
        <v>2.6485935840000001E-3</v>
      </c>
      <c r="CZ109" s="583">
        <v>3.9333028100000002E-4</v>
      </c>
      <c r="DA109" s="583">
        <v>2.2337133900000002E-3</v>
      </c>
      <c r="DB109" s="583">
        <v>2.9282427710000001E-3</v>
      </c>
      <c r="DC109" s="583">
        <v>1.1546987328E-2</v>
      </c>
      <c r="DD109" s="583">
        <v>0</v>
      </c>
      <c r="DE109" s="584">
        <v>4.4479892E-4</v>
      </c>
      <c r="DF109" s="585">
        <v>4.8494749900000002E-4</v>
      </c>
      <c r="DG109" s="73"/>
      <c r="DH109" s="73"/>
      <c r="DI109" s="73"/>
      <c r="DJ109" s="73"/>
      <c r="DK109" s="73"/>
      <c r="DL109" s="73"/>
      <c r="DM109" s="73"/>
      <c r="DN109" s="73"/>
      <c r="DO109" s="73"/>
    </row>
    <row r="110" spans="1:119">
      <c r="A110" s="291" t="s">
        <v>524</v>
      </c>
      <c r="B110" s="368" t="s">
        <v>20</v>
      </c>
      <c r="C110" s="582">
        <v>2.4534411099999998E-4</v>
      </c>
      <c r="D110" s="583">
        <v>1.0545356020000001E-3</v>
      </c>
      <c r="E110" s="583">
        <v>3.3216045039999999E-3</v>
      </c>
      <c r="F110" s="583">
        <v>2.1021021019999998E-3</v>
      </c>
      <c r="G110" s="583">
        <v>1.3463933490000001E-3</v>
      </c>
      <c r="H110" s="583">
        <v>4.6973166599999997E-4</v>
      </c>
      <c r="I110" s="583">
        <v>8.1694896799999999E-4</v>
      </c>
      <c r="J110" s="583">
        <v>8.8318775200000004E-4</v>
      </c>
      <c r="K110" s="583">
        <v>4.2713066500000001E-4</v>
      </c>
      <c r="L110" s="583">
        <v>2.9523781000000002E-5</v>
      </c>
      <c r="M110" s="583">
        <v>0</v>
      </c>
      <c r="N110" s="583">
        <v>7.3716111099999995E-4</v>
      </c>
      <c r="O110" s="583">
        <v>1.398856587E-3</v>
      </c>
      <c r="P110" s="583">
        <v>1.1380714069999999E-3</v>
      </c>
      <c r="Q110" s="583">
        <v>1.2900451519999999E-3</v>
      </c>
      <c r="R110" s="583">
        <v>3.3954320099999999E-4</v>
      </c>
      <c r="S110" s="583">
        <v>8.1360248999999996E-4</v>
      </c>
      <c r="T110" s="583">
        <v>1.0421686749999999E-3</v>
      </c>
      <c r="U110" s="583">
        <v>8.6551985299999998E-4</v>
      </c>
      <c r="V110" s="583">
        <v>8.7008656999999995E-4</v>
      </c>
      <c r="W110" s="583">
        <v>9.2742478999999998E-5</v>
      </c>
      <c r="X110" s="583">
        <v>2.0555064799999999E-4</v>
      </c>
      <c r="Y110" s="583">
        <v>3.4766572700000001E-4</v>
      </c>
      <c r="Z110" s="583">
        <v>0</v>
      </c>
      <c r="AA110" s="583">
        <v>5.6543513699999998E-4</v>
      </c>
      <c r="AB110" s="583">
        <v>8.7835949499999997E-4</v>
      </c>
      <c r="AC110" s="583">
        <v>1.4771435E-5</v>
      </c>
      <c r="AD110" s="583">
        <v>9.5122338000000006E-5</v>
      </c>
      <c r="AE110" s="583">
        <v>1.2472472900000001E-4</v>
      </c>
      <c r="AF110" s="583">
        <v>3.7307466799999997E-4</v>
      </c>
      <c r="AG110" s="583">
        <v>1.4684287810000001E-3</v>
      </c>
      <c r="AH110" s="583">
        <v>1.810997695E-3</v>
      </c>
      <c r="AI110" s="583">
        <v>7.5973618400000003E-4</v>
      </c>
      <c r="AJ110" s="583">
        <v>0</v>
      </c>
      <c r="AK110" s="583">
        <v>1.403536517E-3</v>
      </c>
      <c r="AL110" s="583">
        <v>1.21347482E-4</v>
      </c>
      <c r="AM110" s="583">
        <v>9.1053623000000001E-5</v>
      </c>
      <c r="AN110" s="583">
        <v>7.3596317500000002E-4</v>
      </c>
      <c r="AO110" s="583">
        <v>6.8787618199999995E-4</v>
      </c>
      <c r="AP110" s="583">
        <v>1.39471959E-4</v>
      </c>
      <c r="AQ110" s="583">
        <v>5.0361914500000003E-4</v>
      </c>
      <c r="AR110" s="583">
        <v>4.2202045399999998E-4</v>
      </c>
      <c r="AS110" s="583">
        <v>3.9261460099999999E-4</v>
      </c>
      <c r="AT110" s="583">
        <v>9.3962265799999996E-4</v>
      </c>
      <c r="AU110" s="583">
        <v>9.6748133200000004E-4</v>
      </c>
      <c r="AV110" s="583">
        <v>8.1287404000000005E-4</v>
      </c>
      <c r="AW110" s="583">
        <v>9.1781027300000002E-4</v>
      </c>
      <c r="AX110" s="583">
        <v>1.128745382E-3</v>
      </c>
      <c r="AY110" s="583">
        <v>9.1124886099999995E-4</v>
      </c>
      <c r="AZ110" s="583">
        <v>5.6641178099999998E-4</v>
      </c>
      <c r="BA110" s="583">
        <v>3.95208102E-4</v>
      </c>
      <c r="BB110" s="583">
        <v>6.6998468599999996E-4</v>
      </c>
      <c r="BC110" s="583">
        <v>9.5425365800000004E-4</v>
      </c>
      <c r="BD110" s="583">
        <v>9.11577028E-4</v>
      </c>
      <c r="BE110" s="583">
        <v>0</v>
      </c>
      <c r="BF110" s="583">
        <v>2.1340162200000001E-4</v>
      </c>
      <c r="BG110" s="583">
        <v>3.2488629000000001E-4</v>
      </c>
      <c r="BH110" s="583">
        <v>6.4090581399999999E-4</v>
      </c>
      <c r="BI110" s="583">
        <v>1.5753669890000001E-3</v>
      </c>
      <c r="BJ110" s="583">
        <v>9.8414703199999998E-4</v>
      </c>
      <c r="BK110" s="583">
        <v>2.4991349099999998E-4</v>
      </c>
      <c r="BL110" s="583">
        <v>6.8993987299999996E-4</v>
      </c>
      <c r="BM110" s="583">
        <v>2.8480292000000001E-5</v>
      </c>
      <c r="BN110" s="583">
        <v>2.5619053250000002E-3</v>
      </c>
      <c r="BO110" s="583">
        <v>3.83473124E-4</v>
      </c>
      <c r="BP110" s="583">
        <v>1.9996909999999999E-5</v>
      </c>
      <c r="BQ110" s="583">
        <v>9.0161483999999997E-5</v>
      </c>
      <c r="BR110" s="583">
        <v>9.0294380199999996E-4</v>
      </c>
      <c r="BS110" s="583">
        <v>3.5415095090000001E-3</v>
      </c>
      <c r="BT110" s="583">
        <v>2.3773447240000001E-3</v>
      </c>
      <c r="BU110" s="583">
        <v>3.9863180450000002E-3</v>
      </c>
      <c r="BV110" s="583">
        <v>1.4000168999999999E-3</v>
      </c>
      <c r="BW110" s="583">
        <v>5.8049505000000001E-4</v>
      </c>
      <c r="BX110" s="583">
        <v>0</v>
      </c>
      <c r="BY110" s="583">
        <v>1.7007955120000001E-3</v>
      </c>
      <c r="BZ110" s="583">
        <v>1.8568938029999999E-3</v>
      </c>
      <c r="CA110" s="583">
        <v>8.1903338200000004E-4</v>
      </c>
      <c r="CB110" s="583">
        <v>2.7396673109999999E-3</v>
      </c>
      <c r="CC110" s="583">
        <v>1.5712645559999999E-3</v>
      </c>
      <c r="CD110" s="583">
        <v>6.1821219720000001E-3</v>
      </c>
      <c r="CE110" s="583">
        <v>1.9982238010000002E-3</v>
      </c>
      <c r="CF110" s="583">
        <v>4.2666521050000001E-3</v>
      </c>
      <c r="CG110" s="583">
        <v>4.2962397859999998E-3</v>
      </c>
      <c r="CH110" s="583">
        <v>2.7276910389999998E-3</v>
      </c>
      <c r="CI110" s="583">
        <v>3.15643281E-3</v>
      </c>
      <c r="CJ110" s="583">
        <v>7.3655969399999996E-4</v>
      </c>
      <c r="CK110" s="583">
        <v>1.9282574790000001E-3</v>
      </c>
      <c r="CL110" s="583">
        <v>2.3939692350000001E-3</v>
      </c>
      <c r="CM110" s="583">
        <v>3.1818026999999999E-3</v>
      </c>
      <c r="CN110" s="583">
        <v>2.0428225340000002E-3</v>
      </c>
      <c r="CO110" s="583">
        <v>7.2626121589999997E-3</v>
      </c>
      <c r="CP110" s="583">
        <v>1.30498148E-3</v>
      </c>
      <c r="CQ110" s="583">
        <v>2.6047120420000002E-3</v>
      </c>
      <c r="CR110" s="583">
        <v>4.951824441E-3</v>
      </c>
      <c r="CS110" s="583">
        <v>6.3688422289999999E-3</v>
      </c>
      <c r="CT110" s="583">
        <v>5.2337004080000001E-3</v>
      </c>
      <c r="CU110" s="583">
        <v>9.1551537000000003E-4</v>
      </c>
      <c r="CV110" s="583">
        <v>1.084206722E-3</v>
      </c>
      <c r="CW110" s="583">
        <v>1.2952314080000001E-3</v>
      </c>
      <c r="CX110" s="583">
        <v>2.3429060980000001E-3</v>
      </c>
      <c r="CY110" s="583">
        <v>2.2951705789999999E-3</v>
      </c>
      <c r="CZ110" s="583">
        <v>8.8930795699999996E-4</v>
      </c>
      <c r="DA110" s="583">
        <v>4.4759038699999998E-3</v>
      </c>
      <c r="DB110" s="583">
        <v>4.1665487600000004E-3</v>
      </c>
      <c r="DC110" s="583">
        <v>3.3771524859999998E-3</v>
      </c>
      <c r="DD110" s="583">
        <v>0</v>
      </c>
      <c r="DE110" s="584">
        <v>2.8630735099999997E-4</v>
      </c>
      <c r="DF110" s="585">
        <v>1.3928259079999999E-3</v>
      </c>
      <c r="DG110" s="73"/>
      <c r="DH110" s="73"/>
      <c r="DI110" s="73"/>
      <c r="DJ110" s="73"/>
      <c r="DK110" s="73"/>
      <c r="DL110" s="73"/>
      <c r="DM110" s="73"/>
      <c r="DN110" s="73"/>
      <c r="DO110" s="73"/>
    </row>
    <row r="111" spans="1:119">
      <c r="A111" s="288" t="s">
        <v>525</v>
      </c>
      <c r="B111" s="369" t="s">
        <v>1</v>
      </c>
      <c r="C111" s="586">
        <v>6.0335282099999998E-3</v>
      </c>
      <c r="D111" s="587">
        <v>1.5378644199999999E-4</v>
      </c>
      <c r="E111" s="587">
        <v>9.8522167500000001E-4</v>
      </c>
      <c r="F111" s="587">
        <v>2.1021021019999998E-3</v>
      </c>
      <c r="G111" s="587">
        <v>9.6603722780000002E-3</v>
      </c>
      <c r="H111" s="587">
        <v>1.1038694146E-2</v>
      </c>
      <c r="I111" s="587">
        <v>5.2829366589999998E-3</v>
      </c>
      <c r="J111" s="587">
        <v>4.6790847430000001E-3</v>
      </c>
      <c r="K111" s="587">
        <v>4.4736317069999998E-3</v>
      </c>
      <c r="L111" s="587">
        <v>1.8865696317999999E-2</v>
      </c>
      <c r="M111" s="587">
        <v>0</v>
      </c>
      <c r="N111" s="587">
        <v>2.0476697519999998E-3</v>
      </c>
      <c r="O111" s="587">
        <v>3.649191096E-3</v>
      </c>
      <c r="P111" s="587">
        <v>6.0697141690000001E-3</v>
      </c>
      <c r="Q111" s="587">
        <v>1.343797033E-3</v>
      </c>
      <c r="R111" s="587">
        <v>1.6298073660000001E-3</v>
      </c>
      <c r="S111" s="587">
        <v>2.3936421090000001E-3</v>
      </c>
      <c r="T111" s="587">
        <v>2.0783132529999999E-3</v>
      </c>
      <c r="U111" s="587">
        <v>2.16379963E-4</v>
      </c>
      <c r="V111" s="587">
        <v>2.2081188579999998E-3</v>
      </c>
      <c r="W111" s="587">
        <v>1.18035883E-4</v>
      </c>
      <c r="X111" s="587">
        <v>2.8360785600000001E-4</v>
      </c>
      <c r="Y111" s="587">
        <v>8.3326405200000002E-4</v>
      </c>
      <c r="Z111" s="587">
        <v>0</v>
      </c>
      <c r="AA111" s="587">
        <v>2.1996048170000002E-3</v>
      </c>
      <c r="AB111" s="587">
        <v>1.8212139169999999E-3</v>
      </c>
      <c r="AC111" s="587">
        <v>2.3899424000000001E-4</v>
      </c>
      <c r="AD111" s="587">
        <v>1.1520372029999999E-3</v>
      </c>
      <c r="AE111" s="587">
        <v>1.4031531969999999E-3</v>
      </c>
      <c r="AF111" s="587">
        <v>5.4539963400000004E-3</v>
      </c>
      <c r="AG111" s="587">
        <v>4.096143442E-3</v>
      </c>
      <c r="AH111" s="587">
        <v>7.0413616680000003E-3</v>
      </c>
      <c r="AI111" s="587">
        <v>9.7774743730000002E-3</v>
      </c>
      <c r="AJ111" s="587">
        <v>0</v>
      </c>
      <c r="AK111" s="587">
        <v>1.0249770195999999E-2</v>
      </c>
      <c r="AL111" s="587">
        <v>2.920538717E-3</v>
      </c>
      <c r="AM111" s="587">
        <v>1.9944835829999999E-3</v>
      </c>
      <c r="AN111" s="587">
        <v>2.0138628700000001E-2</v>
      </c>
      <c r="AO111" s="587">
        <v>6.7513773450000002E-3</v>
      </c>
      <c r="AP111" s="587">
        <v>3.514693371E-3</v>
      </c>
      <c r="AQ111" s="587">
        <v>5.2830635839999996E-3</v>
      </c>
      <c r="AR111" s="587">
        <v>1.974891832E-3</v>
      </c>
      <c r="AS111" s="587">
        <v>4.8917657050000004E-3</v>
      </c>
      <c r="AT111" s="587">
        <v>8.2019398379999994E-3</v>
      </c>
      <c r="AU111" s="587">
        <v>6.8313021949999997E-3</v>
      </c>
      <c r="AV111" s="587">
        <v>2.7331416989999999E-3</v>
      </c>
      <c r="AW111" s="587">
        <v>1.1993696E-3</v>
      </c>
      <c r="AX111" s="587">
        <v>8.0380353000000001E-4</v>
      </c>
      <c r="AY111" s="587">
        <v>1.8337477079999999E-3</v>
      </c>
      <c r="AZ111" s="587">
        <v>2.8320589099999999E-4</v>
      </c>
      <c r="BA111" s="587">
        <v>9.880202539999999E-4</v>
      </c>
      <c r="BB111" s="587">
        <v>3.0149310869999999E-3</v>
      </c>
      <c r="BC111" s="587">
        <v>9.5425365800000004E-4</v>
      </c>
      <c r="BD111" s="587">
        <v>1.1720276079999999E-3</v>
      </c>
      <c r="BE111" s="587">
        <v>0</v>
      </c>
      <c r="BF111" s="587">
        <v>8.5360648700000003E-4</v>
      </c>
      <c r="BG111" s="587">
        <v>3.8221916399999999E-4</v>
      </c>
      <c r="BH111" s="587">
        <v>1.767831869E-2</v>
      </c>
      <c r="BI111" s="587">
        <v>9.9534550660000005E-3</v>
      </c>
      <c r="BJ111" s="587">
        <v>1.2219825640000001E-3</v>
      </c>
      <c r="BK111" s="587">
        <v>1.941635588E-3</v>
      </c>
      <c r="BL111" s="587">
        <v>1.7969308085999999E-2</v>
      </c>
      <c r="BM111" s="587">
        <v>1.9784309258E-2</v>
      </c>
      <c r="BN111" s="587">
        <v>5.2449618820000002E-3</v>
      </c>
      <c r="BO111" s="587">
        <v>9.1972357299999995E-3</v>
      </c>
      <c r="BP111" s="587">
        <v>2.8518319899999999E-3</v>
      </c>
      <c r="BQ111" s="587">
        <v>1.5849439810000001E-3</v>
      </c>
      <c r="BR111" s="587">
        <v>9.5681260839999994E-3</v>
      </c>
      <c r="BS111" s="587">
        <v>2.4496764204000002E-2</v>
      </c>
      <c r="BT111" s="587">
        <v>7.9232618950000003E-3</v>
      </c>
      <c r="BU111" s="587">
        <v>5.8059013910000002E-3</v>
      </c>
      <c r="BV111" s="587">
        <v>1.0374336479999999E-2</v>
      </c>
      <c r="BW111" s="587">
        <v>1.031288209E-3</v>
      </c>
      <c r="BX111" s="587">
        <v>1.2355951199999999E-4</v>
      </c>
      <c r="BY111" s="587">
        <v>7.3927008090000001E-3</v>
      </c>
      <c r="BZ111" s="587">
        <v>1.432146288E-2</v>
      </c>
      <c r="CA111" s="587">
        <v>0</v>
      </c>
      <c r="CB111" s="587">
        <v>8.5154717979999996E-3</v>
      </c>
      <c r="CC111" s="587">
        <v>7.269148762E-3</v>
      </c>
      <c r="CD111" s="587">
        <v>9.5109568799999996E-4</v>
      </c>
      <c r="CE111" s="587">
        <v>3.1741332810000002E-3</v>
      </c>
      <c r="CF111" s="587">
        <v>1.1566375108E-2</v>
      </c>
      <c r="CG111" s="587">
        <v>1.425387967E-3</v>
      </c>
      <c r="CH111" s="587">
        <v>2.738745511E-3</v>
      </c>
      <c r="CI111" s="587">
        <v>6.7126804429999999E-3</v>
      </c>
      <c r="CJ111" s="587">
        <v>9.1211278099999999E-4</v>
      </c>
      <c r="CK111" s="587">
        <v>1.474549837E-3</v>
      </c>
      <c r="CL111" s="587">
        <v>1.9525280990000001E-3</v>
      </c>
      <c r="CM111" s="587">
        <v>1.06083743E-3</v>
      </c>
      <c r="CN111" s="587">
        <v>1.3974343780999999E-2</v>
      </c>
      <c r="CO111" s="587">
        <v>7.6977194749999998E-3</v>
      </c>
      <c r="CP111" s="587">
        <v>1.9642581229999999E-3</v>
      </c>
      <c r="CQ111" s="587">
        <v>1.4738219895E-2</v>
      </c>
      <c r="CR111" s="587">
        <v>1.2795793635E-2</v>
      </c>
      <c r="CS111" s="587">
        <v>4.4364269459999999E-3</v>
      </c>
      <c r="CT111" s="587">
        <v>4.5898066669999996E-3</v>
      </c>
      <c r="CU111" s="587">
        <v>5.9464903060000001E-3</v>
      </c>
      <c r="CV111" s="587">
        <v>2.52981568E-4</v>
      </c>
      <c r="CW111" s="587">
        <v>2.2907398450000001E-3</v>
      </c>
      <c r="CX111" s="587">
        <v>2.9589898310000001E-3</v>
      </c>
      <c r="CY111" s="587">
        <v>1.862747136E-3</v>
      </c>
      <c r="CZ111" s="587">
        <v>1.6423583100000001E-3</v>
      </c>
      <c r="DA111" s="587">
        <v>8.1803924890000001E-3</v>
      </c>
      <c r="DB111" s="587">
        <v>1.361683824E-3</v>
      </c>
      <c r="DC111" s="587">
        <v>7.2680632750000002E-3</v>
      </c>
      <c r="DD111" s="587">
        <v>4.9879457999999995E-4</v>
      </c>
      <c r="DE111" s="588">
        <v>0</v>
      </c>
      <c r="DF111" s="585">
        <v>4.5881855289999999E-3</v>
      </c>
      <c r="DG111" s="73"/>
      <c r="DH111" s="73"/>
      <c r="DI111" s="73"/>
      <c r="DJ111" s="73"/>
      <c r="DK111" s="73"/>
      <c r="DL111" s="73"/>
      <c r="DM111" s="73"/>
      <c r="DN111" s="73"/>
      <c r="DO111" s="73"/>
    </row>
    <row r="112" spans="1:119">
      <c r="A112" s="271" t="s">
        <v>526</v>
      </c>
      <c r="B112" s="272" t="s">
        <v>2</v>
      </c>
      <c r="C112" s="589">
        <v>0.48028369526999998</v>
      </c>
      <c r="D112" s="590">
        <v>0.74011555952600006</v>
      </c>
      <c r="E112" s="590">
        <v>0.37801548205500002</v>
      </c>
      <c r="F112" s="590">
        <v>0.35405405405399998</v>
      </c>
      <c r="G112" s="590">
        <v>0.408563061698</v>
      </c>
      <c r="H112" s="590">
        <v>0.40085726029000002</v>
      </c>
      <c r="I112" s="590">
        <v>0.49011491748800001</v>
      </c>
      <c r="J112" s="590">
        <v>0.69061079609700005</v>
      </c>
      <c r="K112" s="590">
        <v>0.46106507279499997</v>
      </c>
      <c r="L112" s="590">
        <v>0.82504207138899999</v>
      </c>
      <c r="M112" s="590">
        <v>0</v>
      </c>
      <c r="N112" s="590">
        <v>0.59980342370399997</v>
      </c>
      <c r="O112" s="590">
        <v>0.59110813769600001</v>
      </c>
      <c r="P112" s="590">
        <v>0.57799436800600001</v>
      </c>
      <c r="Q112" s="590">
        <v>0.62760696624400003</v>
      </c>
      <c r="R112" s="590">
        <v>0.80234058446699996</v>
      </c>
      <c r="S112" s="590">
        <v>0.58005141024399998</v>
      </c>
      <c r="T112" s="590">
        <v>0.484530120482</v>
      </c>
      <c r="U112" s="590">
        <v>0.69490425186600002</v>
      </c>
      <c r="V112" s="590">
        <v>0.64371782873200001</v>
      </c>
      <c r="W112" s="590">
        <v>0.91771353253300003</v>
      </c>
      <c r="X112" s="590">
        <v>0.76757685707900003</v>
      </c>
      <c r="Y112" s="590">
        <v>0.74831835599499996</v>
      </c>
      <c r="Z112" s="590">
        <v>0</v>
      </c>
      <c r="AA112" s="590">
        <v>0.488417900061</v>
      </c>
      <c r="AB112" s="590">
        <v>0.68404241923499998</v>
      </c>
      <c r="AC112" s="590">
        <v>0.69058616462</v>
      </c>
      <c r="AD112" s="590">
        <v>0.88685726364700002</v>
      </c>
      <c r="AE112" s="590">
        <v>0.65123068228299996</v>
      </c>
      <c r="AF112" s="590">
        <v>0.49924496793299999</v>
      </c>
      <c r="AG112" s="590">
        <v>0.61565808795099997</v>
      </c>
      <c r="AH112" s="590">
        <v>0.53661254780800005</v>
      </c>
      <c r="AI112" s="590">
        <v>0.52951409916199998</v>
      </c>
      <c r="AJ112" s="590">
        <v>0.13333333333299999</v>
      </c>
      <c r="AK112" s="590">
        <v>0.51222164016100002</v>
      </c>
      <c r="AL112" s="590">
        <v>0.75668600027199995</v>
      </c>
      <c r="AM112" s="590">
        <v>0.797262457466</v>
      </c>
      <c r="AN112" s="590">
        <v>0.47366589948100002</v>
      </c>
      <c r="AO112" s="590">
        <v>0.73821852807199995</v>
      </c>
      <c r="AP112" s="590">
        <v>0.68137630929299997</v>
      </c>
      <c r="AQ112" s="590">
        <v>0.78189341048899996</v>
      </c>
      <c r="AR112" s="590">
        <v>0.62669627638699998</v>
      </c>
      <c r="AS112" s="590">
        <v>0.51529782116599998</v>
      </c>
      <c r="AT112" s="590">
        <v>0.58785252315000003</v>
      </c>
      <c r="AU112" s="590">
        <v>0.572635993743</v>
      </c>
      <c r="AV112" s="590">
        <v>0.65093539418500002</v>
      </c>
      <c r="AW112" s="590">
        <v>0.64569781005299998</v>
      </c>
      <c r="AX112" s="590">
        <v>0.64406040497999995</v>
      </c>
      <c r="AY112" s="590">
        <v>0.60544049319899995</v>
      </c>
      <c r="AZ112" s="590">
        <v>0.66964032851900002</v>
      </c>
      <c r="BA112" s="590">
        <v>0.64216376435699996</v>
      </c>
      <c r="BB112" s="590">
        <v>0.67764165390499997</v>
      </c>
      <c r="BC112" s="590">
        <v>0.65236250072299995</v>
      </c>
      <c r="BD112" s="590">
        <v>0.683031644745</v>
      </c>
      <c r="BE112" s="590">
        <v>0</v>
      </c>
      <c r="BF112" s="590">
        <v>0.80559112249300002</v>
      </c>
      <c r="BG112" s="590">
        <v>0.74700913503800004</v>
      </c>
      <c r="BH112" s="590">
        <v>0.672951104227</v>
      </c>
      <c r="BI112" s="590">
        <v>0.66179735051900002</v>
      </c>
      <c r="BJ112" s="590">
        <v>0.603757801416</v>
      </c>
      <c r="BK112" s="590">
        <v>0.68387865738800002</v>
      </c>
      <c r="BL112" s="590">
        <v>0.55759346674999999</v>
      </c>
      <c r="BM112" s="590">
        <v>0.57397281081499996</v>
      </c>
      <c r="BN112" s="590">
        <v>0.52662667690999998</v>
      </c>
      <c r="BO112" s="590">
        <v>0.52163563526000001</v>
      </c>
      <c r="BP112" s="590">
        <v>0.64850704891099997</v>
      </c>
      <c r="BQ112" s="590">
        <v>0.68834022198699996</v>
      </c>
      <c r="BR112" s="590">
        <v>0.497747770857</v>
      </c>
      <c r="BS112" s="590">
        <v>0.361309405646</v>
      </c>
      <c r="BT112" s="590">
        <v>0.33730866735499998</v>
      </c>
      <c r="BU112" s="590">
        <v>0.358058831676</v>
      </c>
      <c r="BV112" s="590">
        <v>0.29941541132499999</v>
      </c>
      <c r="BW112" s="590">
        <v>0.27489208644500002</v>
      </c>
      <c r="BX112" s="590">
        <v>0.148186961767</v>
      </c>
      <c r="BY112" s="590">
        <v>0.33440621230799999</v>
      </c>
      <c r="BZ112" s="590">
        <v>0.27003234315899999</v>
      </c>
      <c r="CA112" s="590">
        <v>1</v>
      </c>
      <c r="CB112" s="590">
        <v>0.56004586353100005</v>
      </c>
      <c r="CC112" s="590">
        <v>0.82592586518</v>
      </c>
      <c r="CD112" s="590">
        <v>0.30848917164700002</v>
      </c>
      <c r="CE112" s="590">
        <v>0.356448588909</v>
      </c>
      <c r="CF112" s="590">
        <v>0.361809120062</v>
      </c>
      <c r="CG112" s="590">
        <v>0.24418301178499999</v>
      </c>
      <c r="CH112" s="590">
        <v>0.48537009682299997</v>
      </c>
      <c r="CI112" s="590">
        <v>0.53089095576800005</v>
      </c>
      <c r="CJ112" s="590">
        <v>0.42207923550400001</v>
      </c>
      <c r="CK112" s="590">
        <v>0.74456259747599995</v>
      </c>
      <c r="CL112" s="590">
        <v>0.56069815613399998</v>
      </c>
      <c r="CM112" s="590">
        <v>0.32871697567000002</v>
      </c>
      <c r="CN112" s="590">
        <v>0.22021685197499999</v>
      </c>
      <c r="CO112" s="590">
        <v>0.42006039549300001</v>
      </c>
      <c r="CP112" s="590">
        <v>0.45487843836500003</v>
      </c>
      <c r="CQ112" s="590">
        <v>0.38090314136100001</v>
      </c>
      <c r="CR112" s="590">
        <v>0.31861391881599999</v>
      </c>
      <c r="CS112" s="590">
        <v>0.25749105897399999</v>
      </c>
      <c r="CT112" s="590">
        <v>0.416912942264</v>
      </c>
      <c r="CU112" s="590">
        <v>0.34170521276999999</v>
      </c>
      <c r="CV112" s="590">
        <v>0.71770870979400003</v>
      </c>
      <c r="CW112" s="590">
        <v>0.63118660323999998</v>
      </c>
      <c r="CX112" s="590">
        <v>0.31025216970199998</v>
      </c>
      <c r="CY112" s="590">
        <v>0.52805970769800004</v>
      </c>
      <c r="CZ112" s="590">
        <v>0.60847286111900001</v>
      </c>
      <c r="DA112" s="590">
        <v>0.33428983172999999</v>
      </c>
      <c r="DB112" s="590">
        <v>0.29899656466300001</v>
      </c>
      <c r="DC112" s="590">
        <v>0.30249585939500001</v>
      </c>
      <c r="DD112" s="590">
        <v>1</v>
      </c>
      <c r="DE112" s="591">
        <v>0.61456384142700005</v>
      </c>
      <c r="DF112" s="592">
        <v>0.51355516375599997</v>
      </c>
      <c r="DG112" s="73"/>
      <c r="DH112" s="73"/>
      <c r="DI112" s="73"/>
      <c r="DJ112" s="73"/>
      <c r="DK112" s="73"/>
      <c r="DL112" s="73"/>
      <c r="DM112" s="73"/>
      <c r="DN112" s="73"/>
      <c r="DO112" s="73"/>
    </row>
    <row r="113" spans="1:119">
      <c r="A113" s="269" t="s">
        <v>527</v>
      </c>
      <c r="B113" s="270" t="s">
        <v>10</v>
      </c>
      <c r="C113" s="593">
        <v>2.259748393E-3</v>
      </c>
      <c r="D113" s="594">
        <v>1.2962000099999999E-3</v>
      </c>
      <c r="E113" s="594">
        <v>1.4215341309E-2</v>
      </c>
      <c r="F113" s="594">
        <v>6.9069069070000003E-3</v>
      </c>
      <c r="G113" s="594">
        <v>3.5140866404E-2</v>
      </c>
      <c r="H113" s="594">
        <v>3.1883036815000002E-2</v>
      </c>
      <c r="I113" s="594">
        <v>1.7047001797E-2</v>
      </c>
      <c r="J113" s="594">
        <v>1.0867864509E-2</v>
      </c>
      <c r="K113" s="594">
        <v>9.3013322540000005E-3</v>
      </c>
      <c r="L113" s="594">
        <v>3.77904402E-3</v>
      </c>
      <c r="M113" s="594">
        <v>0</v>
      </c>
      <c r="N113" s="594">
        <v>1.3268899992E-2</v>
      </c>
      <c r="O113" s="594">
        <v>1.3258727648999999E-2</v>
      </c>
      <c r="P113" s="594">
        <v>9.8195135469999993E-3</v>
      </c>
      <c r="Q113" s="594">
        <v>1.4394753816E-2</v>
      </c>
      <c r="R113" s="594">
        <v>2.2523032347E-2</v>
      </c>
      <c r="S113" s="594">
        <v>2.1153664749E-2</v>
      </c>
      <c r="T113" s="594">
        <v>2.0162650601999999E-2</v>
      </c>
      <c r="U113" s="594">
        <v>4.0679433084000002E-2</v>
      </c>
      <c r="V113" s="594">
        <v>1.2810014038E-2</v>
      </c>
      <c r="W113" s="594">
        <v>1.02578803E-3</v>
      </c>
      <c r="X113" s="594">
        <v>1.2165215887E-2</v>
      </c>
      <c r="Y113" s="594">
        <v>5.3925977429999999E-3</v>
      </c>
      <c r="Z113" s="594">
        <v>0</v>
      </c>
      <c r="AA113" s="594">
        <v>1.6304415365000002E-2</v>
      </c>
      <c r="AB113" s="594">
        <v>1.4741697813999999E-2</v>
      </c>
      <c r="AC113" s="594">
        <v>2.9758759739999998E-3</v>
      </c>
      <c r="AD113" s="594">
        <v>7.0813295989999997E-3</v>
      </c>
      <c r="AE113" s="594">
        <v>1.8412488062999999E-2</v>
      </c>
      <c r="AF113" s="594">
        <v>1.9648599193000001E-2</v>
      </c>
      <c r="AG113" s="594">
        <v>2.0326145760999999E-2</v>
      </c>
      <c r="AH113" s="594">
        <v>1.6336972214E-2</v>
      </c>
      <c r="AI113" s="594">
        <v>1.4699243567E-2</v>
      </c>
      <c r="AJ113" s="594">
        <v>0</v>
      </c>
      <c r="AK113" s="594">
        <v>1.9708815593000001E-2</v>
      </c>
      <c r="AL113" s="594">
        <v>1.5844045527999999E-2</v>
      </c>
      <c r="AM113" s="594">
        <v>3.1173077590000002E-3</v>
      </c>
      <c r="AN113" s="594">
        <v>8.4568859390000001E-3</v>
      </c>
      <c r="AO113" s="594">
        <v>2.7387662809999999E-3</v>
      </c>
      <c r="AP113" s="594">
        <v>4.9233601580000001E-3</v>
      </c>
      <c r="AQ113" s="594">
        <v>8.7985227170000006E-3</v>
      </c>
      <c r="AR113" s="594">
        <v>2.4387046020999999E-2</v>
      </c>
      <c r="AS113" s="594">
        <v>1.4993633277E-2</v>
      </c>
      <c r="AT113" s="594">
        <v>1.4226062673999999E-2</v>
      </c>
      <c r="AU113" s="594">
        <v>1.2704945205E-2</v>
      </c>
      <c r="AV113" s="594">
        <v>1.9267470900999999E-2</v>
      </c>
      <c r="AW113" s="594">
        <v>7.3260274170000002E-3</v>
      </c>
      <c r="AX113" s="594">
        <v>1.3707415515E-2</v>
      </c>
      <c r="AY113" s="594">
        <v>1.9923725095000001E-2</v>
      </c>
      <c r="AZ113" s="594">
        <v>1.2744265081E-2</v>
      </c>
      <c r="BA113" s="594">
        <v>3.0208719278999999E-2</v>
      </c>
      <c r="BB113" s="594">
        <v>2.1295941807E-2</v>
      </c>
      <c r="BC113" s="594">
        <v>9.9184546870000004E-3</v>
      </c>
      <c r="BD113" s="594">
        <v>2.6826409688999998E-2</v>
      </c>
      <c r="BE113" s="594">
        <v>0</v>
      </c>
      <c r="BF113" s="594">
        <v>8.322663252E-3</v>
      </c>
      <c r="BG113" s="594">
        <v>7.090165501E-3</v>
      </c>
      <c r="BH113" s="594">
        <v>2.0962960985000001E-2</v>
      </c>
      <c r="BI113" s="594">
        <v>9.3805943430000007E-3</v>
      </c>
      <c r="BJ113" s="594">
        <v>2.0781904816999999E-2</v>
      </c>
      <c r="BK113" s="594">
        <v>8.9007651199999992E-3</v>
      </c>
      <c r="BL113" s="594">
        <v>2.4651171138999999E-2</v>
      </c>
      <c r="BM113" s="594">
        <v>1.4876205666E-2</v>
      </c>
      <c r="BN113" s="594">
        <v>2.0713905798000001E-2</v>
      </c>
      <c r="BO113" s="594">
        <v>1.2844309912E-2</v>
      </c>
      <c r="BP113" s="594">
        <v>7.0779970370000002E-3</v>
      </c>
      <c r="BQ113" s="594">
        <v>1.1744719622000001E-2</v>
      </c>
      <c r="BR113" s="594">
        <v>1.4385536482E-2</v>
      </c>
      <c r="BS113" s="594">
        <v>2.4286338189999999E-2</v>
      </c>
      <c r="BT113" s="594">
        <v>2.1498958788000001E-2</v>
      </c>
      <c r="BU113" s="594">
        <v>3.0592143628000001E-2</v>
      </c>
      <c r="BV113" s="594">
        <v>1.1340328937E-2</v>
      </c>
      <c r="BW113" s="594">
        <v>1.020374269E-2</v>
      </c>
      <c r="BX113" s="594">
        <v>0</v>
      </c>
      <c r="BY113" s="594">
        <v>1.6687220769000002E-2</v>
      </c>
      <c r="BZ113" s="594">
        <v>1.7559167311999999E-2</v>
      </c>
      <c r="CA113" s="594">
        <v>0</v>
      </c>
      <c r="CB113" s="594">
        <v>3.8876843559999999E-2</v>
      </c>
      <c r="CC113" s="594">
        <v>1.0993931441999999E-2</v>
      </c>
      <c r="CD113" s="594">
        <v>3.3211233211000002E-2</v>
      </c>
      <c r="CE113" s="594">
        <v>1.5928228406E-2</v>
      </c>
      <c r="CF113" s="594">
        <v>2.5783584682999999E-2</v>
      </c>
      <c r="CG113" s="594">
        <v>3.0696030996999999E-2</v>
      </c>
      <c r="CH113" s="594">
        <v>8.2190001509999996E-3</v>
      </c>
      <c r="CI113" s="594">
        <v>1.9180590043E-2</v>
      </c>
      <c r="CJ113" s="594">
        <v>2.2337222215999999E-2</v>
      </c>
      <c r="CK113" s="594">
        <v>1.899900751E-3</v>
      </c>
      <c r="CL113" s="594">
        <v>4.3872457469000002E-2</v>
      </c>
      <c r="CM113" s="594">
        <v>1.1796937976E-2</v>
      </c>
      <c r="CN113" s="594">
        <v>5.6690025239999999E-3</v>
      </c>
      <c r="CO113" s="594">
        <v>1.6666125487999998E-2</v>
      </c>
      <c r="CP113" s="594">
        <v>7.3439137749999996E-3</v>
      </c>
      <c r="CQ113" s="594">
        <v>1.8939790575999999E-2</v>
      </c>
      <c r="CR113" s="594">
        <v>1.8856676369999999E-2</v>
      </c>
      <c r="CS113" s="594">
        <v>1.6896179218999999E-2</v>
      </c>
      <c r="CT113" s="594">
        <v>3.7238521355999997E-2</v>
      </c>
      <c r="CU113" s="594">
        <v>6.8402076910000003E-3</v>
      </c>
      <c r="CV113" s="594">
        <v>2.2515359594999999E-2</v>
      </c>
      <c r="CW113" s="594">
        <v>1.1845479964E-2</v>
      </c>
      <c r="CX113" s="594">
        <v>1.7282377918999999E-2</v>
      </c>
      <c r="CY113" s="594">
        <v>2.2585809027000001E-2</v>
      </c>
      <c r="CZ113" s="594">
        <v>1.5385300166E-2</v>
      </c>
      <c r="DA113" s="594">
        <v>4.5551646675000002E-2</v>
      </c>
      <c r="DB113" s="594">
        <v>1.9783466238000001E-2</v>
      </c>
      <c r="DC113" s="594">
        <v>2.3589769383999998E-2</v>
      </c>
      <c r="DD113" s="594">
        <v>0</v>
      </c>
      <c r="DE113" s="595">
        <v>4.1667944820000004E-3</v>
      </c>
      <c r="DF113" s="585">
        <v>1.2746238629E-2</v>
      </c>
      <c r="DG113" s="73"/>
      <c r="DH113" s="73"/>
      <c r="DI113" s="73"/>
      <c r="DJ113" s="73"/>
      <c r="DK113" s="73"/>
      <c r="DL113" s="73"/>
      <c r="DM113" s="73"/>
      <c r="DN113" s="73"/>
      <c r="DO113" s="73"/>
    </row>
    <row r="114" spans="1:119">
      <c r="A114" s="269" t="s">
        <v>628</v>
      </c>
      <c r="B114" s="270" t="s">
        <v>11</v>
      </c>
      <c r="C114" s="593">
        <v>7.8636015870000006E-2</v>
      </c>
      <c r="D114" s="594">
        <v>7.4066479682000003E-2</v>
      </c>
      <c r="E114" s="594">
        <v>0.38615059817000003</v>
      </c>
      <c r="F114" s="594">
        <v>0.23903903903900001</v>
      </c>
      <c r="G114" s="594">
        <v>0.185533003467</v>
      </c>
      <c r="H114" s="594">
        <v>0.15395455346100001</v>
      </c>
      <c r="I114" s="594">
        <v>0.171886062851</v>
      </c>
      <c r="J114" s="594">
        <v>0.15018588322000001</v>
      </c>
      <c r="K114" s="594">
        <v>7.3103975405999999E-2</v>
      </c>
      <c r="L114" s="594">
        <v>9.2999911429000007E-2</v>
      </c>
      <c r="M114" s="594">
        <v>0</v>
      </c>
      <c r="N114" s="594">
        <v>0.27193054304199998</v>
      </c>
      <c r="O114" s="594">
        <v>0.270648339618</v>
      </c>
      <c r="P114" s="594">
        <v>0.14653398894</v>
      </c>
      <c r="Q114" s="594">
        <v>0.14391528703500001</v>
      </c>
      <c r="R114" s="594">
        <v>7.4608959412999998E-2</v>
      </c>
      <c r="S114" s="594">
        <v>0.23509574568399999</v>
      </c>
      <c r="T114" s="594">
        <v>0.205969879518</v>
      </c>
      <c r="U114" s="594">
        <v>0.10191496267400001</v>
      </c>
      <c r="V114" s="594">
        <v>0.112526321947</v>
      </c>
      <c r="W114" s="594">
        <v>1.4493120194E-2</v>
      </c>
      <c r="X114" s="594">
        <v>5.1165198974000001E-2</v>
      </c>
      <c r="Y114" s="594">
        <v>5.2746937140999997E-2</v>
      </c>
      <c r="Z114" s="594">
        <v>0</v>
      </c>
      <c r="AA114" s="594">
        <v>8.4467310392999997E-2</v>
      </c>
      <c r="AB114" s="594">
        <v>0.13214396496399999</v>
      </c>
      <c r="AC114" s="594">
        <v>6.3744422360000001E-3</v>
      </c>
      <c r="AD114" s="594">
        <v>3.2764360830999997E-2</v>
      </c>
      <c r="AE114" s="594">
        <v>0.19664802291799999</v>
      </c>
      <c r="AF114" s="594">
        <v>0.25122137540200001</v>
      </c>
      <c r="AG114" s="594">
        <v>0.20789860112799999</v>
      </c>
      <c r="AH114" s="594">
        <v>0.217028444062</v>
      </c>
      <c r="AI114" s="594">
        <v>0.18295328173</v>
      </c>
      <c r="AJ114" s="594">
        <v>9.2666666666669997</v>
      </c>
      <c r="AK114" s="594">
        <v>0.162889308412</v>
      </c>
      <c r="AL114" s="594">
        <v>1.7877435763999999E-2</v>
      </c>
      <c r="AM114" s="594">
        <v>4.6159071703000001E-2</v>
      </c>
      <c r="AN114" s="594">
        <v>8.3297650269999995E-2</v>
      </c>
      <c r="AO114" s="594">
        <v>0.12480494251800001</v>
      </c>
      <c r="AP114" s="594">
        <v>2.1255526576000001E-2</v>
      </c>
      <c r="AQ114" s="594">
        <v>0.196994084944</v>
      </c>
      <c r="AR114" s="594">
        <v>0.18976170184899999</v>
      </c>
      <c r="AS114" s="594">
        <v>0.28446873231499997</v>
      </c>
      <c r="AT114" s="594">
        <v>0.195279054757</v>
      </c>
      <c r="AU114" s="594">
        <v>0.20831542838100001</v>
      </c>
      <c r="AV114" s="594">
        <v>0.1082536167</v>
      </c>
      <c r="AW114" s="594">
        <v>4.1848126168000002E-2</v>
      </c>
      <c r="AX114" s="594">
        <v>0.21147728827500001</v>
      </c>
      <c r="AY114" s="594">
        <v>0.24405719492899999</v>
      </c>
      <c r="AZ114" s="594">
        <v>0.197819314642</v>
      </c>
      <c r="BA114" s="594">
        <v>0.139730764481</v>
      </c>
      <c r="BB114" s="594">
        <v>0.22879977029099999</v>
      </c>
      <c r="BC114" s="594">
        <v>0.24813486785</v>
      </c>
      <c r="BD114" s="594">
        <v>0.45878369579400002</v>
      </c>
      <c r="BE114" s="594">
        <v>0</v>
      </c>
      <c r="BF114" s="594">
        <v>0.2050789586</v>
      </c>
      <c r="BG114" s="594">
        <v>0.222222222222</v>
      </c>
      <c r="BH114" s="594">
        <v>0.23403743958100001</v>
      </c>
      <c r="BI114" s="594">
        <v>0.44776226279999998</v>
      </c>
      <c r="BJ114" s="594">
        <v>0.202955721585</v>
      </c>
      <c r="BK114" s="594">
        <v>0.22528740051500001</v>
      </c>
      <c r="BL114" s="594">
        <v>0.32086870681099999</v>
      </c>
      <c r="BM114" s="594">
        <v>0.31862326270199998</v>
      </c>
      <c r="BN114" s="594">
        <v>0.32183677087599999</v>
      </c>
      <c r="BO114" s="594">
        <v>0.40976551026399999</v>
      </c>
      <c r="BP114" s="594">
        <v>1.6544261341E-2</v>
      </c>
      <c r="BQ114" s="594">
        <v>5.1681511675999998E-2</v>
      </c>
      <c r="BR114" s="594">
        <v>0.117541735499</v>
      </c>
      <c r="BS114" s="594">
        <v>0.471481319728</v>
      </c>
      <c r="BT114" s="594">
        <v>0.42785248079999999</v>
      </c>
      <c r="BU114" s="594">
        <v>0.30773919730600002</v>
      </c>
      <c r="BV114" s="594">
        <v>0.187187444787</v>
      </c>
      <c r="BW114" s="594">
        <v>0.149203045147</v>
      </c>
      <c r="BX114" s="594">
        <v>0</v>
      </c>
      <c r="BY114" s="594">
        <v>0.14469862264899999</v>
      </c>
      <c r="BZ114" s="594">
        <v>0.61776959268599996</v>
      </c>
      <c r="CA114" s="594">
        <v>0</v>
      </c>
      <c r="CB114" s="594">
        <v>6.2240812112999998E-2</v>
      </c>
      <c r="CC114" s="594">
        <v>6.2258487781000002E-2</v>
      </c>
      <c r="CD114" s="594">
        <v>0.278311162522</v>
      </c>
      <c r="CE114" s="594">
        <v>0.27207091638699998</v>
      </c>
      <c r="CF114" s="594">
        <v>0.32096442719099999</v>
      </c>
      <c r="CG114" s="594">
        <v>0.75704161731300001</v>
      </c>
      <c r="CH114" s="594">
        <v>3.5013659182000001E-2</v>
      </c>
      <c r="CI114" s="594">
        <v>0.112400572366</v>
      </c>
      <c r="CJ114" s="594">
        <v>0.381721107206</v>
      </c>
      <c r="CK114" s="594">
        <v>0.21760952786000001</v>
      </c>
      <c r="CL114" s="594">
        <v>0.35145505789699999</v>
      </c>
      <c r="CM114" s="594">
        <v>0.363903427605</v>
      </c>
      <c r="CN114" s="594">
        <v>0.59216208917699997</v>
      </c>
      <c r="CO114" s="594">
        <v>0.39040382721299999</v>
      </c>
      <c r="CP114" s="594">
        <v>0.42198507518799999</v>
      </c>
      <c r="CQ114" s="594">
        <v>0.54606020942400002</v>
      </c>
      <c r="CR114" s="594">
        <v>0.61770787458200005</v>
      </c>
      <c r="CS114" s="594">
        <v>0.59792652102300003</v>
      </c>
      <c r="CT114" s="594">
        <v>0.47478082847699998</v>
      </c>
      <c r="CU114" s="594">
        <v>0.21355485898900001</v>
      </c>
      <c r="CV114" s="594">
        <v>0.187025659559</v>
      </c>
      <c r="CW114" s="594">
        <v>0.28354007081999999</v>
      </c>
      <c r="CX114" s="594">
        <v>0.41466011099900002</v>
      </c>
      <c r="CY114" s="594">
        <v>0.23244423192899999</v>
      </c>
      <c r="CZ114" s="594">
        <v>0.28762072423599999</v>
      </c>
      <c r="DA114" s="594">
        <v>0.26607892171399999</v>
      </c>
      <c r="DB114" s="594">
        <v>0.20983061015400001</v>
      </c>
      <c r="DC114" s="594">
        <v>0.32213723454299997</v>
      </c>
      <c r="DD114" s="594">
        <v>0</v>
      </c>
      <c r="DE114" s="595">
        <v>1.2081147683000001E-2</v>
      </c>
      <c r="DF114" s="585">
        <v>0.21158047958599999</v>
      </c>
      <c r="DG114" s="73"/>
      <c r="DH114" s="73"/>
      <c r="DI114" s="73"/>
      <c r="DJ114" s="73"/>
      <c r="DK114" s="73"/>
      <c r="DL114" s="73"/>
      <c r="DM114" s="73"/>
      <c r="DN114" s="73"/>
      <c r="DO114" s="73"/>
    </row>
    <row r="115" spans="1:119">
      <c r="A115" s="269" t="s">
        <v>629</v>
      </c>
      <c r="B115" s="270" t="s">
        <v>12</v>
      </c>
      <c r="C115" s="593">
        <v>0.29049065594000001</v>
      </c>
      <c r="D115" s="594">
        <v>6.7270583583000004E-2</v>
      </c>
      <c r="E115" s="594">
        <v>0.124616467277</v>
      </c>
      <c r="F115" s="594">
        <v>0.318018018018</v>
      </c>
      <c r="G115" s="594">
        <v>0.15924467333100001</v>
      </c>
      <c r="H115" s="594">
        <v>9.1362808995000003E-2</v>
      </c>
      <c r="I115" s="594">
        <v>0.177713632155</v>
      </c>
      <c r="J115" s="594">
        <v>8.0111465276999999E-2</v>
      </c>
      <c r="K115" s="594">
        <v>0.12868154317800001</v>
      </c>
      <c r="L115" s="594">
        <v>3.8705677422999997E-2</v>
      </c>
      <c r="M115" s="594">
        <v>0</v>
      </c>
      <c r="N115" s="594">
        <v>-9.7223359817000005E-2</v>
      </c>
      <c r="O115" s="594">
        <v>-1.2072740542999999E-2</v>
      </c>
      <c r="P115" s="594">
        <v>0.15089659599899999</v>
      </c>
      <c r="Q115" s="594">
        <v>0.146162115674</v>
      </c>
      <c r="R115" s="594">
        <v>5.5322905584E-2</v>
      </c>
      <c r="S115" s="594">
        <v>7.0040562210999996E-2</v>
      </c>
      <c r="T115" s="594">
        <v>0.13754216867499999</v>
      </c>
      <c r="U115" s="594">
        <v>3.8623823433999997E-2</v>
      </c>
      <c r="V115" s="594">
        <v>8.0654831539999999E-2</v>
      </c>
      <c r="W115" s="594">
        <v>3.4834637350000001E-3</v>
      </c>
      <c r="X115" s="594">
        <v>1.4565475037E-2</v>
      </c>
      <c r="Y115" s="594">
        <v>5.0804543840000001E-2</v>
      </c>
      <c r="Z115" s="594">
        <v>0</v>
      </c>
      <c r="AA115" s="594">
        <v>0.121226807839</v>
      </c>
      <c r="AB115" s="594">
        <v>4.8100931490999997E-2</v>
      </c>
      <c r="AC115" s="594">
        <v>3.9966199926999998E-2</v>
      </c>
      <c r="AD115" s="594">
        <v>-7.0073455580000003E-3</v>
      </c>
      <c r="AE115" s="594">
        <v>1.1112193790999999E-2</v>
      </c>
      <c r="AF115" s="594">
        <v>5.8021993639999998E-2</v>
      </c>
      <c r="AG115" s="594">
        <v>8.9265012751999995E-2</v>
      </c>
      <c r="AH115" s="594">
        <v>6.3840834831999996E-2</v>
      </c>
      <c r="AI115" s="594">
        <v>0.12732738023099999</v>
      </c>
      <c r="AJ115" s="594">
        <v>-8.5333333333329993</v>
      </c>
      <c r="AK115" s="594">
        <v>0.17872357249500001</v>
      </c>
      <c r="AL115" s="594">
        <v>8.5471262785000002E-2</v>
      </c>
      <c r="AM115" s="594">
        <v>0.118043349709</v>
      </c>
      <c r="AN115" s="594">
        <v>0.33369908472900001</v>
      </c>
      <c r="AO115" s="594">
        <v>9.1449316901E-2</v>
      </c>
      <c r="AP115" s="594">
        <v>0.24862271440299999</v>
      </c>
      <c r="AQ115" s="594">
        <v>-3.8729299772E-2</v>
      </c>
      <c r="AR115" s="594">
        <v>6.6347351513999994E-2</v>
      </c>
      <c r="AS115" s="594">
        <v>5.9023061686000002E-2</v>
      </c>
      <c r="AT115" s="594">
        <v>0.105474838749</v>
      </c>
      <c r="AU115" s="594">
        <v>9.4258219293999995E-2</v>
      </c>
      <c r="AV115" s="594">
        <v>7.4254276423999996E-2</v>
      </c>
      <c r="AW115" s="594">
        <v>4.7122792775999997E-2</v>
      </c>
      <c r="AX115" s="594">
        <v>-6.0943699549000002E-2</v>
      </c>
      <c r="AY115" s="594">
        <v>-3.9588700514E-2</v>
      </c>
      <c r="AZ115" s="594">
        <v>-7.6323987538999993E-2</v>
      </c>
      <c r="BA115" s="594">
        <v>1.580832407E-3</v>
      </c>
      <c r="BB115" s="594">
        <v>-4.8526033691000003E-2</v>
      </c>
      <c r="BC115" s="594">
        <v>-8.0562142155000002E-2</v>
      </c>
      <c r="BD115" s="594">
        <v>-0.37797890350300001</v>
      </c>
      <c r="BE115" s="594">
        <v>0</v>
      </c>
      <c r="BF115" s="594">
        <v>-0.120358514725</v>
      </c>
      <c r="BG115" s="594">
        <v>-7.1073653633E-2</v>
      </c>
      <c r="BH115" s="594">
        <v>-4.5050337810999999E-2</v>
      </c>
      <c r="BI115" s="594">
        <v>-0.223272466881</v>
      </c>
      <c r="BJ115" s="594">
        <v>4.8387229051999998E-2</v>
      </c>
      <c r="BK115" s="594">
        <v>-4.363874044E-3</v>
      </c>
      <c r="BL115" s="594">
        <v>3.1130575248999998E-2</v>
      </c>
      <c r="BM115" s="594">
        <v>3.2481772612999997E-2</v>
      </c>
      <c r="BN115" s="594">
        <v>1.7209384788E-2</v>
      </c>
      <c r="BO115" s="594">
        <v>2.25310858E-2</v>
      </c>
      <c r="BP115" s="594">
        <v>0.120642718853</v>
      </c>
      <c r="BQ115" s="594">
        <v>7.1142156188000003E-2</v>
      </c>
      <c r="BR115" s="594">
        <v>0.15670179254899999</v>
      </c>
      <c r="BS115" s="594">
        <v>4.5710088538000002E-2</v>
      </c>
      <c r="BT115" s="594">
        <v>8.2431482409000001E-2</v>
      </c>
      <c r="BU115" s="594">
        <v>0.22453130011399999</v>
      </c>
      <c r="BV115" s="594">
        <v>0.15603562841400001</v>
      </c>
      <c r="BW115" s="594">
        <v>0.25347703881099998</v>
      </c>
      <c r="BX115" s="594">
        <v>0.44249864791799998</v>
      </c>
      <c r="BY115" s="594">
        <v>0.12846088170299999</v>
      </c>
      <c r="BZ115" s="594">
        <v>-6.569608951E-2</v>
      </c>
      <c r="CA115" s="594">
        <v>0</v>
      </c>
      <c r="CB115" s="594">
        <v>0.20096370565900001</v>
      </c>
      <c r="CC115" s="594">
        <v>4.9040511726999997E-2</v>
      </c>
      <c r="CD115" s="594">
        <v>0.10968446757899999</v>
      </c>
      <c r="CE115" s="594">
        <v>1.4908558646999999E-2</v>
      </c>
      <c r="CF115" s="594">
        <v>0.13694737051100001</v>
      </c>
      <c r="CG115" s="594">
        <v>-0.114954528116</v>
      </c>
      <c r="CH115" s="594">
        <v>0.24351067931100001</v>
      </c>
      <c r="CI115" s="594">
        <v>0.207461807163</v>
      </c>
      <c r="CJ115" s="594">
        <v>5.4337496994999998E-2</v>
      </c>
      <c r="CK115" s="594">
        <v>-2.7477669077E-2</v>
      </c>
      <c r="CL115" s="594">
        <v>-3.0153825257E-2</v>
      </c>
      <c r="CM115" s="594">
        <v>0</v>
      </c>
      <c r="CN115" s="594">
        <v>2.0418511490000002E-3</v>
      </c>
      <c r="CO115" s="594">
        <v>3.6055459946999997E-2</v>
      </c>
      <c r="CP115" s="594">
        <v>4.5141919346000002E-2</v>
      </c>
      <c r="CQ115" s="594">
        <v>1.858638743E-3</v>
      </c>
      <c r="CR115" s="594">
        <v>1.1539039926E-2</v>
      </c>
      <c r="CS115" s="594">
        <v>4.0098272625E-2</v>
      </c>
      <c r="CT115" s="594">
        <v>-4.3339001800000001E-3</v>
      </c>
      <c r="CU115" s="594">
        <v>1.9530994549999999E-3</v>
      </c>
      <c r="CV115" s="594">
        <v>-3.3935670400999998E-2</v>
      </c>
      <c r="CW115" s="594">
        <v>1.5737596821E-2</v>
      </c>
      <c r="CX115" s="594">
        <v>9.8979401795000005E-2</v>
      </c>
      <c r="CY115" s="594">
        <v>5.4855408410999999E-2</v>
      </c>
      <c r="CZ115" s="594">
        <v>7.9011242159999998E-3</v>
      </c>
      <c r="DA115" s="594">
        <v>0.16930021616599999</v>
      </c>
      <c r="DB115" s="594">
        <v>0.24528985302199999</v>
      </c>
      <c r="DC115" s="594">
        <v>0.111025684322</v>
      </c>
      <c r="DD115" s="594">
        <v>0</v>
      </c>
      <c r="DE115" s="595">
        <v>0.30770371279300002</v>
      </c>
      <c r="DF115" s="585">
        <v>9.9102764915999994E-2</v>
      </c>
      <c r="DG115" s="73"/>
      <c r="DH115" s="73"/>
      <c r="DI115" s="73"/>
      <c r="DJ115" s="73"/>
      <c r="DK115" s="73"/>
      <c r="DL115" s="73"/>
      <c r="DM115" s="73"/>
      <c r="DN115" s="73"/>
      <c r="DO115" s="73"/>
    </row>
    <row r="116" spans="1:119">
      <c r="A116" s="269" t="s">
        <v>630</v>
      </c>
      <c r="B116" s="270" t="s">
        <v>13</v>
      </c>
      <c r="C116" s="593">
        <v>0.17535324709700001</v>
      </c>
      <c r="D116" s="594">
        <v>0.11329666869299999</v>
      </c>
      <c r="E116" s="594">
        <v>6.5193525685999995E-2</v>
      </c>
      <c r="F116" s="594">
        <v>8.4684684684999997E-2</v>
      </c>
      <c r="G116" s="594">
        <v>0.15618162846299999</v>
      </c>
      <c r="H116" s="594">
        <v>0.172215371969</v>
      </c>
      <c r="I116" s="594">
        <v>0.100865965906</v>
      </c>
      <c r="J116" s="594">
        <v>4.7666923132000001E-2</v>
      </c>
      <c r="K116" s="594">
        <v>7.3373742142000001E-2</v>
      </c>
      <c r="L116" s="594">
        <v>2.4652357473999999E-2</v>
      </c>
      <c r="M116" s="594">
        <v>0</v>
      </c>
      <c r="N116" s="594">
        <v>0.17978540421</v>
      </c>
      <c r="O116" s="594">
        <v>9.2659043912E-2</v>
      </c>
      <c r="P116" s="594">
        <v>7.8629061675E-2</v>
      </c>
      <c r="Q116" s="594">
        <v>4.3291765211999997E-2</v>
      </c>
      <c r="R116" s="594">
        <v>3.0807886457E-2</v>
      </c>
      <c r="S116" s="594">
        <v>6.0336289028999998E-2</v>
      </c>
      <c r="T116" s="594">
        <v>0.114421686747</v>
      </c>
      <c r="U116" s="594">
        <v>9.7154603483999999E-2</v>
      </c>
      <c r="V116" s="594">
        <v>0.134081071596</v>
      </c>
      <c r="W116" s="594">
        <v>5.1940004046999999E-2</v>
      </c>
      <c r="X116" s="594">
        <v>0.13521589973299999</v>
      </c>
      <c r="Y116" s="594">
        <v>0.127149292198</v>
      </c>
      <c r="Z116" s="594">
        <v>0</v>
      </c>
      <c r="AA116" s="594">
        <v>0.262498601946</v>
      </c>
      <c r="AB116" s="594">
        <v>0.100903850347</v>
      </c>
      <c r="AC116" s="594">
        <v>2.2923751746999999E-2</v>
      </c>
      <c r="AD116" s="594">
        <v>7.3096232099E-2</v>
      </c>
      <c r="AE116" s="594">
        <v>8.3939742365E-2</v>
      </c>
      <c r="AF116" s="594">
        <v>0.13583471015699999</v>
      </c>
      <c r="AG116" s="594">
        <v>4.1347863050000003E-2</v>
      </c>
      <c r="AH116" s="594">
        <v>0.14314480383</v>
      </c>
      <c r="AI116" s="594">
        <v>0.102112947446</v>
      </c>
      <c r="AJ116" s="594">
        <v>0.13333333333299999</v>
      </c>
      <c r="AK116" s="594">
        <v>9.6270744170999997E-2</v>
      </c>
      <c r="AL116" s="594">
        <v>0.100135450027</v>
      </c>
      <c r="AM116" s="594">
        <v>3.1796641451000002E-2</v>
      </c>
      <c r="AN116" s="594">
        <v>4.8586950704000001E-2</v>
      </c>
      <c r="AO116" s="594">
        <v>2.3426005541000001E-2</v>
      </c>
      <c r="AP116" s="594">
        <v>3.5607191173999998E-2</v>
      </c>
      <c r="AQ116" s="594">
        <v>4.4989976991999997E-2</v>
      </c>
      <c r="AR116" s="594">
        <v>6.5183722301999994E-2</v>
      </c>
      <c r="AS116" s="594">
        <v>9.7382569326999999E-2</v>
      </c>
      <c r="AT116" s="594">
        <v>8.9286106318000005E-2</v>
      </c>
      <c r="AU116" s="594">
        <v>0.103289682082</v>
      </c>
      <c r="AV116" s="594">
        <v>0.13169737524200001</v>
      </c>
      <c r="AW116" s="594">
        <v>0.25400125056200001</v>
      </c>
      <c r="AX116" s="594">
        <v>0.17782870433699999</v>
      </c>
      <c r="AY116" s="594">
        <v>0.16314729606600001</v>
      </c>
      <c r="AZ116" s="594">
        <v>0.19144718210100001</v>
      </c>
      <c r="BA116" s="594">
        <v>0.18167222428099999</v>
      </c>
      <c r="BB116" s="594">
        <v>0.110834609495</v>
      </c>
      <c r="BC116" s="594">
        <v>0.15719160256799999</v>
      </c>
      <c r="BD116" s="594">
        <v>0.20152363589</v>
      </c>
      <c r="BE116" s="594">
        <v>0</v>
      </c>
      <c r="BF116" s="594">
        <v>0.10349978659799999</v>
      </c>
      <c r="BG116" s="594">
        <v>9.3032144632000005E-2</v>
      </c>
      <c r="BH116" s="594">
        <v>9.3144978236000001E-2</v>
      </c>
      <c r="BI116" s="594">
        <v>7.9197994987000003E-2</v>
      </c>
      <c r="BJ116" s="594">
        <v>0.11546505047900001</v>
      </c>
      <c r="BK116" s="594">
        <v>2.0781268023E-2</v>
      </c>
      <c r="BL116" s="594">
        <v>2.7642825092000001E-2</v>
      </c>
      <c r="BM116" s="594">
        <v>2.5143350801000001E-2</v>
      </c>
      <c r="BN116" s="594">
        <v>7.5669286685000003E-2</v>
      </c>
      <c r="BO116" s="594">
        <v>3.5236692666999997E-2</v>
      </c>
      <c r="BP116" s="594">
        <v>0.177290782334</v>
      </c>
      <c r="BQ116" s="594">
        <v>0.15761650999099999</v>
      </c>
      <c r="BR116" s="594">
        <v>0.203188007265</v>
      </c>
      <c r="BS116" s="594">
        <v>5.6382260689999998E-2</v>
      </c>
      <c r="BT116" s="594">
        <v>9.0295493763000001E-2</v>
      </c>
      <c r="BU116" s="594">
        <v>7.5223416042000002E-2</v>
      </c>
      <c r="BV116" s="594">
        <v>0.26466080797699998</v>
      </c>
      <c r="BW116" s="594">
        <v>0.27534446133399998</v>
      </c>
      <c r="BX116" s="594">
        <v>0.36640346133000001</v>
      </c>
      <c r="BY116" s="594">
        <v>0.33508833746700001</v>
      </c>
      <c r="BZ116" s="594">
        <v>8.2038788072000005E-2</v>
      </c>
      <c r="CA116" s="594">
        <v>0</v>
      </c>
      <c r="CB116" s="594">
        <v>0.124528059265</v>
      </c>
      <c r="CC116" s="594">
        <v>0.13918484500600001</v>
      </c>
      <c r="CD116" s="594">
        <v>0.168755221387</v>
      </c>
      <c r="CE116" s="594">
        <v>0.219738832972</v>
      </c>
      <c r="CF116" s="594">
        <v>9.4280849457999999E-2</v>
      </c>
      <c r="CG116" s="594">
        <v>6.0910240710000001E-2</v>
      </c>
      <c r="CH116" s="594">
        <v>0.189650526677</v>
      </c>
      <c r="CI116" s="594">
        <v>9.1515508607000001E-2</v>
      </c>
      <c r="CJ116" s="594">
        <v>8.7658236301999995E-2</v>
      </c>
      <c r="CK116" s="594">
        <v>3.1731178222E-2</v>
      </c>
      <c r="CL116" s="594">
        <v>5.3855818533999997E-2</v>
      </c>
      <c r="CM116" s="594">
        <v>0</v>
      </c>
      <c r="CN116" s="594">
        <v>7.7556345183999995E-2</v>
      </c>
      <c r="CO116" s="594">
        <v>6.7123421111999995E-2</v>
      </c>
      <c r="CP116" s="594">
        <v>7.0090033282000003E-2</v>
      </c>
      <c r="CQ116" s="594">
        <v>3.0562827224999999E-2</v>
      </c>
      <c r="CR116" s="594">
        <v>2.5304252554000001E-2</v>
      </c>
      <c r="CS116" s="594">
        <v>7.5466454109999997E-2</v>
      </c>
      <c r="CT116" s="594">
        <v>6.1970645049000003E-2</v>
      </c>
      <c r="CU116" s="594">
        <v>0.42335174536499998</v>
      </c>
      <c r="CV116" s="594">
        <v>8.1893747741E-2</v>
      </c>
      <c r="CW116" s="594">
        <v>3.3673875717999999E-2</v>
      </c>
      <c r="CX116" s="594">
        <v>9.4359146273000002E-2</v>
      </c>
      <c r="CY116" s="594">
        <v>0.134296584271</v>
      </c>
      <c r="CZ116" s="594">
        <v>4.7929974493000002E-2</v>
      </c>
      <c r="DA116" s="594">
        <v>0.13167888780600001</v>
      </c>
      <c r="DB116" s="594">
        <v>0.14489425161200001</v>
      </c>
      <c r="DC116" s="594">
        <v>0.154677176557</v>
      </c>
      <c r="DD116" s="594">
        <v>0</v>
      </c>
      <c r="DE116" s="595">
        <v>4.9040359111E-2</v>
      </c>
      <c r="DF116" s="585">
        <v>0.110034682511</v>
      </c>
      <c r="DG116" s="73"/>
      <c r="DH116" s="73"/>
      <c r="DI116" s="73"/>
      <c r="DJ116" s="73"/>
      <c r="DK116" s="73"/>
      <c r="DL116" s="73"/>
      <c r="DM116" s="73"/>
      <c r="DN116" s="73"/>
      <c r="DO116" s="73"/>
    </row>
    <row r="117" spans="1:119">
      <c r="A117" s="269" t="s">
        <v>631</v>
      </c>
      <c r="B117" s="270" t="s">
        <v>632</v>
      </c>
      <c r="C117" s="593">
        <v>0</v>
      </c>
      <c r="D117" s="594">
        <v>0</v>
      </c>
      <c r="E117" s="594">
        <v>0</v>
      </c>
      <c r="F117" s="594">
        <v>0</v>
      </c>
      <c r="G117" s="594">
        <v>0</v>
      </c>
      <c r="H117" s="594">
        <v>0</v>
      </c>
      <c r="I117" s="594">
        <v>0</v>
      </c>
      <c r="J117" s="594">
        <v>0</v>
      </c>
      <c r="K117" s="594">
        <v>0</v>
      </c>
      <c r="L117" s="594">
        <v>0</v>
      </c>
      <c r="M117" s="594">
        <v>0</v>
      </c>
      <c r="N117" s="594">
        <v>0</v>
      </c>
      <c r="O117" s="594">
        <v>0</v>
      </c>
      <c r="P117" s="594">
        <v>0</v>
      </c>
      <c r="Q117" s="594">
        <v>0</v>
      </c>
      <c r="R117" s="594">
        <v>0</v>
      </c>
      <c r="S117" s="594">
        <v>0</v>
      </c>
      <c r="T117" s="594">
        <v>0</v>
      </c>
      <c r="U117" s="594">
        <v>0</v>
      </c>
      <c r="V117" s="594">
        <v>0</v>
      </c>
      <c r="W117" s="594">
        <v>0</v>
      </c>
      <c r="X117" s="594">
        <v>0</v>
      </c>
      <c r="Y117" s="594">
        <v>0</v>
      </c>
      <c r="Z117" s="594">
        <v>0</v>
      </c>
      <c r="AA117" s="594">
        <v>0</v>
      </c>
      <c r="AB117" s="594">
        <v>0</v>
      </c>
      <c r="AC117" s="594">
        <v>0</v>
      </c>
      <c r="AD117" s="594">
        <v>0</v>
      </c>
      <c r="AE117" s="594">
        <v>0</v>
      </c>
      <c r="AF117" s="594">
        <v>0</v>
      </c>
      <c r="AG117" s="594">
        <v>0</v>
      </c>
      <c r="AH117" s="594">
        <v>0</v>
      </c>
      <c r="AI117" s="594">
        <v>0</v>
      </c>
      <c r="AJ117" s="594">
        <v>0</v>
      </c>
      <c r="AK117" s="594">
        <v>0</v>
      </c>
      <c r="AL117" s="594">
        <v>0</v>
      </c>
      <c r="AM117" s="594">
        <v>0</v>
      </c>
      <c r="AN117" s="594">
        <v>0</v>
      </c>
      <c r="AO117" s="594">
        <v>0</v>
      </c>
      <c r="AP117" s="594">
        <v>0</v>
      </c>
      <c r="AQ117" s="594">
        <v>0</v>
      </c>
      <c r="AR117" s="594">
        <v>0</v>
      </c>
      <c r="AS117" s="594">
        <v>0</v>
      </c>
      <c r="AT117" s="594">
        <v>0</v>
      </c>
      <c r="AU117" s="594">
        <v>0</v>
      </c>
      <c r="AV117" s="594">
        <v>0</v>
      </c>
      <c r="AW117" s="594">
        <v>0</v>
      </c>
      <c r="AX117" s="594">
        <v>0</v>
      </c>
      <c r="AY117" s="594">
        <v>0</v>
      </c>
      <c r="AZ117" s="594">
        <v>0</v>
      </c>
      <c r="BA117" s="594">
        <v>0</v>
      </c>
      <c r="BB117" s="594">
        <v>0</v>
      </c>
      <c r="BC117" s="594">
        <v>0</v>
      </c>
      <c r="BD117" s="594">
        <v>0</v>
      </c>
      <c r="BE117" s="594">
        <v>0</v>
      </c>
      <c r="BF117" s="594">
        <v>0</v>
      </c>
      <c r="BG117" s="594">
        <v>0</v>
      </c>
      <c r="BH117" s="594">
        <v>0</v>
      </c>
      <c r="BI117" s="594">
        <v>0</v>
      </c>
      <c r="BJ117" s="594">
        <v>0</v>
      </c>
      <c r="BK117" s="594">
        <v>0</v>
      </c>
      <c r="BL117" s="594">
        <v>0</v>
      </c>
      <c r="BM117" s="594">
        <v>0</v>
      </c>
      <c r="BN117" s="594">
        <v>0</v>
      </c>
      <c r="BO117" s="594">
        <v>0</v>
      </c>
      <c r="BP117" s="594">
        <v>0</v>
      </c>
      <c r="BQ117" s="594">
        <v>0</v>
      </c>
      <c r="BR117" s="594">
        <v>1.8833560778999999E-2</v>
      </c>
      <c r="BS117" s="594">
        <v>2.0879818953999998E-2</v>
      </c>
      <c r="BT117" s="594">
        <v>0</v>
      </c>
      <c r="BU117" s="594">
        <v>0</v>
      </c>
      <c r="BV117" s="594">
        <v>0</v>
      </c>
      <c r="BW117" s="594">
        <v>0</v>
      </c>
      <c r="BX117" s="594">
        <v>0</v>
      </c>
      <c r="BY117" s="594">
        <v>0</v>
      </c>
      <c r="BZ117" s="594">
        <v>0</v>
      </c>
      <c r="CA117" s="594">
        <v>0</v>
      </c>
      <c r="CB117" s="594">
        <v>0</v>
      </c>
      <c r="CC117" s="594">
        <v>0</v>
      </c>
      <c r="CD117" s="594">
        <v>0</v>
      </c>
      <c r="CE117" s="594">
        <v>0</v>
      </c>
      <c r="CF117" s="594">
        <v>2.6557985799999999E-4</v>
      </c>
      <c r="CG117" s="594">
        <v>0</v>
      </c>
      <c r="CH117" s="594">
        <v>0</v>
      </c>
      <c r="CI117" s="594">
        <v>0</v>
      </c>
      <c r="CJ117" s="594">
        <v>0</v>
      </c>
      <c r="CK117" s="594">
        <v>0</v>
      </c>
      <c r="CL117" s="594">
        <v>0</v>
      </c>
      <c r="CM117" s="594">
        <v>0.29349362504100002</v>
      </c>
      <c r="CN117" s="594">
        <v>9.3694934615999995E-2</v>
      </c>
      <c r="CO117" s="594">
        <v>5.6098537736000001E-2</v>
      </c>
      <c r="CP117" s="594">
        <v>0</v>
      </c>
      <c r="CQ117" s="594">
        <v>1.6099476440000001E-3</v>
      </c>
      <c r="CR117" s="594">
        <v>2.811583617E-3</v>
      </c>
      <c r="CS117" s="594">
        <v>0</v>
      </c>
      <c r="CT117" s="594">
        <v>0</v>
      </c>
      <c r="CU117" s="594">
        <v>0</v>
      </c>
      <c r="CV117" s="594">
        <v>0</v>
      </c>
      <c r="CW117" s="594">
        <v>0</v>
      </c>
      <c r="CX117" s="594">
        <v>0</v>
      </c>
      <c r="CY117" s="594">
        <v>0</v>
      </c>
      <c r="CZ117" s="594">
        <v>0</v>
      </c>
      <c r="DA117" s="594">
        <v>0</v>
      </c>
      <c r="DB117" s="594">
        <v>0</v>
      </c>
      <c r="DC117" s="594">
        <v>0</v>
      </c>
      <c r="DD117" s="594">
        <v>0</v>
      </c>
      <c r="DE117" s="595">
        <v>0</v>
      </c>
      <c r="DF117" s="585">
        <v>1.2648489553000001E-2</v>
      </c>
      <c r="DG117" s="73"/>
      <c r="DH117" s="73"/>
      <c r="DI117" s="73"/>
      <c r="DJ117" s="73"/>
      <c r="DK117" s="73"/>
      <c r="DL117" s="73"/>
      <c r="DM117" s="73"/>
      <c r="DN117" s="73"/>
      <c r="DO117" s="73"/>
    </row>
    <row r="118" spans="1:119">
      <c r="A118" s="269" t="s">
        <v>633</v>
      </c>
      <c r="B118" s="270" t="s">
        <v>75</v>
      </c>
      <c r="C118" s="593">
        <v>5.3743273213000001E-2</v>
      </c>
      <c r="D118" s="594">
        <v>1.7092264542E-2</v>
      </c>
      <c r="E118" s="594">
        <v>3.1864883885E-2</v>
      </c>
      <c r="F118" s="594">
        <v>3.0330330329999999E-2</v>
      </c>
      <c r="G118" s="594">
        <v>5.6548520650000003E-2</v>
      </c>
      <c r="H118" s="594">
        <v>0.15107744700799999</v>
      </c>
      <c r="I118" s="594">
        <v>4.2372419803000001E-2</v>
      </c>
      <c r="J118" s="594">
        <v>2.5541324264E-2</v>
      </c>
      <c r="K118" s="594">
        <v>0.25457549675000002</v>
      </c>
      <c r="L118" s="594">
        <v>1.6001889522000001E-2</v>
      </c>
      <c r="M118" s="594">
        <v>0</v>
      </c>
      <c r="N118" s="594">
        <v>3.2435088868999998E-2</v>
      </c>
      <c r="O118" s="594">
        <v>4.4398491668000001E-2</v>
      </c>
      <c r="P118" s="594">
        <v>3.6126471833000003E-2</v>
      </c>
      <c r="Q118" s="594">
        <v>2.4629112019000001E-2</v>
      </c>
      <c r="R118" s="594">
        <v>1.4396631731E-2</v>
      </c>
      <c r="S118" s="594">
        <v>3.3322328082000002E-2</v>
      </c>
      <c r="T118" s="594">
        <v>3.7379518071999997E-2</v>
      </c>
      <c r="U118" s="594">
        <v>2.6722925456999998E-2</v>
      </c>
      <c r="V118" s="594">
        <v>1.6209932148000001E-2</v>
      </c>
      <c r="W118" s="594">
        <v>1.1344091460999999E-2</v>
      </c>
      <c r="X118" s="594">
        <v>1.9311353291000002E-2</v>
      </c>
      <c r="Y118" s="594">
        <v>1.5590162572000001E-2</v>
      </c>
      <c r="Z118" s="594">
        <v>0</v>
      </c>
      <c r="AA118" s="594">
        <v>2.7091177968999999E-2</v>
      </c>
      <c r="AB118" s="594">
        <v>2.0067136148999999E-2</v>
      </c>
      <c r="AC118" s="594">
        <v>0.24125237526599999</v>
      </c>
      <c r="AD118" s="594">
        <v>7.2081593830000002E-3</v>
      </c>
      <c r="AE118" s="594">
        <v>3.8660768226000002E-2</v>
      </c>
      <c r="AF118" s="594">
        <v>3.6028353674999999E-2</v>
      </c>
      <c r="AG118" s="594">
        <v>2.5581575083000001E-2</v>
      </c>
      <c r="AH118" s="594">
        <v>2.3036397254000002E-2</v>
      </c>
      <c r="AI118" s="594">
        <v>4.3393047863000002E-2</v>
      </c>
      <c r="AJ118" s="594">
        <v>0</v>
      </c>
      <c r="AK118" s="594">
        <v>3.0185919168000001E-2</v>
      </c>
      <c r="AL118" s="594">
        <v>2.3986625540000001E-2</v>
      </c>
      <c r="AM118" s="594">
        <v>3.6247526720000001E-3</v>
      </c>
      <c r="AN118" s="594">
        <v>5.2293528876999999E-2</v>
      </c>
      <c r="AO118" s="594">
        <v>1.9362440687E-2</v>
      </c>
      <c r="AP118" s="594">
        <v>8.2148983949999997E-3</v>
      </c>
      <c r="AQ118" s="594">
        <v>6.0533046299999999E-3</v>
      </c>
      <c r="AR118" s="594">
        <v>2.7627999213E-2</v>
      </c>
      <c r="AS118" s="594">
        <v>2.8841256366999999E-2</v>
      </c>
      <c r="AT118" s="594">
        <v>7.8814143520000001E-3</v>
      </c>
      <c r="AU118" s="594">
        <v>8.7957312959999999E-3</v>
      </c>
      <c r="AV118" s="594">
        <v>1.5591866547E-2</v>
      </c>
      <c r="AW118" s="594">
        <v>4.0058213300000001E-3</v>
      </c>
      <c r="AX118" s="594">
        <v>1.3878437543E-2</v>
      </c>
      <c r="AY118" s="594">
        <v>7.0199912250000001E-3</v>
      </c>
      <c r="AZ118" s="594">
        <v>4.6728971959999997E-3</v>
      </c>
      <c r="BA118" s="594">
        <v>4.6436951959999999E-3</v>
      </c>
      <c r="BB118" s="594">
        <v>9.9540581929999997E-3</v>
      </c>
      <c r="BC118" s="594">
        <v>1.2954716325999999E-2</v>
      </c>
      <c r="BD118" s="594">
        <v>7.8135173849999996E-3</v>
      </c>
      <c r="BE118" s="594">
        <v>0</v>
      </c>
      <c r="BF118" s="594">
        <v>-2.1340162189999999E-3</v>
      </c>
      <c r="BG118" s="594">
        <v>1.7199862400000001E-3</v>
      </c>
      <c r="BH118" s="594">
        <v>2.3953854781000001E-2</v>
      </c>
      <c r="BI118" s="594">
        <v>2.5134264231999999E-2</v>
      </c>
      <c r="BJ118" s="594">
        <v>8.6686951029999997E-3</v>
      </c>
      <c r="BK118" s="594">
        <v>6.5515782997999997E-2</v>
      </c>
      <c r="BL118" s="594">
        <v>3.8125459930000001E-2</v>
      </c>
      <c r="BM118" s="594">
        <v>3.4940571125E-2</v>
      </c>
      <c r="BN118" s="594">
        <v>4.0724543467000003E-2</v>
      </c>
      <c r="BO118" s="594">
        <v>2.9982294964000001E-2</v>
      </c>
      <c r="BP118" s="594">
        <v>2.9941736276999999E-2</v>
      </c>
      <c r="BQ118" s="594">
        <v>2.1223538791000002E-2</v>
      </c>
      <c r="BR118" s="594">
        <v>4.4182681947999999E-2</v>
      </c>
      <c r="BS118" s="594">
        <v>1.9954738555999999E-2</v>
      </c>
      <c r="BT118" s="594">
        <v>4.1088252681999997E-2</v>
      </c>
      <c r="BU118" s="594">
        <v>1.9011320232000001E-2</v>
      </c>
      <c r="BV118" s="594">
        <v>8.1375742259000003E-2</v>
      </c>
      <c r="BW118" s="594">
        <v>3.8494572291999998E-2</v>
      </c>
      <c r="BX118" s="594">
        <v>4.2910928984E-2</v>
      </c>
      <c r="BY118" s="594">
        <v>4.8295364711000002E-2</v>
      </c>
      <c r="BZ118" s="594">
        <v>8.1476298343000006E-2</v>
      </c>
      <c r="CA118" s="594">
        <v>0</v>
      </c>
      <c r="CB118" s="594">
        <v>1.7113097896000001E-2</v>
      </c>
      <c r="CC118" s="594">
        <v>-8.7398720681999997E-2</v>
      </c>
      <c r="CD118" s="594">
        <v>0.101561596298</v>
      </c>
      <c r="CE118" s="594">
        <v>0.120921320966</v>
      </c>
      <c r="CF118" s="594">
        <v>6.3195595842000005E-2</v>
      </c>
      <c r="CG118" s="594">
        <v>2.2123627311E-2</v>
      </c>
      <c r="CH118" s="594">
        <v>3.8241565092000003E-2</v>
      </c>
      <c r="CI118" s="594">
        <v>3.8550566054E-2</v>
      </c>
      <c r="CJ118" s="594">
        <v>3.1881967263000001E-2</v>
      </c>
      <c r="CK118" s="594">
        <v>3.1674464766999998E-2</v>
      </c>
      <c r="CL118" s="594">
        <v>2.0306292234E-2</v>
      </c>
      <c r="CM118" s="594">
        <v>2.0890337079999999E-3</v>
      </c>
      <c r="CN118" s="594">
        <v>8.7463500210000003E-3</v>
      </c>
      <c r="CO118" s="594">
        <v>2.4565163272999999E-2</v>
      </c>
      <c r="CP118" s="594">
        <v>1.6049184229999999E-2</v>
      </c>
      <c r="CQ118" s="594">
        <v>2.0065445025999998E-2</v>
      </c>
      <c r="CR118" s="594">
        <v>5.1720248770000003E-3</v>
      </c>
      <c r="CS118" s="594">
        <v>1.5870976538000001E-2</v>
      </c>
      <c r="CT118" s="594">
        <v>3.4695966584000003E-2</v>
      </c>
      <c r="CU118" s="594">
        <v>1.2599235327E-2</v>
      </c>
      <c r="CV118" s="594">
        <v>2.4792193712000001E-2</v>
      </c>
      <c r="CW118" s="594">
        <v>2.4022796073000001E-2</v>
      </c>
      <c r="CX118" s="594">
        <v>6.4545014341000004E-2</v>
      </c>
      <c r="CY118" s="594">
        <v>2.7770732417E-2</v>
      </c>
      <c r="CZ118" s="594">
        <v>3.2694557690000001E-2</v>
      </c>
      <c r="DA118" s="594">
        <v>5.3108972999999997E-2</v>
      </c>
      <c r="DB118" s="594">
        <v>8.1210913844999996E-2</v>
      </c>
      <c r="DC118" s="594">
        <v>8.6081461228999998E-2</v>
      </c>
      <c r="DD118" s="594">
        <v>0</v>
      </c>
      <c r="DE118" s="595">
        <v>1.7500536826000002E-2</v>
      </c>
      <c r="DF118" s="585">
        <v>4.3571702593999999E-2</v>
      </c>
      <c r="DG118" s="73"/>
      <c r="DH118" s="73"/>
      <c r="DI118" s="73"/>
      <c r="DJ118" s="73"/>
      <c r="DK118" s="73"/>
      <c r="DL118" s="73"/>
      <c r="DM118" s="73"/>
      <c r="DN118" s="73"/>
      <c r="DO118" s="73"/>
    </row>
    <row r="119" spans="1:119">
      <c r="A119" s="269" t="s">
        <v>634</v>
      </c>
      <c r="B119" s="270" t="s">
        <v>14</v>
      </c>
      <c r="C119" s="593">
        <v>-8.0766635783000001E-2</v>
      </c>
      <c r="D119" s="594">
        <v>-1.3137756036E-2</v>
      </c>
      <c r="E119" s="594">
        <v>-5.6298380999999998E-5</v>
      </c>
      <c r="F119" s="594">
        <v>-3.3033033033000002E-2</v>
      </c>
      <c r="G119" s="594">
        <v>-1.2117540139999999E-3</v>
      </c>
      <c r="H119" s="594">
        <v>-1.350478539E-3</v>
      </c>
      <c r="I119" s="594">
        <v>0</v>
      </c>
      <c r="J119" s="594">
        <v>-4.9842564989999996E-3</v>
      </c>
      <c r="K119" s="594">
        <v>-1.01162526E-4</v>
      </c>
      <c r="L119" s="594">
        <v>-1.180951256E-3</v>
      </c>
      <c r="M119" s="594">
        <v>0</v>
      </c>
      <c r="N119" s="594">
        <v>0</v>
      </c>
      <c r="O119" s="594">
        <v>0</v>
      </c>
      <c r="P119" s="594">
        <v>0</v>
      </c>
      <c r="Q119" s="594">
        <v>0</v>
      </c>
      <c r="R119" s="594">
        <v>0</v>
      </c>
      <c r="S119" s="594">
        <v>0</v>
      </c>
      <c r="T119" s="594">
        <v>-6.0240960000000004E-6</v>
      </c>
      <c r="U119" s="594">
        <v>0</v>
      </c>
      <c r="V119" s="594">
        <v>0</v>
      </c>
      <c r="W119" s="594">
        <v>0</v>
      </c>
      <c r="X119" s="594">
        <v>0</v>
      </c>
      <c r="Y119" s="594">
        <v>-1.889488E-6</v>
      </c>
      <c r="Z119" s="594">
        <v>0</v>
      </c>
      <c r="AA119" s="594">
        <v>-6.2135730000000004E-6</v>
      </c>
      <c r="AB119" s="594">
        <v>0</v>
      </c>
      <c r="AC119" s="594">
        <v>-4.078809771E-3</v>
      </c>
      <c r="AD119" s="594">
        <v>0</v>
      </c>
      <c r="AE119" s="594">
        <v>-3.8976480000000002E-6</v>
      </c>
      <c r="AF119" s="594">
        <v>0</v>
      </c>
      <c r="AG119" s="594">
        <v>-7.7285725000000006E-5</v>
      </c>
      <c r="AH119" s="594">
        <v>0</v>
      </c>
      <c r="AI119" s="594">
        <v>0</v>
      </c>
      <c r="AJ119" s="594">
        <v>0</v>
      </c>
      <c r="AK119" s="594">
        <v>0</v>
      </c>
      <c r="AL119" s="594">
        <v>-8.1991499999999997E-7</v>
      </c>
      <c r="AM119" s="594">
        <v>-3.5807599999999998E-6</v>
      </c>
      <c r="AN119" s="594">
        <v>0</v>
      </c>
      <c r="AO119" s="594">
        <v>0</v>
      </c>
      <c r="AP119" s="594">
        <v>0</v>
      </c>
      <c r="AQ119" s="594">
        <v>0</v>
      </c>
      <c r="AR119" s="594">
        <v>-4.0972859999999998E-6</v>
      </c>
      <c r="AS119" s="594">
        <v>-7.0741370000000001E-6</v>
      </c>
      <c r="AT119" s="594">
        <v>0</v>
      </c>
      <c r="AU119" s="594">
        <v>0</v>
      </c>
      <c r="AV119" s="594">
        <v>0</v>
      </c>
      <c r="AW119" s="594">
        <v>-1.8283069999999999E-6</v>
      </c>
      <c r="AX119" s="594">
        <v>-8.5511009999999996E-6</v>
      </c>
      <c r="AY119" s="594">
        <v>0</v>
      </c>
      <c r="AZ119" s="594">
        <v>0</v>
      </c>
      <c r="BA119" s="594">
        <v>0</v>
      </c>
      <c r="BB119" s="594">
        <v>0</v>
      </c>
      <c r="BC119" s="594">
        <v>0</v>
      </c>
      <c r="BD119" s="594">
        <v>0</v>
      </c>
      <c r="BE119" s="594">
        <v>0</v>
      </c>
      <c r="BF119" s="594">
        <v>0</v>
      </c>
      <c r="BG119" s="594">
        <v>0</v>
      </c>
      <c r="BH119" s="594">
        <v>0</v>
      </c>
      <c r="BI119" s="594">
        <v>0</v>
      </c>
      <c r="BJ119" s="594">
        <v>-1.6402451E-5</v>
      </c>
      <c r="BK119" s="594">
        <v>0</v>
      </c>
      <c r="BL119" s="594">
        <v>-1.2204971999999999E-5</v>
      </c>
      <c r="BM119" s="594">
        <v>-3.7973721999999999E-5</v>
      </c>
      <c r="BN119" s="594">
        <v>-2.7805685239999998E-3</v>
      </c>
      <c r="BO119" s="594">
        <v>-3.1995528867000002E-2</v>
      </c>
      <c r="BP119" s="594">
        <v>-4.5447519999999996E-6</v>
      </c>
      <c r="BQ119" s="594">
        <v>-1.748658255E-3</v>
      </c>
      <c r="BR119" s="594">
        <v>-5.2581085378999998E-2</v>
      </c>
      <c r="BS119" s="594">
        <v>-3.9703020000000004E-6</v>
      </c>
      <c r="BT119" s="594">
        <v>-4.7533579699999997E-4</v>
      </c>
      <c r="BU119" s="594">
        <v>-1.5156208997999999E-2</v>
      </c>
      <c r="BV119" s="594">
        <v>-1.5363696999999998E-5</v>
      </c>
      <c r="BW119" s="594">
        <v>-1.6149467190000001E-3</v>
      </c>
      <c r="BX119" s="594">
        <v>0</v>
      </c>
      <c r="BY119" s="594">
        <v>-7.6366396079999999E-3</v>
      </c>
      <c r="BZ119" s="594">
        <v>-3.1801000620000001E-3</v>
      </c>
      <c r="CA119" s="594">
        <v>0</v>
      </c>
      <c r="CB119" s="594">
        <v>-3.7683820250000001E-3</v>
      </c>
      <c r="CC119" s="594">
        <v>-4.9204530000000003E-6</v>
      </c>
      <c r="CD119" s="594">
        <v>-1.2852644E-5</v>
      </c>
      <c r="CE119" s="594">
        <v>-1.6446286E-5</v>
      </c>
      <c r="CF119" s="594">
        <v>-3.2465276050000001E-3</v>
      </c>
      <c r="CG119" s="594">
        <v>0</v>
      </c>
      <c r="CH119" s="594">
        <v>-5.5272360000000004E-6</v>
      </c>
      <c r="CI119" s="594">
        <v>0</v>
      </c>
      <c r="CJ119" s="594">
        <v>-1.5265486E-5</v>
      </c>
      <c r="CK119" s="594">
        <v>0</v>
      </c>
      <c r="CL119" s="594">
        <v>-3.3957010000000001E-5</v>
      </c>
      <c r="CM119" s="594">
        <v>0</v>
      </c>
      <c r="CN119" s="594">
        <v>-8.7424645000000006E-5</v>
      </c>
      <c r="CO119" s="594">
        <v>-1.0972930263999999E-2</v>
      </c>
      <c r="CP119" s="594">
        <v>-1.5488564186E-2</v>
      </c>
      <c r="CQ119" s="594">
        <v>0</v>
      </c>
      <c r="CR119" s="594">
        <v>-5.370742E-6</v>
      </c>
      <c r="CS119" s="594">
        <v>-3.7494624900000001E-3</v>
      </c>
      <c r="CT119" s="594">
        <v>-2.1265003550000001E-2</v>
      </c>
      <c r="CU119" s="594">
        <v>-4.3595969999999999E-6</v>
      </c>
      <c r="CV119" s="594">
        <v>0</v>
      </c>
      <c r="CW119" s="594">
        <v>-6.422635E-6</v>
      </c>
      <c r="CX119" s="594">
        <v>-7.8221029999999997E-5</v>
      </c>
      <c r="CY119" s="594">
        <v>-1.2473753000000001E-5</v>
      </c>
      <c r="CZ119" s="594">
        <v>-4.5419200000000002E-6</v>
      </c>
      <c r="DA119" s="594">
        <v>-8.4770909999999992E-6</v>
      </c>
      <c r="DB119" s="594">
        <v>-5.6595340000000003E-6</v>
      </c>
      <c r="DC119" s="594">
        <v>-7.1854309999999996E-6</v>
      </c>
      <c r="DD119" s="594">
        <v>0</v>
      </c>
      <c r="DE119" s="595">
        <v>-5.0563923229999998E-3</v>
      </c>
      <c r="DF119" s="585">
        <v>-3.239521547E-3</v>
      </c>
      <c r="DG119" s="73"/>
      <c r="DH119" s="73"/>
      <c r="DI119" s="73"/>
      <c r="DJ119" s="73"/>
      <c r="DK119" s="73"/>
      <c r="DL119" s="73"/>
      <c r="DM119" s="73"/>
      <c r="DN119" s="73"/>
      <c r="DO119" s="73"/>
    </row>
    <row r="120" spans="1:119">
      <c r="A120" s="271" t="s">
        <v>635</v>
      </c>
      <c r="B120" s="273" t="s">
        <v>15</v>
      </c>
      <c r="C120" s="589">
        <v>0.51971630472999997</v>
      </c>
      <c r="D120" s="590">
        <v>0.259884440474</v>
      </c>
      <c r="E120" s="590">
        <v>0.62198451794499998</v>
      </c>
      <c r="F120" s="590">
        <v>0.64594594594599997</v>
      </c>
      <c r="G120" s="590">
        <v>0.59143693830199995</v>
      </c>
      <c r="H120" s="590">
        <v>0.59914273970999998</v>
      </c>
      <c r="I120" s="590">
        <v>0.50988508251200004</v>
      </c>
      <c r="J120" s="590">
        <v>0.30938920390300001</v>
      </c>
      <c r="K120" s="590">
        <v>0.53893492720500003</v>
      </c>
      <c r="L120" s="590">
        <v>0.17495792861100001</v>
      </c>
      <c r="M120" s="590">
        <v>0</v>
      </c>
      <c r="N120" s="590">
        <v>0.40019657629599997</v>
      </c>
      <c r="O120" s="590">
        <v>0.40889186230399999</v>
      </c>
      <c r="P120" s="590">
        <v>0.42200563199399999</v>
      </c>
      <c r="Q120" s="590">
        <v>0.37239303375600002</v>
      </c>
      <c r="R120" s="590">
        <v>0.19765941553300001</v>
      </c>
      <c r="S120" s="590">
        <v>0.41994858975600002</v>
      </c>
      <c r="T120" s="590">
        <v>0.51546987951800005</v>
      </c>
      <c r="U120" s="590">
        <v>0.30509574813399998</v>
      </c>
      <c r="V120" s="590">
        <v>0.35628217126799999</v>
      </c>
      <c r="W120" s="590">
        <v>8.2286467466999996E-2</v>
      </c>
      <c r="X120" s="590">
        <v>0.232423142921</v>
      </c>
      <c r="Y120" s="590">
        <v>0.25168164400499998</v>
      </c>
      <c r="Z120" s="590">
        <v>0</v>
      </c>
      <c r="AA120" s="590">
        <v>0.51158209993899995</v>
      </c>
      <c r="AB120" s="590">
        <v>0.31595758076500002</v>
      </c>
      <c r="AC120" s="590">
        <v>0.30941383538</v>
      </c>
      <c r="AD120" s="590">
        <v>0.113142736353</v>
      </c>
      <c r="AE120" s="590">
        <v>0.34876931771699998</v>
      </c>
      <c r="AF120" s="590">
        <v>0.50075503206700001</v>
      </c>
      <c r="AG120" s="590">
        <v>0.38434191204899998</v>
      </c>
      <c r="AH120" s="590">
        <v>0.463387452192</v>
      </c>
      <c r="AI120" s="590">
        <v>0.47048590083800002</v>
      </c>
      <c r="AJ120" s="590">
        <v>0.86666666666699999</v>
      </c>
      <c r="AK120" s="590">
        <v>0.48777835983899998</v>
      </c>
      <c r="AL120" s="590">
        <v>0.243313999728</v>
      </c>
      <c r="AM120" s="590">
        <v>0.202737542534</v>
      </c>
      <c r="AN120" s="590">
        <v>0.52633410051899998</v>
      </c>
      <c r="AO120" s="590">
        <v>0.261781471928</v>
      </c>
      <c r="AP120" s="590">
        <v>0.31862369070699997</v>
      </c>
      <c r="AQ120" s="590">
        <v>0.21810658951100001</v>
      </c>
      <c r="AR120" s="590">
        <v>0.37330372361300002</v>
      </c>
      <c r="AS120" s="590">
        <v>0.48470217883400002</v>
      </c>
      <c r="AT120" s="590">
        <v>0.41214747685000003</v>
      </c>
      <c r="AU120" s="590">
        <v>0.427364006257</v>
      </c>
      <c r="AV120" s="590">
        <v>0.34906460581499998</v>
      </c>
      <c r="AW120" s="590">
        <v>0.35430218994700002</v>
      </c>
      <c r="AX120" s="590">
        <v>0.35593959502</v>
      </c>
      <c r="AY120" s="590">
        <v>0.39455950680099999</v>
      </c>
      <c r="AZ120" s="590">
        <v>0.33035967148099998</v>
      </c>
      <c r="BA120" s="590">
        <v>0.35783623564299999</v>
      </c>
      <c r="BB120" s="590">
        <v>0.32235834609500003</v>
      </c>
      <c r="BC120" s="590">
        <v>0.34763749927699999</v>
      </c>
      <c r="BD120" s="590">
        <v>0.316968355255</v>
      </c>
      <c r="BE120" s="590">
        <v>0</v>
      </c>
      <c r="BF120" s="590">
        <v>0.19440887750700001</v>
      </c>
      <c r="BG120" s="590">
        <v>0.25299086496200002</v>
      </c>
      <c r="BH120" s="590">
        <v>0.327048895773</v>
      </c>
      <c r="BI120" s="590">
        <v>0.33820264948099998</v>
      </c>
      <c r="BJ120" s="590">
        <v>0.396242198584</v>
      </c>
      <c r="BK120" s="590">
        <v>0.31612134261199998</v>
      </c>
      <c r="BL120" s="590">
        <v>0.44240653325000001</v>
      </c>
      <c r="BM120" s="590">
        <v>0.42602718918499999</v>
      </c>
      <c r="BN120" s="590">
        <v>0.47337332309000002</v>
      </c>
      <c r="BO120" s="590">
        <v>0.47836436473999999</v>
      </c>
      <c r="BP120" s="590">
        <v>0.35149295108900003</v>
      </c>
      <c r="BQ120" s="590">
        <v>0.31165977801299999</v>
      </c>
      <c r="BR120" s="590">
        <v>0.50225222914300005</v>
      </c>
      <c r="BS120" s="590">
        <v>0.638690594354</v>
      </c>
      <c r="BT120" s="590">
        <v>0.66269133264500002</v>
      </c>
      <c r="BU120" s="590">
        <v>0.64194116832400006</v>
      </c>
      <c r="BV120" s="590">
        <v>0.70058458867499995</v>
      </c>
      <c r="BW120" s="590">
        <v>0.72510791355500004</v>
      </c>
      <c r="BX120" s="590">
        <v>0.85181303823300003</v>
      </c>
      <c r="BY120" s="590">
        <v>0.66559378769199995</v>
      </c>
      <c r="BZ120" s="590">
        <v>0.72996765684099996</v>
      </c>
      <c r="CA120" s="590">
        <v>0</v>
      </c>
      <c r="CB120" s="590">
        <v>0.439954136469</v>
      </c>
      <c r="CC120" s="590">
        <v>0.17407413482</v>
      </c>
      <c r="CD120" s="590">
        <v>0.69151082835300004</v>
      </c>
      <c r="CE120" s="590">
        <v>0.643551411091</v>
      </c>
      <c r="CF120" s="590">
        <v>0.63819087993800006</v>
      </c>
      <c r="CG120" s="590">
        <v>0.75581698821499999</v>
      </c>
      <c r="CH120" s="590">
        <v>0.51462990317699997</v>
      </c>
      <c r="CI120" s="590">
        <v>0.46910904423200001</v>
      </c>
      <c r="CJ120" s="590">
        <v>0.57792076449600005</v>
      </c>
      <c r="CK120" s="590">
        <v>0.25543740252399999</v>
      </c>
      <c r="CL120" s="590">
        <v>0.43930184386600002</v>
      </c>
      <c r="CM120" s="590">
        <v>0.67128302432999998</v>
      </c>
      <c r="CN120" s="590">
        <v>0.77978314802500004</v>
      </c>
      <c r="CO120" s="590">
        <v>0.57993960450699999</v>
      </c>
      <c r="CP120" s="590">
        <v>0.54512156163500003</v>
      </c>
      <c r="CQ120" s="590">
        <v>0.61909685863899999</v>
      </c>
      <c r="CR120" s="590">
        <v>0.68138608118400001</v>
      </c>
      <c r="CS120" s="590">
        <v>0.74250894102599996</v>
      </c>
      <c r="CT120" s="590">
        <v>0.583087057736</v>
      </c>
      <c r="CU120" s="590">
        <v>0.65829478723000001</v>
      </c>
      <c r="CV120" s="590">
        <v>0.28229129020600002</v>
      </c>
      <c r="CW120" s="590">
        <v>0.36881339676000002</v>
      </c>
      <c r="CX120" s="590">
        <v>0.68974783029800002</v>
      </c>
      <c r="CY120" s="590">
        <v>0.47194029230200002</v>
      </c>
      <c r="CZ120" s="590">
        <v>0.39152713888099999</v>
      </c>
      <c r="DA120" s="590">
        <v>0.66571016826999996</v>
      </c>
      <c r="DB120" s="590">
        <v>0.70100343533700005</v>
      </c>
      <c r="DC120" s="590">
        <v>0.69750414060499999</v>
      </c>
      <c r="DD120" s="590">
        <v>0</v>
      </c>
      <c r="DE120" s="591">
        <v>0.38543615857300001</v>
      </c>
      <c r="DF120" s="592">
        <v>0.48644483624399998</v>
      </c>
      <c r="DG120" s="73"/>
      <c r="DH120" s="73"/>
      <c r="DI120" s="73"/>
      <c r="DJ120" s="73"/>
      <c r="DK120" s="73"/>
      <c r="DL120" s="73"/>
      <c r="DM120" s="73"/>
      <c r="DN120" s="73"/>
      <c r="DO120" s="73"/>
    </row>
    <row r="121" spans="1:119">
      <c r="A121" s="271" t="s">
        <v>540</v>
      </c>
      <c r="B121" s="274" t="s">
        <v>81</v>
      </c>
      <c r="C121" s="589">
        <v>1</v>
      </c>
      <c r="D121" s="590">
        <v>1</v>
      </c>
      <c r="E121" s="590">
        <v>1</v>
      </c>
      <c r="F121" s="590">
        <v>1</v>
      </c>
      <c r="G121" s="590">
        <v>1</v>
      </c>
      <c r="H121" s="590">
        <v>1</v>
      </c>
      <c r="I121" s="590">
        <v>1</v>
      </c>
      <c r="J121" s="590">
        <v>1</v>
      </c>
      <c r="K121" s="590">
        <v>1</v>
      </c>
      <c r="L121" s="590">
        <v>1</v>
      </c>
      <c r="M121" s="590">
        <v>0</v>
      </c>
      <c r="N121" s="590">
        <v>1</v>
      </c>
      <c r="O121" s="590">
        <v>1</v>
      </c>
      <c r="P121" s="590">
        <v>1</v>
      </c>
      <c r="Q121" s="590">
        <v>1</v>
      </c>
      <c r="R121" s="590">
        <v>1</v>
      </c>
      <c r="S121" s="590">
        <v>1</v>
      </c>
      <c r="T121" s="590">
        <v>1</v>
      </c>
      <c r="U121" s="590">
        <v>1</v>
      </c>
      <c r="V121" s="590">
        <v>1</v>
      </c>
      <c r="W121" s="590">
        <v>1</v>
      </c>
      <c r="X121" s="590">
        <v>1</v>
      </c>
      <c r="Y121" s="590">
        <v>1</v>
      </c>
      <c r="Z121" s="590">
        <v>0</v>
      </c>
      <c r="AA121" s="590">
        <v>1</v>
      </c>
      <c r="AB121" s="590">
        <v>1</v>
      </c>
      <c r="AC121" s="590">
        <v>1</v>
      </c>
      <c r="AD121" s="590">
        <v>1</v>
      </c>
      <c r="AE121" s="590">
        <v>1</v>
      </c>
      <c r="AF121" s="590">
        <v>1</v>
      </c>
      <c r="AG121" s="590">
        <v>1</v>
      </c>
      <c r="AH121" s="590">
        <v>1</v>
      </c>
      <c r="AI121" s="590">
        <v>1</v>
      </c>
      <c r="AJ121" s="590">
        <v>1</v>
      </c>
      <c r="AK121" s="590">
        <v>1</v>
      </c>
      <c r="AL121" s="590">
        <v>1</v>
      </c>
      <c r="AM121" s="590">
        <v>1</v>
      </c>
      <c r="AN121" s="590">
        <v>1</v>
      </c>
      <c r="AO121" s="590">
        <v>1</v>
      </c>
      <c r="AP121" s="590">
        <v>1</v>
      </c>
      <c r="AQ121" s="590">
        <v>1</v>
      </c>
      <c r="AR121" s="590">
        <v>1</v>
      </c>
      <c r="AS121" s="590">
        <v>1</v>
      </c>
      <c r="AT121" s="590">
        <v>1</v>
      </c>
      <c r="AU121" s="590">
        <v>1</v>
      </c>
      <c r="AV121" s="590">
        <v>1</v>
      </c>
      <c r="AW121" s="590">
        <v>1</v>
      </c>
      <c r="AX121" s="590">
        <v>1</v>
      </c>
      <c r="AY121" s="590">
        <v>1</v>
      </c>
      <c r="AZ121" s="590">
        <v>1</v>
      </c>
      <c r="BA121" s="590">
        <v>1</v>
      </c>
      <c r="BB121" s="590">
        <v>1</v>
      </c>
      <c r="BC121" s="590">
        <v>1</v>
      </c>
      <c r="BD121" s="590">
        <v>1</v>
      </c>
      <c r="BE121" s="590">
        <v>0</v>
      </c>
      <c r="BF121" s="590">
        <v>1</v>
      </c>
      <c r="BG121" s="590">
        <v>1</v>
      </c>
      <c r="BH121" s="590">
        <v>1</v>
      </c>
      <c r="BI121" s="590">
        <v>1</v>
      </c>
      <c r="BJ121" s="590">
        <v>1</v>
      </c>
      <c r="BK121" s="590">
        <v>1</v>
      </c>
      <c r="BL121" s="590">
        <v>1</v>
      </c>
      <c r="BM121" s="590">
        <v>1</v>
      </c>
      <c r="BN121" s="590">
        <v>1</v>
      </c>
      <c r="BO121" s="590">
        <v>1</v>
      </c>
      <c r="BP121" s="590">
        <v>1</v>
      </c>
      <c r="BQ121" s="590">
        <v>1</v>
      </c>
      <c r="BR121" s="590">
        <v>1</v>
      </c>
      <c r="BS121" s="590">
        <v>1</v>
      </c>
      <c r="BT121" s="590">
        <v>1</v>
      </c>
      <c r="BU121" s="590">
        <v>1</v>
      </c>
      <c r="BV121" s="590">
        <v>1</v>
      </c>
      <c r="BW121" s="590">
        <v>1</v>
      </c>
      <c r="BX121" s="590">
        <v>1</v>
      </c>
      <c r="BY121" s="590">
        <v>1</v>
      </c>
      <c r="BZ121" s="590">
        <v>1</v>
      </c>
      <c r="CA121" s="590">
        <v>1</v>
      </c>
      <c r="CB121" s="590">
        <v>1</v>
      </c>
      <c r="CC121" s="590">
        <v>1</v>
      </c>
      <c r="CD121" s="590">
        <v>1</v>
      </c>
      <c r="CE121" s="590">
        <v>1</v>
      </c>
      <c r="CF121" s="590">
        <v>1</v>
      </c>
      <c r="CG121" s="590">
        <v>1</v>
      </c>
      <c r="CH121" s="590">
        <v>1</v>
      </c>
      <c r="CI121" s="590">
        <v>1</v>
      </c>
      <c r="CJ121" s="590">
        <v>1</v>
      </c>
      <c r="CK121" s="590">
        <v>1</v>
      </c>
      <c r="CL121" s="590">
        <v>1</v>
      </c>
      <c r="CM121" s="590">
        <v>1</v>
      </c>
      <c r="CN121" s="590">
        <v>1</v>
      </c>
      <c r="CO121" s="590">
        <v>1</v>
      </c>
      <c r="CP121" s="590">
        <v>1</v>
      </c>
      <c r="CQ121" s="590">
        <v>1</v>
      </c>
      <c r="CR121" s="590">
        <v>1</v>
      </c>
      <c r="CS121" s="590">
        <v>1</v>
      </c>
      <c r="CT121" s="590">
        <v>1</v>
      </c>
      <c r="CU121" s="590">
        <v>1</v>
      </c>
      <c r="CV121" s="590">
        <v>1</v>
      </c>
      <c r="CW121" s="590">
        <v>1</v>
      </c>
      <c r="CX121" s="590">
        <v>1</v>
      </c>
      <c r="CY121" s="590">
        <v>1</v>
      </c>
      <c r="CZ121" s="590">
        <v>1</v>
      </c>
      <c r="DA121" s="590">
        <v>1</v>
      </c>
      <c r="DB121" s="590">
        <v>1</v>
      </c>
      <c r="DC121" s="590">
        <v>1</v>
      </c>
      <c r="DD121" s="590">
        <v>1</v>
      </c>
      <c r="DE121" s="591">
        <v>1</v>
      </c>
      <c r="DF121" s="592">
        <v>1</v>
      </c>
      <c r="DG121" s="73"/>
      <c r="DH121" s="73"/>
      <c r="DI121" s="73"/>
      <c r="DJ121" s="73"/>
      <c r="DK121" s="73"/>
      <c r="DL121" s="73"/>
      <c r="DM121" s="73"/>
      <c r="DN121" s="73"/>
      <c r="DO121" s="73"/>
    </row>
    <row r="122" spans="1:119">
      <c r="A122" s="49"/>
      <c r="B122" s="49"/>
      <c r="C122" s="49"/>
      <c r="D122" s="49"/>
      <c r="E122" s="49"/>
      <c r="F122" s="49"/>
      <c r="G122" s="49"/>
      <c r="H122" s="49"/>
      <c r="I122" s="49"/>
      <c r="J122" s="49"/>
      <c r="K122" s="49"/>
      <c r="L122" s="49"/>
      <c r="M122" s="49"/>
      <c r="N122" s="49"/>
      <c r="O122" s="49"/>
      <c r="P122" s="49"/>
      <c r="Q122" s="49"/>
      <c r="R122" s="49"/>
      <c r="S122" s="49"/>
      <c r="T122" s="49"/>
      <c r="U122" s="49"/>
      <c r="V122" s="49"/>
      <c r="W122" s="49"/>
      <c r="X122" s="49"/>
      <c r="Y122" s="49"/>
      <c r="Z122" s="49"/>
      <c r="AA122" s="49"/>
      <c r="AB122" s="49"/>
      <c r="AC122" s="49"/>
      <c r="AD122" s="49"/>
      <c r="AE122" s="49"/>
      <c r="AF122" s="49"/>
      <c r="AG122" s="49"/>
      <c r="AH122" s="49"/>
      <c r="AI122" s="49"/>
      <c r="AJ122" s="49"/>
      <c r="AK122" s="49"/>
      <c r="AL122" s="49"/>
      <c r="AM122" s="49"/>
      <c r="AN122" s="49"/>
      <c r="AO122" s="49"/>
      <c r="AP122" s="49"/>
      <c r="AQ122" s="49"/>
      <c r="AR122" s="49"/>
      <c r="AS122" s="49"/>
      <c r="AT122" s="49"/>
      <c r="AU122" s="49"/>
      <c r="AV122" s="49"/>
      <c r="AW122" s="49"/>
      <c r="AX122" s="49"/>
      <c r="AY122" s="49"/>
      <c r="AZ122" s="49"/>
      <c r="BA122" s="49"/>
      <c r="BB122" s="49"/>
      <c r="BC122" s="49"/>
      <c r="BD122" s="49"/>
      <c r="BE122" s="49"/>
      <c r="BF122" s="49"/>
      <c r="BG122" s="49"/>
      <c r="BH122" s="49"/>
      <c r="BI122" s="49"/>
      <c r="BJ122" s="49"/>
      <c r="BK122" s="49"/>
      <c r="BL122" s="49"/>
      <c r="BM122" s="49"/>
      <c r="BN122" s="49"/>
      <c r="BO122" s="49"/>
      <c r="BP122" s="49"/>
      <c r="BQ122" s="49"/>
      <c r="BR122" s="49"/>
      <c r="BS122" s="49"/>
      <c r="BT122" s="49"/>
      <c r="BU122" s="49"/>
      <c r="BV122" s="49"/>
      <c r="BW122" s="49"/>
      <c r="BX122" s="49"/>
      <c r="BY122" s="49"/>
      <c r="BZ122" s="49"/>
      <c r="CA122" s="49"/>
      <c r="CB122" s="49"/>
      <c r="CC122" s="49"/>
      <c r="CD122" s="49"/>
      <c r="CE122" s="49"/>
      <c r="CF122" s="49"/>
      <c r="CG122" s="49"/>
      <c r="CH122" s="49"/>
      <c r="CI122" s="49"/>
      <c r="CJ122" s="49"/>
      <c r="CK122" s="49"/>
      <c r="CL122" s="49"/>
      <c r="CM122" s="49"/>
      <c r="CN122" s="49"/>
      <c r="CO122" s="49"/>
      <c r="CP122" s="49"/>
      <c r="CQ122" s="49"/>
      <c r="CR122" s="49"/>
      <c r="CS122" s="49"/>
      <c r="CT122" s="49"/>
      <c r="CU122" s="49"/>
      <c r="CV122" s="49"/>
      <c r="CW122" s="49"/>
      <c r="CX122" s="49"/>
      <c r="CY122" s="49"/>
      <c r="CZ122" s="49"/>
      <c r="DA122" s="49"/>
      <c r="DB122" s="49"/>
      <c r="DC122" s="49"/>
      <c r="DD122" s="49"/>
      <c r="DE122" s="49"/>
      <c r="DF122" s="49"/>
      <c r="DG122" s="73"/>
      <c r="DH122" s="73"/>
      <c r="DI122" s="73"/>
      <c r="DJ122" s="73"/>
      <c r="DK122" s="73"/>
      <c r="DL122" s="73"/>
      <c r="DM122" s="73"/>
      <c r="DN122" s="73"/>
      <c r="DO122" s="73"/>
    </row>
    <row r="123" spans="1:119">
      <c r="A123" s="49"/>
      <c r="B123" s="49"/>
      <c r="C123" s="49"/>
      <c r="D123" s="49"/>
      <c r="E123" s="49"/>
      <c r="F123" s="49"/>
      <c r="G123" s="49"/>
      <c r="H123" s="49"/>
      <c r="I123" s="49"/>
      <c r="J123" s="49"/>
      <c r="K123" s="49"/>
      <c r="L123" s="49"/>
      <c r="M123" s="49"/>
      <c r="N123" s="49"/>
      <c r="O123" s="49"/>
      <c r="P123" s="49"/>
      <c r="Q123" s="49"/>
      <c r="R123" s="49"/>
      <c r="S123" s="49"/>
      <c r="T123" s="49"/>
      <c r="U123" s="49"/>
      <c r="V123" s="49"/>
      <c r="W123" s="49"/>
      <c r="X123" s="49"/>
      <c r="Y123" s="49"/>
      <c r="Z123" s="49"/>
      <c r="AA123" s="49"/>
      <c r="AB123" s="49"/>
      <c r="AC123" s="49"/>
      <c r="AD123" s="49"/>
      <c r="AE123" s="49"/>
      <c r="AF123" s="49"/>
      <c r="AG123" s="49"/>
      <c r="AH123" s="49"/>
      <c r="AI123" s="49"/>
      <c r="AJ123" s="49"/>
      <c r="AK123" s="49"/>
      <c r="AL123" s="49"/>
      <c r="AM123" s="49"/>
      <c r="AN123" s="49"/>
      <c r="AO123" s="49"/>
      <c r="AP123" s="49"/>
      <c r="AQ123" s="49"/>
      <c r="AR123" s="49"/>
      <c r="AS123" s="49"/>
      <c r="AT123" s="49"/>
      <c r="AU123" s="49"/>
      <c r="AV123" s="49"/>
      <c r="AW123" s="49"/>
      <c r="AX123" s="49"/>
      <c r="AY123" s="49"/>
      <c r="AZ123" s="49"/>
      <c r="BA123" s="49"/>
      <c r="BB123" s="49"/>
      <c r="BC123" s="49"/>
      <c r="BD123" s="49"/>
      <c r="BE123" s="49"/>
      <c r="BF123" s="49"/>
      <c r="BG123" s="49"/>
      <c r="BH123" s="49"/>
      <c r="BI123" s="49"/>
      <c r="BJ123" s="49"/>
      <c r="BK123" s="49"/>
      <c r="BL123" s="49"/>
      <c r="BM123" s="49"/>
      <c r="BN123" s="49"/>
      <c r="BO123" s="49"/>
      <c r="BP123" s="49"/>
      <c r="BQ123" s="49"/>
      <c r="BR123" s="49"/>
      <c r="BS123" s="49"/>
      <c r="BT123" s="49"/>
      <c r="BU123" s="49"/>
      <c r="BV123" s="49"/>
      <c r="BW123" s="49"/>
      <c r="BX123" s="49"/>
      <c r="BY123" s="49"/>
      <c r="BZ123" s="49"/>
      <c r="CA123" s="49"/>
      <c r="CB123" s="49"/>
      <c r="CC123" s="49"/>
      <c r="CD123" s="49"/>
      <c r="CE123" s="49"/>
      <c r="CF123" s="49"/>
      <c r="CG123" s="49"/>
      <c r="CH123" s="49"/>
      <c r="CI123" s="49"/>
      <c r="CJ123" s="49"/>
      <c r="CK123" s="49"/>
      <c r="CL123" s="49"/>
      <c r="CM123" s="49"/>
      <c r="CN123" s="49"/>
      <c r="CO123" s="49"/>
      <c r="CP123" s="49"/>
      <c r="CQ123" s="49"/>
      <c r="CR123" s="49"/>
      <c r="CS123" s="49"/>
      <c r="CT123" s="49"/>
      <c r="CU123" s="49"/>
      <c r="CV123" s="49"/>
      <c r="CW123" s="49"/>
      <c r="CX123" s="49"/>
      <c r="CY123" s="49"/>
      <c r="CZ123" s="49"/>
      <c r="DA123" s="49"/>
      <c r="DB123" s="49"/>
      <c r="DC123" s="49"/>
      <c r="DD123" s="49"/>
      <c r="DE123" s="49"/>
      <c r="DF123" s="49"/>
      <c r="DG123" s="73"/>
      <c r="DH123" s="73"/>
      <c r="DI123" s="73"/>
      <c r="DJ123" s="73"/>
      <c r="DK123" s="73"/>
      <c r="DL123" s="73"/>
      <c r="DM123" s="73"/>
      <c r="DN123" s="73"/>
      <c r="DO123" s="73"/>
    </row>
  </sheetData>
  <sheetProtection sheet="1"/>
  <phoneticPr fontId="1"/>
  <pageMargins left="0.47244094488188981" right="0.31496062992125984" top="0.78740157480314965" bottom="0.47244094488188981" header="0.23622047244094491" footer="0.31496062992125984"/>
  <pageSetup paperSize="8" scale="75" orientation="landscape" r:id="rId1"/>
  <headerFooter scaleWithDoc="0" alignWithMargins="0">
    <oddFooter>&amp;C&amp;9&amp;P / &amp;N&amp;R&amp;9&amp;F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Q114"/>
  <sheetViews>
    <sheetView showGridLines="0" zoomScaleNormal="100" workbookViewId="0">
      <pane xSplit="2" ySplit="4" topLeftCell="C5" activePane="bottomRight" state="frozen"/>
      <selection pane="topRight" activeCell="C1" sqref="C1"/>
      <selection pane="bottomLeft" activeCell="A5" sqref="A5"/>
      <selection pane="bottomRight" activeCell="A2" sqref="A2"/>
    </sheetView>
  </sheetViews>
  <sheetFormatPr defaultRowHeight="13.5"/>
  <cols>
    <col min="1" max="1" width="4.625" style="36" customWidth="1"/>
    <col min="2" max="2" width="25.75" style="36" customWidth="1"/>
    <col min="3" max="111" width="11.625" style="36" customWidth="1"/>
    <col min="112" max="16384" width="9" style="36"/>
  </cols>
  <sheetData>
    <row r="1" spans="1:121">
      <c r="A1" s="73"/>
      <c r="B1" s="469"/>
      <c r="C1" s="73"/>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c r="AS1" s="73"/>
      <c r="AT1" s="73"/>
      <c r="AU1" s="73"/>
      <c r="AV1" s="73"/>
      <c r="AW1" s="73"/>
      <c r="AX1" s="73"/>
      <c r="AY1" s="73"/>
      <c r="AZ1" s="73"/>
      <c r="BA1" s="73"/>
      <c r="BB1" s="73"/>
      <c r="BC1" s="73"/>
      <c r="BD1" s="73"/>
      <c r="BE1" s="73"/>
      <c r="BF1" s="73"/>
      <c r="BG1" s="73"/>
      <c r="BH1" s="73"/>
      <c r="BI1" s="73"/>
      <c r="BJ1" s="73"/>
      <c r="BK1" s="73"/>
      <c r="BL1" s="73"/>
      <c r="BM1" s="73"/>
      <c r="BN1" s="73"/>
      <c r="BO1" s="73"/>
      <c r="BP1" s="73"/>
      <c r="BQ1" s="73"/>
      <c r="BR1" s="73"/>
      <c r="BS1" s="73"/>
      <c r="BT1" s="73"/>
      <c r="BU1" s="73"/>
      <c r="BV1" s="73"/>
      <c r="BW1" s="73"/>
      <c r="BX1" s="73"/>
      <c r="BY1" s="73"/>
      <c r="BZ1" s="73"/>
      <c r="CA1" s="73"/>
      <c r="CB1" s="73"/>
      <c r="CC1" s="73"/>
      <c r="CD1" s="73"/>
      <c r="CE1" s="73"/>
      <c r="CF1" s="73"/>
      <c r="CG1" s="73"/>
      <c r="CH1" s="73"/>
      <c r="CI1" s="73"/>
      <c r="CJ1" s="73"/>
      <c r="CK1" s="73"/>
      <c r="CL1" s="73"/>
      <c r="CM1" s="73"/>
      <c r="CN1" s="73"/>
      <c r="CO1" s="73"/>
      <c r="CP1" s="73"/>
      <c r="CQ1" s="73"/>
      <c r="CR1" s="73"/>
      <c r="CS1" s="73"/>
      <c r="CT1" s="73"/>
      <c r="CU1" s="73"/>
      <c r="CV1" s="73"/>
      <c r="CW1" s="73"/>
      <c r="CX1" s="73"/>
      <c r="CY1" s="73"/>
      <c r="CZ1" s="73"/>
      <c r="DA1" s="73"/>
      <c r="DB1" s="73"/>
      <c r="DC1" s="73"/>
      <c r="DD1" s="73"/>
      <c r="DE1" s="73"/>
      <c r="DF1" s="73"/>
      <c r="DG1" s="73"/>
      <c r="DH1" s="73"/>
      <c r="DI1" s="73"/>
      <c r="DJ1" s="73"/>
      <c r="DK1" s="73"/>
      <c r="DL1" s="73"/>
      <c r="DM1" s="73"/>
      <c r="DN1" s="73"/>
      <c r="DO1" s="73"/>
      <c r="DP1" s="73"/>
      <c r="DQ1" s="73"/>
    </row>
    <row r="2" spans="1:121" ht="17.25" customHeight="1">
      <c r="A2" s="303" t="s">
        <v>638</v>
      </c>
      <c r="B2" s="470"/>
      <c r="C2" s="73"/>
      <c r="D2" s="242"/>
      <c r="E2" s="247"/>
      <c r="F2" s="242" t="s">
        <v>727</v>
      </c>
      <c r="G2" s="241"/>
      <c r="H2" s="241"/>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c r="CA2" s="73"/>
      <c r="CB2" s="73"/>
      <c r="CC2" s="73"/>
      <c r="CD2" s="73"/>
      <c r="CE2" s="73"/>
      <c r="CF2" s="73"/>
      <c r="CG2" s="73"/>
      <c r="CH2" s="73"/>
      <c r="CI2" s="73"/>
      <c r="CJ2" s="73"/>
      <c r="CK2" s="73"/>
      <c r="CL2" s="73"/>
      <c r="CM2" s="73"/>
      <c r="CN2" s="73"/>
      <c r="CO2" s="73"/>
      <c r="CP2" s="73"/>
      <c r="CQ2" s="73"/>
      <c r="CR2" s="73"/>
      <c r="CS2" s="73"/>
      <c r="CT2" s="73"/>
      <c r="CU2" s="73"/>
      <c r="CV2" s="73"/>
      <c r="CW2" s="73"/>
      <c r="CX2" s="73"/>
      <c r="CY2" s="73"/>
      <c r="CZ2" s="73"/>
      <c r="DA2" s="73"/>
      <c r="DB2" s="73"/>
      <c r="DC2" s="73"/>
      <c r="DD2" s="73"/>
      <c r="DE2" s="73"/>
      <c r="DF2" s="73"/>
      <c r="DG2" s="73"/>
      <c r="DH2" s="73"/>
      <c r="DI2" s="73"/>
      <c r="DJ2" s="73"/>
      <c r="DK2" s="73"/>
      <c r="DL2" s="73"/>
      <c r="DM2" s="73"/>
      <c r="DN2" s="73"/>
      <c r="DO2" s="73"/>
      <c r="DP2" s="73"/>
      <c r="DQ2" s="73"/>
    </row>
    <row r="3" spans="1:121">
      <c r="A3" s="265"/>
      <c r="B3" s="266"/>
      <c r="C3" s="318" t="s">
        <v>419</v>
      </c>
      <c r="D3" s="319" t="s">
        <v>420</v>
      </c>
      <c r="E3" s="319" t="s">
        <v>421</v>
      </c>
      <c r="F3" s="319" t="s">
        <v>422</v>
      </c>
      <c r="G3" s="319" t="s">
        <v>423</v>
      </c>
      <c r="H3" s="319" t="s">
        <v>424</v>
      </c>
      <c r="I3" s="319" t="s">
        <v>425</v>
      </c>
      <c r="J3" s="319" t="s">
        <v>426</v>
      </c>
      <c r="K3" s="319" t="s">
        <v>427</v>
      </c>
      <c r="L3" s="319" t="s">
        <v>428</v>
      </c>
      <c r="M3" s="319" t="s">
        <v>429</v>
      </c>
      <c r="N3" s="319" t="s">
        <v>430</v>
      </c>
      <c r="O3" s="319" t="s">
        <v>431</v>
      </c>
      <c r="P3" s="319" t="s">
        <v>432</v>
      </c>
      <c r="Q3" s="319" t="s">
        <v>433</v>
      </c>
      <c r="R3" s="319" t="s">
        <v>434</v>
      </c>
      <c r="S3" s="319" t="s">
        <v>435</v>
      </c>
      <c r="T3" s="319" t="s">
        <v>436</v>
      </c>
      <c r="U3" s="319" t="s">
        <v>437</v>
      </c>
      <c r="V3" s="319" t="s">
        <v>438</v>
      </c>
      <c r="W3" s="319" t="s">
        <v>439</v>
      </c>
      <c r="X3" s="319" t="s">
        <v>440</v>
      </c>
      <c r="Y3" s="319" t="s">
        <v>441</v>
      </c>
      <c r="Z3" s="319" t="s">
        <v>442</v>
      </c>
      <c r="AA3" s="319" t="s">
        <v>443</v>
      </c>
      <c r="AB3" s="319" t="s">
        <v>444</v>
      </c>
      <c r="AC3" s="319" t="s">
        <v>445</v>
      </c>
      <c r="AD3" s="319" t="s">
        <v>446</v>
      </c>
      <c r="AE3" s="319" t="s">
        <v>447</v>
      </c>
      <c r="AF3" s="319" t="s">
        <v>448</v>
      </c>
      <c r="AG3" s="319" t="s">
        <v>449</v>
      </c>
      <c r="AH3" s="319" t="s">
        <v>450</v>
      </c>
      <c r="AI3" s="319" t="s">
        <v>451</v>
      </c>
      <c r="AJ3" s="319" t="s">
        <v>452</v>
      </c>
      <c r="AK3" s="319" t="s">
        <v>453</v>
      </c>
      <c r="AL3" s="319" t="s">
        <v>454</v>
      </c>
      <c r="AM3" s="319" t="s">
        <v>455</v>
      </c>
      <c r="AN3" s="319" t="s">
        <v>456</v>
      </c>
      <c r="AO3" s="319" t="s">
        <v>457</v>
      </c>
      <c r="AP3" s="319" t="s">
        <v>458</v>
      </c>
      <c r="AQ3" s="319" t="s">
        <v>459</v>
      </c>
      <c r="AR3" s="319" t="s">
        <v>460</v>
      </c>
      <c r="AS3" s="319" t="s">
        <v>461</v>
      </c>
      <c r="AT3" s="319" t="s">
        <v>462</v>
      </c>
      <c r="AU3" s="319" t="s">
        <v>463</v>
      </c>
      <c r="AV3" s="319" t="s">
        <v>464</v>
      </c>
      <c r="AW3" s="319" t="s">
        <v>465</v>
      </c>
      <c r="AX3" s="319" t="s">
        <v>466</v>
      </c>
      <c r="AY3" s="319" t="s">
        <v>467</v>
      </c>
      <c r="AZ3" s="319" t="s">
        <v>468</v>
      </c>
      <c r="BA3" s="319" t="s">
        <v>469</v>
      </c>
      <c r="BB3" s="319" t="s">
        <v>470</v>
      </c>
      <c r="BC3" s="319" t="s">
        <v>471</v>
      </c>
      <c r="BD3" s="319" t="s">
        <v>472</v>
      </c>
      <c r="BE3" s="319" t="s">
        <v>473</v>
      </c>
      <c r="BF3" s="319" t="s">
        <v>474</v>
      </c>
      <c r="BG3" s="319" t="s">
        <v>475</v>
      </c>
      <c r="BH3" s="319" t="s">
        <v>476</v>
      </c>
      <c r="BI3" s="319" t="s">
        <v>477</v>
      </c>
      <c r="BJ3" s="319" t="s">
        <v>478</v>
      </c>
      <c r="BK3" s="319" t="s">
        <v>479</v>
      </c>
      <c r="BL3" s="319" t="s">
        <v>480</v>
      </c>
      <c r="BM3" s="319" t="s">
        <v>481</v>
      </c>
      <c r="BN3" s="319" t="s">
        <v>482</v>
      </c>
      <c r="BO3" s="319" t="s">
        <v>483</v>
      </c>
      <c r="BP3" s="319" t="s">
        <v>484</v>
      </c>
      <c r="BQ3" s="319" t="s">
        <v>485</v>
      </c>
      <c r="BR3" s="319" t="s">
        <v>486</v>
      </c>
      <c r="BS3" s="319" t="s">
        <v>487</v>
      </c>
      <c r="BT3" s="319" t="s">
        <v>488</v>
      </c>
      <c r="BU3" s="319" t="s">
        <v>489</v>
      </c>
      <c r="BV3" s="319" t="s">
        <v>490</v>
      </c>
      <c r="BW3" s="319" t="s">
        <v>491</v>
      </c>
      <c r="BX3" s="319" t="s">
        <v>492</v>
      </c>
      <c r="BY3" s="319" t="s">
        <v>493</v>
      </c>
      <c r="BZ3" s="319" t="s">
        <v>494</v>
      </c>
      <c r="CA3" s="319" t="s">
        <v>495</v>
      </c>
      <c r="CB3" s="319" t="s">
        <v>496</v>
      </c>
      <c r="CC3" s="319" t="s">
        <v>497</v>
      </c>
      <c r="CD3" s="319" t="s">
        <v>498</v>
      </c>
      <c r="CE3" s="319" t="s">
        <v>499</v>
      </c>
      <c r="CF3" s="319" t="s">
        <v>500</v>
      </c>
      <c r="CG3" s="319" t="s">
        <v>501</v>
      </c>
      <c r="CH3" s="319" t="s">
        <v>502</v>
      </c>
      <c r="CI3" s="319" t="s">
        <v>503</v>
      </c>
      <c r="CJ3" s="319" t="s">
        <v>504</v>
      </c>
      <c r="CK3" s="319" t="s">
        <v>505</v>
      </c>
      <c r="CL3" s="319" t="s">
        <v>506</v>
      </c>
      <c r="CM3" s="319" t="s">
        <v>507</v>
      </c>
      <c r="CN3" s="319" t="s">
        <v>508</v>
      </c>
      <c r="CO3" s="319" t="s">
        <v>509</v>
      </c>
      <c r="CP3" s="319" t="s">
        <v>510</v>
      </c>
      <c r="CQ3" s="319" t="s">
        <v>511</v>
      </c>
      <c r="CR3" s="319" t="s">
        <v>512</v>
      </c>
      <c r="CS3" s="319" t="s">
        <v>513</v>
      </c>
      <c r="CT3" s="319" t="s">
        <v>514</v>
      </c>
      <c r="CU3" s="319" t="s">
        <v>515</v>
      </c>
      <c r="CV3" s="319" t="s">
        <v>516</v>
      </c>
      <c r="CW3" s="319" t="s">
        <v>517</v>
      </c>
      <c r="CX3" s="319" t="s">
        <v>518</v>
      </c>
      <c r="CY3" s="319" t="s">
        <v>519</v>
      </c>
      <c r="CZ3" s="319" t="s">
        <v>520</v>
      </c>
      <c r="DA3" s="319" t="s">
        <v>521</v>
      </c>
      <c r="DB3" s="319" t="s">
        <v>522</v>
      </c>
      <c r="DC3" s="319" t="s">
        <v>523</v>
      </c>
      <c r="DD3" s="319" t="s">
        <v>524</v>
      </c>
      <c r="DE3" s="320" t="s">
        <v>525</v>
      </c>
      <c r="DF3" s="318"/>
      <c r="DG3" s="320"/>
      <c r="DH3" s="469"/>
      <c r="DI3" s="469"/>
      <c r="DJ3" s="469"/>
      <c r="DK3" s="469"/>
      <c r="DL3" s="469"/>
      <c r="DM3" s="469"/>
      <c r="DN3" s="469"/>
      <c r="DO3" s="469"/>
      <c r="DP3" s="469"/>
      <c r="DQ3" s="469"/>
    </row>
    <row r="4" spans="1:121" ht="45" customHeight="1">
      <c r="A4" s="267"/>
      <c r="B4" s="268"/>
      <c r="C4" s="327" t="s">
        <v>541</v>
      </c>
      <c r="D4" s="328" t="s">
        <v>542</v>
      </c>
      <c r="E4" s="328" t="s">
        <v>543</v>
      </c>
      <c r="F4" s="328" t="s">
        <v>544</v>
      </c>
      <c r="G4" s="328" t="s">
        <v>545</v>
      </c>
      <c r="H4" s="328" t="s">
        <v>546</v>
      </c>
      <c r="I4" s="328" t="s">
        <v>683</v>
      </c>
      <c r="J4" s="328" t="s">
        <v>547</v>
      </c>
      <c r="K4" s="328" t="s">
        <v>227</v>
      </c>
      <c r="L4" s="328" t="s">
        <v>548</v>
      </c>
      <c r="M4" s="328" t="s">
        <v>88</v>
      </c>
      <c r="N4" s="328" t="s">
        <v>549</v>
      </c>
      <c r="O4" s="328" t="s">
        <v>550</v>
      </c>
      <c r="P4" s="328" t="s">
        <v>551</v>
      </c>
      <c r="Q4" s="328" t="s">
        <v>552</v>
      </c>
      <c r="R4" s="328" t="s">
        <v>553</v>
      </c>
      <c r="S4" s="328" t="s">
        <v>554</v>
      </c>
      <c r="T4" s="328" t="s">
        <v>555</v>
      </c>
      <c r="U4" s="328" t="s">
        <v>556</v>
      </c>
      <c r="V4" s="328" t="s">
        <v>557</v>
      </c>
      <c r="W4" s="328" t="s">
        <v>684</v>
      </c>
      <c r="X4" s="328" t="s">
        <v>717</v>
      </c>
      <c r="Y4" s="328" t="s">
        <v>558</v>
      </c>
      <c r="Z4" s="328" t="s">
        <v>559</v>
      </c>
      <c r="AA4" s="328" t="s">
        <v>89</v>
      </c>
      <c r="AB4" s="328" t="s">
        <v>560</v>
      </c>
      <c r="AC4" s="328" t="s">
        <v>561</v>
      </c>
      <c r="AD4" s="328" t="s">
        <v>562</v>
      </c>
      <c r="AE4" s="328" t="s">
        <v>563</v>
      </c>
      <c r="AF4" s="328" t="s">
        <v>564</v>
      </c>
      <c r="AG4" s="328" t="s">
        <v>685</v>
      </c>
      <c r="AH4" s="328" t="s">
        <v>565</v>
      </c>
      <c r="AI4" s="328" t="s">
        <v>566</v>
      </c>
      <c r="AJ4" s="328" t="s">
        <v>567</v>
      </c>
      <c r="AK4" s="328" t="s">
        <v>568</v>
      </c>
      <c r="AL4" s="328" t="s">
        <v>569</v>
      </c>
      <c r="AM4" s="328" t="s">
        <v>570</v>
      </c>
      <c r="AN4" s="328" t="s">
        <v>686</v>
      </c>
      <c r="AO4" s="328" t="s">
        <v>571</v>
      </c>
      <c r="AP4" s="328" t="s">
        <v>572</v>
      </c>
      <c r="AQ4" s="328" t="s">
        <v>573</v>
      </c>
      <c r="AR4" s="328" t="s">
        <v>687</v>
      </c>
      <c r="AS4" s="328" t="s">
        <v>574</v>
      </c>
      <c r="AT4" s="328" t="s">
        <v>70</v>
      </c>
      <c r="AU4" s="328" t="s">
        <v>71</v>
      </c>
      <c r="AV4" s="328" t="s">
        <v>72</v>
      </c>
      <c r="AW4" s="328" t="s">
        <v>575</v>
      </c>
      <c r="AX4" s="328" t="s">
        <v>576</v>
      </c>
      <c r="AY4" s="328" t="s">
        <v>577</v>
      </c>
      <c r="AZ4" s="328" t="s">
        <v>578</v>
      </c>
      <c r="BA4" s="328" t="s">
        <v>579</v>
      </c>
      <c r="BB4" s="328" t="s">
        <v>580</v>
      </c>
      <c r="BC4" s="328" t="s">
        <v>688</v>
      </c>
      <c r="BD4" s="328" t="s">
        <v>581</v>
      </c>
      <c r="BE4" s="328" t="s">
        <v>582</v>
      </c>
      <c r="BF4" s="328" t="s">
        <v>583</v>
      </c>
      <c r="BG4" s="328" t="s">
        <v>584</v>
      </c>
      <c r="BH4" s="328" t="s">
        <v>585</v>
      </c>
      <c r="BI4" s="328" t="s">
        <v>586</v>
      </c>
      <c r="BJ4" s="328" t="s">
        <v>16</v>
      </c>
      <c r="BK4" s="328" t="s">
        <v>587</v>
      </c>
      <c r="BL4" s="328" t="s">
        <v>588</v>
      </c>
      <c r="BM4" s="328" t="s">
        <v>589</v>
      </c>
      <c r="BN4" s="328" t="s">
        <v>590</v>
      </c>
      <c r="BO4" s="328" t="s">
        <v>591</v>
      </c>
      <c r="BP4" s="328" t="s">
        <v>592</v>
      </c>
      <c r="BQ4" s="328" t="s">
        <v>593</v>
      </c>
      <c r="BR4" s="328" t="s">
        <v>73</v>
      </c>
      <c r="BS4" s="328" t="s">
        <v>74</v>
      </c>
      <c r="BT4" s="328" t="s">
        <v>17</v>
      </c>
      <c r="BU4" s="328" t="s">
        <v>18</v>
      </c>
      <c r="BV4" s="328" t="s">
        <v>594</v>
      </c>
      <c r="BW4" s="328" t="s">
        <v>595</v>
      </c>
      <c r="BX4" s="328" t="s">
        <v>596</v>
      </c>
      <c r="BY4" s="328" t="s">
        <v>597</v>
      </c>
      <c r="BZ4" s="328" t="s">
        <v>598</v>
      </c>
      <c r="CA4" s="328" t="s">
        <v>599</v>
      </c>
      <c r="CB4" s="328" t="s">
        <v>600</v>
      </c>
      <c r="CC4" s="328" t="s">
        <v>601</v>
      </c>
      <c r="CD4" s="328" t="s">
        <v>602</v>
      </c>
      <c r="CE4" s="328" t="s">
        <v>603</v>
      </c>
      <c r="CF4" s="328" t="s">
        <v>604</v>
      </c>
      <c r="CG4" s="328" t="s">
        <v>605</v>
      </c>
      <c r="CH4" s="328" t="s">
        <v>274</v>
      </c>
      <c r="CI4" s="328" t="s">
        <v>606</v>
      </c>
      <c r="CJ4" s="328" t="s">
        <v>607</v>
      </c>
      <c r="CK4" s="328" t="s">
        <v>608</v>
      </c>
      <c r="CL4" s="328" t="s">
        <v>609</v>
      </c>
      <c r="CM4" s="328" t="s">
        <v>19</v>
      </c>
      <c r="CN4" s="328" t="s">
        <v>90</v>
      </c>
      <c r="CO4" s="328" t="s">
        <v>610</v>
      </c>
      <c r="CP4" s="328" t="s">
        <v>611</v>
      </c>
      <c r="CQ4" s="328" t="s">
        <v>612</v>
      </c>
      <c r="CR4" s="328" t="s">
        <v>613</v>
      </c>
      <c r="CS4" s="328" t="s">
        <v>614</v>
      </c>
      <c r="CT4" s="328" t="s">
        <v>689</v>
      </c>
      <c r="CU4" s="328" t="s">
        <v>615</v>
      </c>
      <c r="CV4" s="328" t="s">
        <v>616</v>
      </c>
      <c r="CW4" s="328" t="s">
        <v>617</v>
      </c>
      <c r="CX4" s="328" t="s">
        <v>618</v>
      </c>
      <c r="CY4" s="328" t="s">
        <v>619</v>
      </c>
      <c r="CZ4" s="328" t="s">
        <v>620</v>
      </c>
      <c r="DA4" s="328" t="s">
        <v>621</v>
      </c>
      <c r="DB4" s="328" t="s">
        <v>622</v>
      </c>
      <c r="DC4" s="328" t="s">
        <v>623</v>
      </c>
      <c r="DD4" s="328" t="s">
        <v>20</v>
      </c>
      <c r="DE4" s="329" t="s">
        <v>1</v>
      </c>
      <c r="DF4" s="321" t="s">
        <v>21</v>
      </c>
      <c r="DG4" s="322" t="s">
        <v>22</v>
      </c>
      <c r="DH4" s="469"/>
      <c r="DI4" s="469"/>
      <c r="DJ4" s="469"/>
      <c r="DK4" s="469"/>
      <c r="DL4" s="469"/>
      <c r="DM4" s="469"/>
      <c r="DN4" s="469"/>
      <c r="DO4" s="469"/>
      <c r="DP4" s="469"/>
      <c r="DQ4" s="469"/>
    </row>
    <row r="5" spans="1:121">
      <c r="A5" s="286" t="s">
        <v>419</v>
      </c>
      <c r="B5" s="207" t="s">
        <v>541</v>
      </c>
      <c r="C5" s="593">
        <v>1.0079322080869999</v>
      </c>
      <c r="D5" s="594">
        <v>1.3458664259000001E-2</v>
      </c>
      <c r="E5" s="594">
        <v>1.457995674E-3</v>
      </c>
      <c r="F5" s="594">
        <v>7.8794944899999997E-4</v>
      </c>
      <c r="G5" s="594">
        <v>3.3278826200000002E-4</v>
      </c>
      <c r="H5" s="594">
        <v>4.1937129999999999E-6</v>
      </c>
      <c r="I5" s="594">
        <v>7.0787310000000003E-6</v>
      </c>
      <c r="J5" s="594">
        <v>2.2542330053E-2</v>
      </c>
      <c r="K5" s="594">
        <v>7.543764901E-3</v>
      </c>
      <c r="L5" s="594">
        <v>5.5253698548000003E-2</v>
      </c>
      <c r="M5" s="594">
        <v>0</v>
      </c>
      <c r="N5" s="594">
        <v>2.7529338060000002E-3</v>
      </c>
      <c r="O5" s="594">
        <v>2.5105491900000003E-4</v>
      </c>
      <c r="P5" s="594">
        <v>3.2486023999999999E-5</v>
      </c>
      <c r="Q5" s="594">
        <v>6.1998649999999998E-6</v>
      </c>
      <c r="R5" s="594">
        <v>3.4104803000000001E-5</v>
      </c>
      <c r="S5" s="594">
        <v>4.1551350000000002E-6</v>
      </c>
      <c r="T5" s="594">
        <v>4.419455E-6</v>
      </c>
      <c r="U5" s="594">
        <v>1.3088814000000001E-5</v>
      </c>
      <c r="V5" s="594">
        <v>7.3036499999999999E-6</v>
      </c>
      <c r="W5" s="594">
        <v>1.455344E-6</v>
      </c>
      <c r="X5" s="594">
        <v>2.8680892E-5</v>
      </c>
      <c r="Y5" s="594">
        <v>5.2687500000000002E-6</v>
      </c>
      <c r="Z5" s="594">
        <v>0</v>
      </c>
      <c r="AA5" s="594">
        <v>8.9674997799999996E-4</v>
      </c>
      <c r="AB5" s="594">
        <v>2.4104328799999999E-4</v>
      </c>
      <c r="AC5" s="594">
        <v>4.2871399999999998E-7</v>
      </c>
      <c r="AD5" s="594">
        <v>1.6703379999999999E-6</v>
      </c>
      <c r="AE5" s="594">
        <v>3.670635E-6</v>
      </c>
      <c r="AF5" s="594">
        <v>1.538130088E-3</v>
      </c>
      <c r="AG5" s="594">
        <v>5.9815506300000003E-4</v>
      </c>
      <c r="AH5" s="594">
        <v>5.123404E-6</v>
      </c>
      <c r="AI5" s="594">
        <v>3.7208469999999998E-6</v>
      </c>
      <c r="AJ5" s="594">
        <v>1.4857339999999999E-6</v>
      </c>
      <c r="AK5" s="594">
        <v>3.2731287000000001E-5</v>
      </c>
      <c r="AL5" s="594">
        <v>1.901181E-6</v>
      </c>
      <c r="AM5" s="594">
        <v>3.1405950000000001E-6</v>
      </c>
      <c r="AN5" s="594">
        <v>2.9220199999999999E-6</v>
      </c>
      <c r="AO5" s="594">
        <v>3.8564089999999997E-6</v>
      </c>
      <c r="AP5" s="594">
        <v>9.8553999999999997E-7</v>
      </c>
      <c r="AQ5" s="594">
        <v>1.2134506E-5</v>
      </c>
      <c r="AR5" s="594">
        <v>4.04318E-6</v>
      </c>
      <c r="AS5" s="594">
        <v>3.1379090000000001E-6</v>
      </c>
      <c r="AT5" s="594">
        <v>3.5971540000000001E-6</v>
      </c>
      <c r="AU5" s="594">
        <v>3.9132430000000002E-6</v>
      </c>
      <c r="AV5" s="594">
        <v>3.7388429999999998E-6</v>
      </c>
      <c r="AW5" s="594">
        <v>2.6471769999999998E-6</v>
      </c>
      <c r="AX5" s="594">
        <v>3.9316349999999997E-6</v>
      </c>
      <c r="AY5" s="594">
        <v>3.7766890000000001E-6</v>
      </c>
      <c r="AZ5" s="594">
        <v>3.4296729999999998E-6</v>
      </c>
      <c r="BA5" s="594">
        <v>2.1803440000000001E-6</v>
      </c>
      <c r="BB5" s="594">
        <v>2.9785329999999998E-6</v>
      </c>
      <c r="BC5" s="594">
        <v>4.3923030000000002E-6</v>
      </c>
      <c r="BD5" s="594">
        <v>2.3766630000000001E-6</v>
      </c>
      <c r="BE5" s="594">
        <v>0</v>
      </c>
      <c r="BF5" s="594">
        <v>2.5230939999999999E-6</v>
      </c>
      <c r="BG5" s="594">
        <v>3.0471029999999999E-6</v>
      </c>
      <c r="BH5" s="594">
        <v>4.7807499999999999E-6</v>
      </c>
      <c r="BI5" s="594">
        <v>2.7631089999999999E-6</v>
      </c>
      <c r="BJ5" s="594">
        <v>6.9267560999999997E-4</v>
      </c>
      <c r="BK5" s="594">
        <v>3.3652629999999998E-6</v>
      </c>
      <c r="BL5" s="594">
        <v>1.3732543999999999E-4</v>
      </c>
      <c r="BM5" s="594">
        <v>6.7389699999999998E-6</v>
      </c>
      <c r="BN5" s="594">
        <v>4.3781508600000002E-4</v>
      </c>
      <c r="BO5" s="594">
        <v>3.4837050500000002E-4</v>
      </c>
      <c r="BP5" s="594">
        <v>1.6399110000000001E-6</v>
      </c>
      <c r="BQ5" s="594">
        <v>2.8074250000000001E-6</v>
      </c>
      <c r="BR5" s="594">
        <v>5.4845510000000001E-6</v>
      </c>
      <c r="BS5" s="594">
        <v>3.3486399999999998E-6</v>
      </c>
      <c r="BT5" s="594">
        <v>3.8089134999999997E-5</v>
      </c>
      <c r="BU5" s="594">
        <v>2.6242740000000001E-6</v>
      </c>
      <c r="BV5" s="594">
        <v>2.353484E-6</v>
      </c>
      <c r="BW5" s="594">
        <v>1.588549E-6</v>
      </c>
      <c r="BX5" s="594">
        <v>1.7237169999999999E-6</v>
      </c>
      <c r="BY5" s="594">
        <v>1.0083638999999999E-5</v>
      </c>
      <c r="BZ5" s="594">
        <v>6.275237E-6</v>
      </c>
      <c r="CA5" s="594">
        <v>1.8801455E-5</v>
      </c>
      <c r="CB5" s="594">
        <v>6.9038839999999996E-6</v>
      </c>
      <c r="CC5" s="594">
        <v>3.2067304999999997E-5</v>
      </c>
      <c r="CD5" s="594">
        <v>6.7734859999999996E-6</v>
      </c>
      <c r="CE5" s="594">
        <v>4.1303309999999999E-6</v>
      </c>
      <c r="CF5" s="594">
        <v>1.6708936499999999E-4</v>
      </c>
      <c r="CG5" s="594">
        <v>1.757878E-6</v>
      </c>
      <c r="CH5" s="594">
        <v>5.39707E-6</v>
      </c>
      <c r="CI5" s="594">
        <v>1.5844278999999999E-5</v>
      </c>
      <c r="CJ5" s="594">
        <v>5.6792289999999999E-6</v>
      </c>
      <c r="CK5" s="594">
        <v>8.0503330000000001E-6</v>
      </c>
      <c r="CL5" s="594">
        <v>1.7984151999999998E-5</v>
      </c>
      <c r="CM5" s="594">
        <v>1.113411E-5</v>
      </c>
      <c r="CN5" s="594">
        <v>5.3090853799999998E-4</v>
      </c>
      <c r="CO5" s="594">
        <v>5.5505433999999999E-5</v>
      </c>
      <c r="CP5" s="594">
        <v>2.5258527199999999E-4</v>
      </c>
      <c r="CQ5" s="594">
        <v>2.786212E-6</v>
      </c>
      <c r="CR5" s="594">
        <v>8.3265099700000002E-4</v>
      </c>
      <c r="CS5" s="594">
        <v>1.3220126759999999E-3</v>
      </c>
      <c r="CT5" s="594">
        <v>4.4684099199999999E-4</v>
      </c>
      <c r="CU5" s="594">
        <v>1.9880485999999999E-5</v>
      </c>
      <c r="CV5" s="594">
        <v>1.0856756E-5</v>
      </c>
      <c r="CW5" s="594">
        <v>5.0609629999999999E-6</v>
      </c>
      <c r="CX5" s="594">
        <v>3.8200620000000003E-6</v>
      </c>
      <c r="CY5" s="594">
        <v>2.6498440619999999E-3</v>
      </c>
      <c r="CZ5" s="594">
        <v>5.928600753E-3</v>
      </c>
      <c r="DA5" s="594">
        <v>2.3084447000000001E-5</v>
      </c>
      <c r="DB5" s="594">
        <v>3.8404306000000001E-4</v>
      </c>
      <c r="DC5" s="594">
        <v>1.241346739E-3</v>
      </c>
      <c r="DD5" s="594">
        <v>1.2804111E-5</v>
      </c>
      <c r="DE5" s="595">
        <v>1.5462408000000001E-5</v>
      </c>
      <c r="DF5" s="596">
        <v>1.131608946451</v>
      </c>
      <c r="DG5" s="597">
        <v>0.85595196281200003</v>
      </c>
      <c r="DH5" s="73"/>
      <c r="DI5" s="73"/>
      <c r="DJ5" s="73"/>
      <c r="DK5" s="73"/>
      <c r="DL5" s="73"/>
      <c r="DM5" s="73"/>
      <c r="DN5" s="73"/>
      <c r="DO5" s="73"/>
      <c r="DP5" s="73"/>
      <c r="DQ5" s="73"/>
    </row>
    <row r="6" spans="1:121">
      <c r="A6" s="291" t="s">
        <v>420</v>
      </c>
      <c r="B6" s="208" t="s">
        <v>542</v>
      </c>
      <c r="C6" s="593">
        <v>3.7988163599999999E-3</v>
      </c>
      <c r="D6" s="594">
        <v>1.014765524789</v>
      </c>
      <c r="E6" s="594">
        <v>7.3822776350000001E-3</v>
      </c>
      <c r="F6" s="594">
        <v>2.17461309E-4</v>
      </c>
      <c r="G6" s="594">
        <v>2.2224981700000001E-4</v>
      </c>
      <c r="H6" s="594">
        <v>7.6033099999999995E-7</v>
      </c>
      <c r="I6" s="594">
        <v>2.905502E-6</v>
      </c>
      <c r="J6" s="594">
        <v>3.1317317948000002E-2</v>
      </c>
      <c r="K6" s="594">
        <v>5.3312289400000003E-4</v>
      </c>
      <c r="L6" s="594">
        <v>3.6153035209999999E-3</v>
      </c>
      <c r="M6" s="594">
        <v>0</v>
      </c>
      <c r="N6" s="594">
        <v>8.3369053200000004E-4</v>
      </c>
      <c r="O6" s="594">
        <v>7.0780579E-5</v>
      </c>
      <c r="P6" s="594">
        <v>1.4812089999999999E-5</v>
      </c>
      <c r="Q6" s="594">
        <v>2.6704330000000002E-6</v>
      </c>
      <c r="R6" s="594">
        <v>4.1472074999999997E-5</v>
      </c>
      <c r="S6" s="594">
        <v>1.775494E-6</v>
      </c>
      <c r="T6" s="594">
        <v>2.0893259999999999E-6</v>
      </c>
      <c r="U6" s="594">
        <v>4.1473404499999997E-4</v>
      </c>
      <c r="V6" s="594">
        <v>4.362372E-6</v>
      </c>
      <c r="W6" s="594">
        <v>6.7929499999999997E-7</v>
      </c>
      <c r="X6" s="594">
        <v>1.9239343000000002E-5</v>
      </c>
      <c r="Y6" s="594">
        <v>3.1781690000000001E-6</v>
      </c>
      <c r="Z6" s="594">
        <v>0</v>
      </c>
      <c r="AA6" s="594">
        <v>1.12647582E-4</v>
      </c>
      <c r="AB6" s="594">
        <v>2.5377731499999999E-4</v>
      </c>
      <c r="AC6" s="594">
        <v>1.2201199999999999E-7</v>
      </c>
      <c r="AD6" s="594">
        <v>5.0773999999999997E-7</v>
      </c>
      <c r="AE6" s="594">
        <v>1.4352100000000001E-6</v>
      </c>
      <c r="AF6" s="594">
        <v>7.9749530000000005E-6</v>
      </c>
      <c r="AG6" s="594">
        <v>1.2899503644999999E-2</v>
      </c>
      <c r="AH6" s="594">
        <v>2.8179600000000001E-6</v>
      </c>
      <c r="AI6" s="594">
        <v>1.1920049999999999E-6</v>
      </c>
      <c r="AJ6" s="594">
        <v>4.5638000000000001E-8</v>
      </c>
      <c r="AK6" s="594">
        <v>1.5180440000000001E-5</v>
      </c>
      <c r="AL6" s="594">
        <v>1.9534700000000001E-7</v>
      </c>
      <c r="AM6" s="594">
        <v>7.1561499999999997E-7</v>
      </c>
      <c r="AN6" s="594">
        <v>1.1470899999999999E-6</v>
      </c>
      <c r="AO6" s="594">
        <v>5.4322399999999997E-7</v>
      </c>
      <c r="AP6" s="594">
        <v>1.96252E-7</v>
      </c>
      <c r="AQ6" s="594">
        <v>7.0534200000000004E-7</v>
      </c>
      <c r="AR6" s="594">
        <v>1.2810849999999999E-6</v>
      </c>
      <c r="AS6" s="594">
        <v>8.5402000000000002E-7</v>
      </c>
      <c r="AT6" s="594">
        <v>6.6431500000000003E-7</v>
      </c>
      <c r="AU6" s="594">
        <v>6.5739699999999997E-7</v>
      </c>
      <c r="AV6" s="594">
        <v>8.3246400000000004E-7</v>
      </c>
      <c r="AW6" s="594">
        <v>7.0255700000000004E-7</v>
      </c>
      <c r="AX6" s="594">
        <v>1.587306E-6</v>
      </c>
      <c r="AY6" s="594">
        <v>9.1973700000000003E-7</v>
      </c>
      <c r="AZ6" s="594">
        <v>9.0035900000000002E-7</v>
      </c>
      <c r="BA6" s="594">
        <v>6.39148E-7</v>
      </c>
      <c r="BB6" s="594">
        <v>8.0077899999999997E-7</v>
      </c>
      <c r="BC6" s="594">
        <v>1.57494E-6</v>
      </c>
      <c r="BD6" s="594">
        <v>7.6094199999999999E-7</v>
      </c>
      <c r="BE6" s="594">
        <v>0</v>
      </c>
      <c r="BF6" s="594">
        <v>6.6082900000000005E-7</v>
      </c>
      <c r="BG6" s="594">
        <v>8.0971800000000002E-7</v>
      </c>
      <c r="BH6" s="594">
        <v>1.6133160000000001E-6</v>
      </c>
      <c r="BI6" s="594">
        <v>5.0165999999999995E-7</v>
      </c>
      <c r="BJ6" s="594">
        <v>1.9952623E-4</v>
      </c>
      <c r="BK6" s="594">
        <v>8.5428999999999996E-7</v>
      </c>
      <c r="BL6" s="594">
        <v>1.5818489999999999E-6</v>
      </c>
      <c r="BM6" s="594">
        <v>1.193512E-6</v>
      </c>
      <c r="BN6" s="594">
        <v>2.4011019999999998E-6</v>
      </c>
      <c r="BO6" s="594">
        <v>2.088224E-6</v>
      </c>
      <c r="BP6" s="594">
        <v>3.3387099999999999E-7</v>
      </c>
      <c r="BQ6" s="594">
        <v>1.429637E-6</v>
      </c>
      <c r="BR6" s="594">
        <v>6.7102999999999999E-7</v>
      </c>
      <c r="BS6" s="594">
        <v>7.68729E-7</v>
      </c>
      <c r="BT6" s="594">
        <v>1.108665E-6</v>
      </c>
      <c r="BU6" s="594">
        <v>4.9821400000000002E-7</v>
      </c>
      <c r="BV6" s="594">
        <v>4.2692800000000002E-7</v>
      </c>
      <c r="BW6" s="594">
        <v>2.5402899999999998E-7</v>
      </c>
      <c r="BX6" s="594">
        <v>1.4343400000000001E-7</v>
      </c>
      <c r="BY6" s="594">
        <v>4.5871499999999998E-6</v>
      </c>
      <c r="BZ6" s="594">
        <v>2.2996220000000002E-6</v>
      </c>
      <c r="CA6" s="594">
        <v>7.1062669999999998E-6</v>
      </c>
      <c r="CB6" s="594">
        <v>2.6662439999999999E-6</v>
      </c>
      <c r="CC6" s="594">
        <v>1.482145E-5</v>
      </c>
      <c r="CD6" s="594">
        <v>2.7773230000000001E-6</v>
      </c>
      <c r="CE6" s="594">
        <v>9.91049E-7</v>
      </c>
      <c r="CF6" s="594">
        <v>7.9268712000000002E-5</v>
      </c>
      <c r="CG6" s="594">
        <v>7.44104E-7</v>
      </c>
      <c r="CH6" s="594">
        <v>3.10626E-6</v>
      </c>
      <c r="CI6" s="594">
        <v>1.5833829999999999E-6</v>
      </c>
      <c r="CJ6" s="594">
        <v>1.7618129999999999E-6</v>
      </c>
      <c r="CK6" s="594">
        <v>2.831419E-6</v>
      </c>
      <c r="CL6" s="594">
        <v>2.4463740000000001E-6</v>
      </c>
      <c r="CM6" s="594">
        <v>5.4496420000000002E-6</v>
      </c>
      <c r="CN6" s="594">
        <v>2.7784716000000002E-4</v>
      </c>
      <c r="CO6" s="594">
        <v>1.044977556E-3</v>
      </c>
      <c r="CP6" s="594">
        <v>1.38622434E-4</v>
      </c>
      <c r="CQ6" s="594">
        <v>1.000585E-6</v>
      </c>
      <c r="CR6" s="594">
        <v>4.9539580099999998E-4</v>
      </c>
      <c r="CS6" s="594">
        <v>9.1396657E-4</v>
      </c>
      <c r="CT6" s="594">
        <v>1.6954077000000001E-5</v>
      </c>
      <c r="CU6" s="594">
        <v>1.2816539999999999E-6</v>
      </c>
      <c r="CV6" s="594">
        <v>1.7855980000000001E-6</v>
      </c>
      <c r="CW6" s="594">
        <v>6.0516299999999998E-7</v>
      </c>
      <c r="CX6" s="594">
        <v>9.4997000000000003E-7</v>
      </c>
      <c r="CY6" s="594">
        <v>1.714974428E-3</v>
      </c>
      <c r="CZ6" s="594">
        <v>5.4713385849999999E-3</v>
      </c>
      <c r="DA6" s="594">
        <v>2.7464979999999998E-6</v>
      </c>
      <c r="DB6" s="594">
        <v>1.4502023000000001E-5</v>
      </c>
      <c r="DC6" s="594">
        <v>2.08350671E-4</v>
      </c>
      <c r="DD6" s="594">
        <v>2.7058049999999999E-6</v>
      </c>
      <c r="DE6" s="595">
        <v>4.1061929999999998E-6</v>
      </c>
      <c r="DF6" s="593">
        <v>1.0872375231239999</v>
      </c>
      <c r="DG6" s="595">
        <v>0.82238930231100005</v>
      </c>
      <c r="DH6" s="73"/>
      <c r="DI6" s="73"/>
      <c r="DJ6" s="73"/>
      <c r="DK6" s="73"/>
      <c r="DL6" s="73"/>
      <c r="DM6" s="73"/>
      <c r="DN6" s="73"/>
      <c r="DO6" s="73"/>
      <c r="DP6" s="73"/>
      <c r="DQ6" s="73"/>
    </row>
    <row r="7" spans="1:121">
      <c r="A7" s="291" t="s">
        <v>421</v>
      </c>
      <c r="B7" s="208" t="s">
        <v>543</v>
      </c>
      <c r="C7" s="593">
        <v>3.7003670583999997E-2</v>
      </c>
      <c r="D7" s="594">
        <v>3.5880168644000003E-2</v>
      </c>
      <c r="E7" s="594">
        <v>1.0003109937150001</v>
      </c>
      <c r="F7" s="594">
        <v>3.6435367000000003E-5</v>
      </c>
      <c r="G7" s="594">
        <v>1.9966015999999999E-5</v>
      </c>
      <c r="H7" s="594">
        <v>2.5824000000000001E-7</v>
      </c>
      <c r="I7" s="594">
        <v>4.3409899999999998E-7</v>
      </c>
      <c r="J7" s="594">
        <v>1.9168925959999999E-3</v>
      </c>
      <c r="K7" s="594">
        <v>2.9460802800000002E-4</v>
      </c>
      <c r="L7" s="594">
        <v>2.1474188759999999E-3</v>
      </c>
      <c r="M7" s="594">
        <v>0</v>
      </c>
      <c r="N7" s="594">
        <v>1.29811025E-4</v>
      </c>
      <c r="O7" s="594">
        <v>1.1712132999999999E-5</v>
      </c>
      <c r="P7" s="594">
        <v>1.7622809999999999E-6</v>
      </c>
      <c r="Q7" s="594">
        <v>4.2683999999999998E-7</v>
      </c>
      <c r="R7" s="594">
        <v>2.7531299999999999E-6</v>
      </c>
      <c r="S7" s="594">
        <v>2.6412600000000002E-7</v>
      </c>
      <c r="T7" s="594">
        <v>2.8565000000000002E-7</v>
      </c>
      <c r="U7" s="594">
        <v>1.5033718000000001E-5</v>
      </c>
      <c r="V7" s="594">
        <v>5.3612300000000004E-7</v>
      </c>
      <c r="W7" s="594">
        <v>1.25755E-7</v>
      </c>
      <c r="X7" s="594">
        <v>1.837086E-6</v>
      </c>
      <c r="Y7" s="594">
        <v>4.41641E-7</v>
      </c>
      <c r="Z7" s="594">
        <v>0</v>
      </c>
      <c r="AA7" s="594">
        <v>3.6909858000000002E-5</v>
      </c>
      <c r="AB7" s="594">
        <v>1.7831327E-5</v>
      </c>
      <c r="AC7" s="594">
        <v>2.8155E-8</v>
      </c>
      <c r="AD7" s="594">
        <v>9.6111000000000006E-8</v>
      </c>
      <c r="AE7" s="594">
        <v>2.6771800000000002E-7</v>
      </c>
      <c r="AF7" s="594">
        <v>5.6619526E-5</v>
      </c>
      <c r="AG7" s="594">
        <v>4.7177032100000001E-4</v>
      </c>
      <c r="AH7" s="594">
        <v>3.7800000000000002E-7</v>
      </c>
      <c r="AI7" s="594">
        <v>2.8501399999999999E-7</v>
      </c>
      <c r="AJ7" s="594">
        <v>6.3407000000000007E-8</v>
      </c>
      <c r="AK7" s="594">
        <v>1.8575509999999999E-6</v>
      </c>
      <c r="AL7" s="594">
        <v>1.08827E-7</v>
      </c>
      <c r="AM7" s="594">
        <v>1.9567E-7</v>
      </c>
      <c r="AN7" s="594">
        <v>2.3052300000000001E-7</v>
      </c>
      <c r="AO7" s="594">
        <v>2.1201600000000001E-7</v>
      </c>
      <c r="AP7" s="594">
        <v>6.5418999999999998E-8</v>
      </c>
      <c r="AQ7" s="594">
        <v>5.0290699999999996E-7</v>
      </c>
      <c r="AR7" s="594">
        <v>4.8902100000000005E-7</v>
      </c>
      <c r="AS7" s="594">
        <v>2.5425899999999997E-7</v>
      </c>
      <c r="AT7" s="594">
        <v>3.5796899999999999E-7</v>
      </c>
      <c r="AU7" s="594">
        <v>3.2348799999999999E-7</v>
      </c>
      <c r="AV7" s="594">
        <v>2.7911000000000002E-7</v>
      </c>
      <c r="AW7" s="594">
        <v>2.4035299999999998E-7</v>
      </c>
      <c r="AX7" s="594">
        <v>6.44706E-7</v>
      </c>
      <c r="AY7" s="594">
        <v>5.0296300000000003E-7</v>
      </c>
      <c r="AZ7" s="594">
        <v>6.2661899999999995E-7</v>
      </c>
      <c r="BA7" s="594">
        <v>3.17102E-7</v>
      </c>
      <c r="BB7" s="594">
        <v>3.5391900000000001E-7</v>
      </c>
      <c r="BC7" s="594">
        <v>1.0175899999999999E-6</v>
      </c>
      <c r="BD7" s="594">
        <v>2.4185499999999999E-7</v>
      </c>
      <c r="BE7" s="594">
        <v>0</v>
      </c>
      <c r="BF7" s="594">
        <v>1.86122E-7</v>
      </c>
      <c r="BG7" s="594">
        <v>2.0912200000000001E-7</v>
      </c>
      <c r="BH7" s="594">
        <v>3.8952600000000002E-7</v>
      </c>
      <c r="BI7" s="594">
        <v>1.75218E-7</v>
      </c>
      <c r="BJ7" s="594">
        <v>3.2382455999999997E-5</v>
      </c>
      <c r="BK7" s="594">
        <v>2.2086599999999999E-7</v>
      </c>
      <c r="BL7" s="594">
        <v>5.1969540000000004E-6</v>
      </c>
      <c r="BM7" s="594">
        <v>3.8445199999999998E-7</v>
      </c>
      <c r="BN7" s="594">
        <v>1.6197828999999999E-5</v>
      </c>
      <c r="BO7" s="594">
        <v>1.2919822E-5</v>
      </c>
      <c r="BP7" s="594">
        <v>2.1484699999999999E-7</v>
      </c>
      <c r="BQ7" s="594">
        <v>2.8651100000000002E-7</v>
      </c>
      <c r="BR7" s="594">
        <v>3.3422599999999999E-7</v>
      </c>
      <c r="BS7" s="594">
        <v>2.78586E-7</v>
      </c>
      <c r="BT7" s="594">
        <v>1.622527E-6</v>
      </c>
      <c r="BU7" s="594">
        <v>3.1519499999999998E-7</v>
      </c>
      <c r="BV7" s="594">
        <v>1.73143E-7</v>
      </c>
      <c r="BW7" s="594">
        <v>1.20357E-7</v>
      </c>
      <c r="BX7" s="594">
        <v>8.5797999999999998E-8</v>
      </c>
      <c r="BY7" s="594">
        <v>2.3634889999999998E-6</v>
      </c>
      <c r="BZ7" s="594">
        <v>4.3491400000000003E-7</v>
      </c>
      <c r="CA7" s="594">
        <v>1.068294E-6</v>
      </c>
      <c r="CB7" s="594">
        <v>4.4830499999999999E-7</v>
      </c>
      <c r="CC7" s="594">
        <v>1.7853709999999999E-6</v>
      </c>
      <c r="CD7" s="594">
        <v>5.5763799999999995E-7</v>
      </c>
      <c r="CE7" s="594">
        <v>3.3221300000000001E-7</v>
      </c>
      <c r="CF7" s="594">
        <v>9.0979389999999998E-6</v>
      </c>
      <c r="CG7" s="594">
        <v>2.42521E-7</v>
      </c>
      <c r="CH7" s="594">
        <v>2.349259E-6</v>
      </c>
      <c r="CI7" s="594">
        <v>2.3217973E-5</v>
      </c>
      <c r="CJ7" s="594">
        <v>1.445838E-6</v>
      </c>
      <c r="CK7" s="594">
        <v>6.3477329999999997E-6</v>
      </c>
      <c r="CL7" s="594">
        <v>1.9709637E-5</v>
      </c>
      <c r="CM7" s="594">
        <v>7.3592899999999997E-7</v>
      </c>
      <c r="CN7" s="594">
        <v>3.1159640499999998E-4</v>
      </c>
      <c r="CO7" s="594">
        <v>3.8658719999999998E-5</v>
      </c>
      <c r="CP7" s="594">
        <v>1.4157062E-5</v>
      </c>
      <c r="CQ7" s="594">
        <v>2.1313200000000001E-7</v>
      </c>
      <c r="CR7" s="594">
        <v>4.7871923999999997E-5</v>
      </c>
      <c r="CS7" s="594">
        <v>8.0292213999999995E-5</v>
      </c>
      <c r="CT7" s="594">
        <v>1.7164596000000001E-5</v>
      </c>
      <c r="CU7" s="594">
        <v>9.2951000000000002E-7</v>
      </c>
      <c r="CV7" s="594">
        <v>9.7691169999999992E-6</v>
      </c>
      <c r="CW7" s="594">
        <v>2.47275E-7</v>
      </c>
      <c r="CX7" s="594">
        <v>4.5373799999999998E-7</v>
      </c>
      <c r="CY7" s="594">
        <v>1.5864877699999999E-4</v>
      </c>
      <c r="CZ7" s="594">
        <v>4.08129602E-4</v>
      </c>
      <c r="DA7" s="594">
        <v>1.4870060000000001E-6</v>
      </c>
      <c r="DB7" s="594">
        <v>7.4585181099999997E-4</v>
      </c>
      <c r="DC7" s="594">
        <v>5.4197460999999997E-5</v>
      </c>
      <c r="DD7" s="594">
        <v>5.9877100000000004E-7</v>
      </c>
      <c r="DE7" s="595">
        <v>1.3201719999999999E-6</v>
      </c>
      <c r="DF7" s="593">
        <v>1.0804023248800001</v>
      </c>
      <c r="DG7" s="595">
        <v>0.81721914050599997</v>
      </c>
      <c r="DH7" s="73"/>
      <c r="DI7" s="73"/>
      <c r="DJ7" s="73"/>
      <c r="DK7" s="73"/>
      <c r="DL7" s="73"/>
      <c r="DM7" s="73"/>
      <c r="DN7" s="73"/>
      <c r="DO7" s="73"/>
      <c r="DP7" s="73"/>
      <c r="DQ7" s="73"/>
    </row>
    <row r="8" spans="1:121">
      <c r="A8" s="291" t="s">
        <v>422</v>
      </c>
      <c r="B8" s="208" t="s">
        <v>544</v>
      </c>
      <c r="C8" s="593">
        <v>5.3165684999999997E-5</v>
      </c>
      <c r="D8" s="594">
        <v>7.1570350000000002E-6</v>
      </c>
      <c r="E8" s="594">
        <v>6.6704900000000001E-7</v>
      </c>
      <c r="F8" s="594">
        <v>1.014020530399</v>
      </c>
      <c r="G8" s="594">
        <v>1.1906646E-5</v>
      </c>
      <c r="H8" s="594">
        <v>3.1420064999999998E-5</v>
      </c>
      <c r="I8" s="594">
        <v>1.4974780000000001E-6</v>
      </c>
      <c r="J8" s="594">
        <v>9.5668764000000003E-5</v>
      </c>
      <c r="K8" s="594">
        <v>2.7521120000000002E-6</v>
      </c>
      <c r="L8" s="594">
        <v>4.3662189E-5</v>
      </c>
      <c r="M8" s="594">
        <v>0</v>
      </c>
      <c r="N8" s="594">
        <v>8.40414E-7</v>
      </c>
      <c r="O8" s="594">
        <v>8.9249600000000003E-7</v>
      </c>
      <c r="P8" s="594">
        <v>6.9998775820000001E-3</v>
      </c>
      <c r="Q8" s="594">
        <v>8.0956618999999995E-5</v>
      </c>
      <c r="R8" s="594">
        <v>9.2253899999999997E-7</v>
      </c>
      <c r="S8" s="594">
        <v>2.8277539999999998E-6</v>
      </c>
      <c r="T8" s="594">
        <v>9.4619699999999996E-7</v>
      </c>
      <c r="U8" s="594">
        <v>3.1148580000000001E-6</v>
      </c>
      <c r="V8" s="594">
        <v>4.6106105999999999E-5</v>
      </c>
      <c r="W8" s="594">
        <v>4.4038399999999998E-7</v>
      </c>
      <c r="X8" s="594">
        <v>1.701151E-6</v>
      </c>
      <c r="Y8" s="594">
        <v>1.0819909999999999E-6</v>
      </c>
      <c r="Z8" s="594">
        <v>0</v>
      </c>
      <c r="AA8" s="594">
        <v>1.69891E-6</v>
      </c>
      <c r="AB8" s="594">
        <v>1.02447723E-4</v>
      </c>
      <c r="AC8" s="594">
        <v>1.81166E-7</v>
      </c>
      <c r="AD8" s="594">
        <v>4.453E-7</v>
      </c>
      <c r="AE8" s="594">
        <v>8.2671499999999995E-7</v>
      </c>
      <c r="AF8" s="594">
        <v>1.132356E-6</v>
      </c>
      <c r="AG8" s="594">
        <v>5.95166584E-4</v>
      </c>
      <c r="AH8" s="594">
        <v>9.9590930000000001E-6</v>
      </c>
      <c r="AI8" s="594">
        <v>7.8080900000000004E-7</v>
      </c>
      <c r="AJ8" s="594">
        <v>4.8663999999999998E-8</v>
      </c>
      <c r="AK8" s="594">
        <v>3.9878579999999997E-6</v>
      </c>
      <c r="AL8" s="594">
        <v>5.3001099999999999E-7</v>
      </c>
      <c r="AM8" s="594">
        <v>7.5961200000000001E-7</v>
      </c>
      <c r="AN8" s="594">
        <v>9.22682E-7</v>
      </c>
      <c r="AO8" s="594">
        <v>5.3267999999999998E-7</v>
      </c>
      <c r="AP8" s="594">
        <v>2.8424400000000001E-7</v>
      </c>
      <c r="AQ8" s="594">
        <v>3.7184599999999998E-6</v>
      </c>
      <c r="AR8" s="594">
        <v>1.684648E-6</v>
      </c>
      <c r="AS8" s="594">
        <v>1.555285E-6</v>
      </c>
      <c r="AT8" s="594">
        <v>4.8459000000000003E-7</v>
      </c>
      <c r="AU8" s="594">
        <v>5.2756299999999997E-7</v>
      </c>
      <c r="AV8" s="594">
        <v>3.6355749999999999E-6</v>
      </c>
      <c r="AW8" s="594">
        <v>7.2546800000000005E-7</v>
      </c>
      <c r="AX8" s="594">
        <v>8.3618100000000004E-7</v>
      </c>
      <c r="AY8" s="594">
        <v>6.2770499999999997E-7</v>
      </c>
      <c r="AZ8" s="594">
        <v>8.2715299999999997E-7</v>
      </c>
      <c r="BA8" s="594">
        <v>3.4953500000000001E-7</v>
      </c>
      <c r="BB8" s="594">
        <v>7.7700800000000004E-7</v>
      </c>
      <c r="BC8" s="594">
        <v>5.7973899999999995E-7</v>
      </c>
      <c r="BD8" s="594">
        <v>3.52555E-7</v>
      </c>
      <c r="BE8" s="594">
        <v>0</v>
      </c>
      <c r="BF8" s="594">
        <v>1.10892E-6</v>
      </c>
      <c r="BG8" s="594">
        <v>6.9016400000000004E-7</v>
      </c>
      <c r="BH8" s="594">
        <v>5.2257870000000003E-6</v>
      </c>
      <c r="BI8" s="594">
        <v>2.8311540000000001E-6</v>
      </c>
      <c r="BJ8" s="594">
        <v>9.0605793000000007E-5</v>
      </c>
      <c r="BK8" s="594">
        <v>2.5413299999999999E-7</v>
      </c>
      <c r="BL8" s="594">
        <v>8.7866054999999999E-5</v>
      </c>
      <c r="BM8" s="594">
        <v>2.5848325999999999E-5</v>
      </c>
      <c r="BN8" s="594">
        <v>1.5112650999999999E-5</v>
      </c>
      <c r="BO8" s="594">
        <v>1.0550824E-5</v>
      </c>
      <c r="BP8" s="594">
        <v>2.027307E-6</v>
      </c>
      <c r="BQ8" s="594">
        <v>9.53774E-7</v>
      </c>
      <c r="BR8" s="594">
        <v>1.3364100000000001E-6</v>
      </c>
      <c r="BS8" s="594">
        <v>6.2251599999999999E-7</v>
      </c>
      <c r="BT8" s="594">
        <v>1.2187009999999999E-6</v>
      </c>
      <c r="BU8" s="594">
        <v>2.9944100000000001E-7</v>
      </c>
      <c r="BV8" s="594">
        <v>2.50313E-7</v>
      </c>
      <c r="BW8" s="594">
        <v>3.9931500000000003E-7</v>
      </c>
      <c r="BX8" s="594">
        <v>4.3123100000000001E-7</v>
      </c>
      <c r="BY8" s="594">
        <v>9.6083300000000004E-7</v>
      </c>
      <c r="BZ8" s="594">
        <v>3.3690400000000001E-7</v>
      </c>
      <c r="CA8" s="594">
        <v>1.2454589999999999E-6</v>
      </c>
      <c r="CB8" s="594">
        <v>8.3155400000000001E-7</v>
      </c>
      <c r="CC8" s="594">
        <v>1.7258109999999999E-6</v>
      </c>
      <c r="CD8" s="594">
        <v>4.73268E-7</v>
      </c>
      <c r="CE8" s="594">
        <v>1.2868600000000001E-6</v>
      </c>
      <c r="CF8" s="594">
        <v>8.8393339999999999E-6</v>
      </c>
      <c r="CG8" s="594">
        <v>2.0805199999999999E-7</v>
      </c>
      <c r="CH8" s="594">
        <v>4.9047100000000005E-7</v>
      </c>
      <c r="CI8" s="594">
        <v>1.0242850000000001E-6</v>
      </c>
      <c r="CJ8" s="594">
        <v>3.0671599999999998E-7</v>
      </c>
      <c r="CK8" s="594">
        <v>6.3055899999999998E-7</v>
      </c>
      <c r="CL8" s="594">
        <v>7.34319E-7</v>
      </c>
      <c r="CM8" s="594">
        <v>1.103258E-6</v>
      </c>
      <c r="CN8" s="594">
        <v>1.4788493999999999E-5</v>
      </c>
      <c r="CO8" s="594">
        <v>8.3785099999999998E-7</v>
      </c>
      <c r="CP8" s="594">
        <v>2.2082579999999998E-6</v>
      </c>
      <c r="CQ8" s="594">
        <v>1.346019E-6</v>
      </c>
      <c r="CR8" s="594">
        <v>2.0687987E-5</v>
      </c>
      <c r="CS8" s="594">
        <v>3.6841738000000001E-5</v>
      </c>
      <c r="CT8" s="594">
        <v>6.04109E-7</v>
      </c>
      <c r="CU8" s="594">
        <v>3.7042099999999998E-7</v>
      </c>
      <c r="CV8" s="594">
        <v>5.8143700000000002E-7</v>
      </c>
      <c r="CW8" s="594">
        <v>3.2829100000000001E-7</v>
      </c>
      <c r="CX8" s="594">
        <v>5.7990799999999995E-7</v>
      </c>
      <c r="CY8" s="594">
        <v>1.4380002E-4</v>
      </c>
      <c r="CZ8" s="594">
        <v>2.5561449100000003E-4</v>
      </c>
      <c r="DA8" s="594">
        <v>1.4081670000000001E-6</v>
      </c>
      <c r="DB8" s="594">
        <v>1.546379E-6</v>
      </c>
      <c r="DC8" s="594">
        <v>1.9034185E-5</v>
      </c>
      <c r="DD8" s="594">
        <v>1.2781840000000001E-6</v>
      </c>
      <c r="DE8" s="595">
        <v>6.6563900000000005E-7</v>
      </c>
      <c r="DF8" s="593">
        <v>1.0229148734589999</v>
      </c>
      <c r="DG8" s="595">
        <v>0.77373548209599996</v>
      </c>
      <c r="DH8" s="73"/>
      <c r="DI8" s="73"/>
      <c r="DJ8" s="73"/>
      <c r="DK8" s="73"/>
      <c r="DL8" s="73"/>
      <c r="DM8" s="73"/>
      <c r="DN8" s="73"/>
      <c r="DO8" s="73"/>
      <c r="DP8" s="73"/>
      <c r="DQ8" s="73"/>
    </row>
    <row r="9" spans="1:121">
      <c r="A9" s="291" t="s">
        <v>423</v>
      </c>
      <c r="B9" s="208" t="s">
        <v>545</v>
      </c>
      <c r="C9" s="593">
        <v>1.5546319999999999E-6</v>
      </c>
      <c r="D9" s="594">
        <v>6.2365865999999999E-5</v>
      </c>
      <c r="E9" s="594">
        <v>2.3178609999999998E-6</v>
      </c>
      <c r="F9" s="594">
        <v>4.0163843000000001E-5</v>
      </c>
      <c r="G9" s="594">
        <v>1.0011723458270001</v>
      </c>
      <c r="H9" s="594">
        <v>2.7384900000000001E-7</v>
      </c>
      <c r="I9" s="594">
        <v>4.4053399999999999E-7</v>
      </c>
      <c r="J9" s="594">
        <v>5.8476248680000001E-3</v>
      </c>
      <c r="K9" s="594">
        <v>9.4645148000000004E-5</v>
      </c>
      <c r="L9" s="594">
        <v>6.0828504799999999E-4</v>
      </c>
      <c r="M9" s="594">
        <v>0</v>
      </c>
      <c r="N9" s="594">
        <v>2.9923499999999999E-7</v>
      </c>
      <c r="O9" s="594">
        <v>3.6426719999999999E-6</v>
      </c>
      <c r="P9" s="594">
        <v>2.99992E-6</v>
      </c>
      <c r="Q9" s="594">
        <v>1.432022E-6</v>
      </c>
      <c r="R9" s="594">
        <v>7.7962800000000005E-6</v>
      </c>
      <c r="S9" s="594">
        <v>3.4780599999999998E-7</v>
      </c>
      <c r="T9" s="594">
        <v>4.07626E-7</v>
      </c>
      <c r="U9" s="594">
        <v>4.3352199999999998E-7</v>
      </c>
      <c r="V9" s="594">
        <v>7.8435700000000004E-7</v>
      </c>
      <c r="W9" s="594">
        <v>1.2684299999999999E-7</v>
      </c>
      <c r="X9" s="594">
        <v>3.5622489999999998E-6</v>
      </c>
      <c r="Y9" s="594">
        <v>5.8190900000000003E-7</v>
      </c>
      <c r="Z9" s="594">
        <v>0</v>
      </c>
      <c r="AA9" s="594">
        <v>2.9854095999999998E-5</v>
      </c>
      <c r="AB9" s="594">
        <v>4.7363453E-5</v>
      </c>
      <c r="AC9" s="594">
        <v>2.4459999999999999E-8</v>
      </c>
      <c r="AD9" s="594">
        <v>1.2293700000000001E-7</v>
      </c>
      <c r="AE9" s="594">
        <v>2.8293899999999999E-7</v>
      </c>
      <c r="AF9" s="594">
        <v>3.7042800000000001E-7</v>
      </c>
      <c r="AG9" s="594">
        <v>1.12714876E-4</v>
      </c>
      <c r="AH9" s="594">
        <v>7.9996599999999998E-7</v>
      </c>
      <c r="AI9" s="594">
        <v>2.4875299999999998E-7</v>
      </c>
      <c r="AJ9" s="594">
        <v>9.8229999999999997E-9</v>
      </c>
      <c r="AK9" s="594">
        <v>3.0234129999999999E-6</v>
      </c>
      <c r="AL9" s="594">
        <v>6.9309000000000002E-8</v>
      </c>
      <c r="AM9" s="594">
        <v>2.8481000000000002E-7</v>
      </c>
      <c r="AN9" s="594">
        <v>2.14945E-7</v>
      </c>
      <c r="AO9" s="594">
        <v>1.8613399999999999E-7</v>
      </c>
      <c r="AP9" s="594">
        <v>4.1157000000000003E-8</v>
      </c>
      <c r="AQ9" s="594">
        <v>1.86864E-7</v>
      </c>
      <c r="AR9" s="594">
        <v>2.3732499999999999E-7</v>
      </c>
      <c r="AS9" s="594">
        <v>1.9684000000000001E-7</v>
      </c>
      <c r="AT9" s="594">
        <v>1.42952E-7</v>
      </c>
      <c r="AU9" s="594">
        <v>2.6783399999999999E-7</v>
      </c>
      <c r="AV9" s="594">
        <v>2.2097800000000001E-7</v>
      </c>
      <c r="AW9" s="594">
        <v>2.2042699999999999E-7</v>
      </c>
      <c r="AX9" s="594">
        <v>4.6438399999999998E-7</v>
      </c>
      <c r="AY9" s="594">
        <v>2.5458300000000002E-7</v>
      </c>
      <c r="AZ9" s="594">
        <v>1.4952600000000001E-7</v>
      </c>
      <c r="BA9" s="594">
        <v>2.5570300000000002E-7</v>
      </c>
      <c r="BB9" s="594">
        <v>1.7544299999999999E-7</v>
      </c>
      <c r="BC9" s="594">
        <v>2.7484300000000002E-7</v>
      </c>
      <c r="BD9" s="594">
        <v>2.33718E-7</v>
      </c>
      <c r="BE9" s="594">
        <v>0</v>
      </c>
      <c r="BF9" s="594">
        <v>1.8704000000000001E-7</v>
      </c>
      <c r="BG9" s="594">
        <v>1.9322799999999999E-7</v>
      </c>
      <c r="BH9" s="594">
        <v>3.65215E-7</v>
      </c>
      <c r="BI9" s="594">
        <v>1.4721899999999999E-7</v>
      </c>
      <c r="BJ9" s="594">
        <v>1.670257018E-3</v>
      </c>
      <c r="BK9" s="594">
        <v>1.58082E-7</v>
      </c>
      <c r="BL9" s="594">
        <v>3.55524E-7</v>
      </c>
      <c r="BM9" s="594">
        <v>6.94025E-7</v>
      </c>
      <c r="BN9" s="594">
        <v>4.6865600000000001E-7</v>
      </c>
      <c r="BO9" s="594">
        <v>5.05198E-7</v>
      </c>
      <c r="BP9" s="594">
        <v>7.0670999999999998E-8</v>
      </c>
      <c r="BQ9" s="594">
        <v>1.10661E-7</v>
      </c>
      <c r="BR9" s="594">
        <v>2.4289199999999998E-7</v>
      </c>
      <c r="BS9" s="594">
        <v>2.1605300000000001E-7</v>
      </c>
      <c r="BT9" s="594">
        <v>2.4284799999999998E-7</v>
      </c>
      <c r="BU9" s="594">
        <v>1.8625299999999999E-7</v>
      </c>
      <c r="BV9" s="594">
        <v>1.41203E-7</v>
      </c>
      <c r="BW9" s="594">
        <v>8.7221999999999998E-8</v>
      </c>
      <c r="BX9" s="594">
        <v>4.3941000000000003E-8</v>
      </c>
      <c r="BY9" s="594">
        <v>5.8551400000000001E-7</v>
      </c>
      <c r="BZ9" s="594">
        <v>3.7482200000000002E-7</v>
      </c>
      <c r="CA9" s="594">
        <v>1.008148E-6</v>
      </c>
      <c r="CB9" s="594">
        <v>4.28237E-7</v>
      </c>
      <c r="CC9" s="594">
        <v>1.9992580000000002E-6</v>
      </c>
      <c r="CD9" s="594">
        <v>4.6888699999999998E-7</v>
      </c>
      <c r="CE9" s="594">
        <v>2.2280599999999999E-7</v>
      </c>
      <c r="CF9" s="594">
        <v>1.0399566999999999E-5</v>
      </c>
      <c r="CG9" s="594">
        <v>1.5355E-7</v>
      </c>
      <c r="CH9" s="594">
        <v>4.5330099999999999E-7</v>
      </c>
      <c r="CI9" s="594">
        <v>5.0885900000000004E-7</v>
      </c>
      <c r="CJ9" s="594">
        <v>9.5729999999999992E-7</v>
      </c>
      <c r="CK9" s="594">
        <v>4.8284299999999998E-7</v>
      </c>
      <c r="CL9" s="594">
        <v>1.0936729999999999E-6</v>
      </c>
      <c r="CM9" s="594">
        <v>1.470726E-6</v>
      </c>
      <c r="CN9" s="594">
        <v>2.5949424000000002E-5</v>
      </c>
      <c r="CO9" s="594">
        <v>1.6890269999999999E-6</v>
      </c>
      <c r="CP9" s="594">
        <v>2.8866254999999999E-5</v>
      </c>
      <c r="CQ9" s="594">
        <v>2.7832599999999997E-7</v>
      </c>
      <c r="CR9" s="594">
        <v>9.4711806E-5</v>
      </c>
      <c r="CS9" s="594">
        <v>1.9542970799999999E-4</v>
      </c>
      <c r="CT9" s="594">
        <v>3.3427569999999999E-6</v>
      </c>
      <c r="CU9" s="594">
        <v>9.1627700000000002E-7</v>
      </c>
      <c r="CV9" s="594">
        <v>6.5888800000000004E-7</v>
      </c>
      <c r="CW9" s="594">
        <v>2.42799E-7</v>
      </c>
      <c r="CX9" s="594">
        <v>6.8454800000000002E-7</v>
      </c>
      <c r="CY9" s="594">
        <v>4.0729865699999998E-4</v>
      </c>
      <c r="CZ9" s="594">
        <v>8.2656075799999995E-4</v>
      </c>
      <c r="DA9" s="594">
        <v>9.5483799999999994E-7</v>
      </c>
      <c r="DB9" s="594">
        <v>2.3636620000000001E-6</v>
      </c>
      <c r="DC9" s="594">
        <v>4.8308942000000003E-5</v>
      </c>
      <c r="DD9" s="594">
        <v>1.2981184999999999E-5</v>
      </c>
      <c r="DE9" s="595">
        <v>8.0227700000000003E-7</v>
      </c>
      <c r="DF9" s="593">
        <v>1.0113986453999999</v>
      </c>
      <c r="DG9" s="595">
        <v>0.76502457711299998</v>
      </c>
      <c r="DH9" s="73"/>
      <c r="DI9" s="73"/>
      <c r="DJ9" s="73"/>
      <c r="DK9" s="73"/>
      <c r="DL9" s="73"/>
      <c r="DM9" s="73"/>
      <c r="DN9" s="73"/>
      <c r="DO9" s="73"/>
      <c r="DP9" s="73"/>
      <c r="DQ9" s="73"/>
    </row>
    <row r="10" spans="1:121">
      <c r="A10" s="291" t="s">
        <v>424</v>
      </c>
      <c r="B10" s="208" t="s">
        <v>546</v>
      </c>
      <c r="C10" s="593">
        <v>7.8936044000000005E-5</v>
      </c>
      <c r="D10" s="594">
        <v>5.6824842E-5</v>
      </c>
      <c r="E10" s="594">
        <v>8.5670293000000006E-5</v>
      </c>
      <c r="F10" s="594">
        <v>6.1163015000000005E-5</v>
      </c>
      <c r="G10" s="594">
        <v>1.29045569E-4</v>
      </c>
      <c r="H10" s="594">
        <v>1.0002141009900001</v>
      </c>
      <c r="I10" s="594">
        <v>2.3594975800000001E-4</v>
      </c>
      <c r="J10" s="594">
        <v>7.3430265000000005E-5</v>
      </c>
      <c r="K10" s="594">
        <v>7.1694775999999998E-5</v>
      </c>
      <c r="L10" s="594">
        <v>6.0449026000000001E-5</v>
      </c>
      <c r="M10" s="594">
        <v>0</v>
      </c>
      <c r="N10" s="594">
        <v>1.1998974E-4</v>
      </c>
      <c r="O10" s="594">
        <v>7.7182971000000004E-5</v>
      </c>
      <c r="P10" s="594">
        <v>8.7216349999999997E-5</v>
      </c>
      <c r="Q10" s="594">
        <v>7.3584408999999998E-5</v>
      </c>
      <c r="R10" s="594">
        <v>1.7932573599999999E-4</v>
      </c>
      <c r="S10" s="594">
        <v>5.3031736000000001E-5</v>
      </c>
      <c r="T10" s="594">
        <v>8.1768567000000005E-5</v>
      </c>
      <c r="U10" s="594">
        <v>9.0443199800000005E-4</v>
      </c>
      <c r="V10" s="594">
        <v>5.1187821000000004E-4</v>
      </c>
      <c r="W10" s="594">
        <v>1.199852739E-3</v>
      </c>
      <c r="X10" s="594">
        <v>4.8524332300000001E-4</v>
      </c>
      <c r="Y10" s="594">
        <v>4.56678452E-4</v>
      </c>
      <c r="Z10" s="594">
        <v>0</v>
      </c>
      <c r="AA10" s="594">
        <v>7.2838273000000003E-5</v>
      </c>
      <c r="AB10" s="594">
        <v>1.4637349399999999E-4</v>
      </c>
      <c r="AC10" s="594">
        <v>4.052563956E-3</v>
      </c>
      <c r="AD10" s="594">
        <v>4.2495485480000001E-3</v>
      </c>
      <c r="AE10" s="594">
        <v>1.49622583E-4</v>
      </c>
      <c r="AF10" s="594">
        <v>1.1286405099999999E-4</v>
      </c>
      <c r="AG10" s="594">
        <v>4.9766409000000003E-5</v>
      </c>
      <c r="AH10" s="594">
        <v>2.60437035E-4</v>
      </c>
      <c r="AI10" s="594">
        <v>2.12622194E-4</v>
      </c>
      <c r="AJ10" s="594">
        <v>4.6173309999999996E-6</v>
      </c>
      <c r="AK10" s="594">
        <v>2.62774954E-4</v>
      </c>
      <c r="AL10" s="594">
        <v>3.9415362300000001E-4</v>
      </c>
      <c r="AM10" s="594">
        <v>3.7489659300000001E-4</v>
      </c>
      <c r="AN10" s="594">
        <v>4.70919741E-4</v>
      </c>
      <c r="AO10" s="594">
        <v>2.21143015E-4</v>
      </c>
      <c r="AP10" s="594">
        <v>1.41054792E-4</v>
      </c>
      <c r="AQ10" s="594">
        <v>1.08688754E-4</v>
      </c>
      <c r="AR10" s="594">
        <v>1.3188584200000001E-4</v>
      </c>
      <c r="AS10" s="594">
        <v>1.46808132E-4</v>
      </c>
      <c r="AT10" s="594">
        <v>7.0758947999999996E-5</v>
      </c>
      <c r="AU10" s="594">
        <v>6.3695663999999995E-5</v>
      </c>
      <c r="AV10" s="594">
        <v>3.9334230000000002E-5</v>
      </c>
      <c r="AW10" s="594">
        <v>1.03097347E-4</v>
      </c>
      <c r="AX10" s="594">
        <v>8.1960805000000003E-5</v>
      </c>
      <c r="AY10" s="594">
        <v>5.6456945999999997E-5</v>
      </c>
      <c r="AZ10" s="594">
        <v>4.3280981999999999E-5</v>
      </c>
      <c r="BA10" s="594">
        <v>2.1707574000000001E-5</v>
      </c>
      <c r="BB10" s="594">
        <v>6.3467242999999999E-5</v>
      </c>
      <c r="BC10" s="594">
        <v>3.0810596999999998E-5</v>
      </c>
      <c r="BD10" s="594">
        <v>3.0069586999999999E-5</v>
      </c>
      <c r="BE10" s="594">
        <v>0</v>
      </c>
      <c r="BF10" s="594">
        <v>5.0879377000000003E-5</v>
      </c>
      <c r="BG10" s="594">
        <v>6.1173002999999993E-5</v>
      </c>
      <c r="BH10" s="594">
        <v>1.10292913E-4</v>
      </c>
      <c r="BI10" s="594">
        <v>6.4206191999999993E-5</v>
      </c>
      <c r="BJ10" s="594">
        <v>5.3128299999999997E-5</v>
      </c>
      <c r="BK10" s="594">
        <v>1.3272758999999999E-4</v>
      </c>
      <c r="BL10" s="594">
        <v>5.0140682000000003E-5</v>
      </c>
      <c r="BM10" s="594">
        <v>5.1567385999999999E-5</v>
      </c>
      <c r="BN10" s="594">
        <v>1.2111280300000001E-4</v>
      </c>
      <c r="BO10" s="594">
        <v>9.5549425999999995E-5</v>
      </c>
      <c r="BP10" s="594">
        <v>2.5155808649999999E-3</v>
      </c>
      <c r="BQ10" s="594">
        <v>3.026285992E-3</v>
      </c>
      <c r="BR10" s="594">
        <v>1.5559310200000001E-4</v>
      </c>
      <c r="BS10" s="594">
        <v>2.4686871699999998E-4</v>
      </c>
      <c r="BT10" s="594">
        <v>1.13491342E-4</v>
      </c>
      <c r="BU10" s="594">
        <v>3.0615362000000001E-5</v>
      </c>
      <c r="BV10" s="594">
        <v>5.6231988E-5</v>
      </c>
      <c r="BW10" s="594">
        <v>2.6903992E-5</v>
      </c>
      <c r="BX10" s="594">
        <v>4.3328360000000004E-6</v>
      </c>
      <c r="BY10" s="594">
        <v>1.6242970700000001E-4</v>
      </c>
      <c r="BZ10" s="594">
        <v>1.2364044999999999E-4</v>
      </c>
      <c r="CA10" s="594">
        <v>5.2731395300000005E-4</v>
      </c>
      <c r="CB10" s="594">
        <v>1.06200279E-4</v>
      </c>
      <c r="CC10" s="594">
        <v>3.82589697E-4</v>
      </c>
      <c r="CD10" s="594">
        <v>6.5048879999999998E-5</v>
      </c>
      <c r="CE10" s="594">
        <v>1.3828134899999999E-4</v>
      </c>
      <c r="CF10" s="594">
        <v>4.5616362999999998E-5</v>
      </c>
      <c r="CG10" s="594">
        <v>4.7328432E-5</v>
      </c>
      <c r="CH10" s="594">
        <v>5.0042356E-5</v>
      </c>
      <c r="CI10" s="594">
        <v>4.3228720999999999E-5</v>
      </c>
      <c r="CJ10" s="594">
        <v>2.4335221000000001E-5</v>
      </c>
      <c r="CK10" s="594">
        <v>3.2816238999999999E-5</v>
      </c>
      <c r="CL10" s="594">
        <v>3.8444471000000002E-5</v>
      </c>
      <c r="CM10" s="594">
        <v>7.3548253999999996E-5</v>
      </c>
      <c r="CN10" s="594">
        <v>1.03509764E-4</v>
      </c>
      <c r="CO10" s="594">
        <v>6.8858745000000002E-5</v>
      </c>
      <c r="CP10" s="594">
        <v>4.2577090000000002E-5</v>
      </c>
      <c r="CQ10" s="594">
        <v>6.8725981E-5</v>
      </c>
      <c r="CR10" s="594">
        <v>8.1854568E-5</v>
      </c>
      <c r="CS10" s="594">
        <v>7.2367744999999998E-5</v>
      </c>
      <c r="CT10" s="594">
        <v>3.6981989999999999E-5</v>
      </c>
      <c r="CU10" s="594">
        <v>2.4407554000000001E-5</v>
      </c>
      <c r="CV10" s="594">
        <v>3.9898714999999999E-5</v>
      </c>
      <c r="CW10" s="594">
        <v>3.4793062E-5</v>
      </c>
      <c r="CX10" s="594">
        <v>2.9890622000000002E-5</v>
      </c>
      <c r="CY10" s="594">
        <v>2.01860081E-4</v>
      </c>
      <c r="CZ10" s="594">
        <v>1.3351128799999999E-4</v>
      </c>
      <c r="DA10" s="594">
        <v>1.30983499E-4</v>
      </c>
      <c r="DB10" s="594">
        <v>1.2729773300000001E-4</v>
      </c>
      <c r="DC10" s="594">
        <v>1.0231737199999999E-4</v>
      </c>
      <c r="DD10" s="594">
        <v>2.4369301E-5</v>
      </c>
      <c r="DE10" s="595">
        <v>8.6846740999999995E-5</v>
      </c>
      <c r="DF10" s="593">
        <v>1.0277042661460001</v>
      </c>
      <c r="DG10" s="595">
        <v>0.77735819123500005</v>
      </c>
      <c r="DH10" s="73"/>
      <c r="DI10" s="73"/>
      <c r="DJ10" s="73"/>
      <c r="DK10" s="73"/>
      <c r="DL10" s="73"/>
      <c r="DM10" s="73"/>
      <c r="DN10" s="73"/>
      <c r="DO10" s="73"/>
      <c r="DP10" s="73"/>
      <c r="DQ10" s="73"/>
    </row>
    <row r="11" spans="1:121">
      <c r="A11" s="291" t="s">
        <v>425</v>
      </c>
      <c r="B11" s="208" t="s">
        <v>683</v>
      </c>
      <c r="C11" s="593">
        <v>2.0747689999999998E-6</v>
      </c>
      <c r="D11" s="594">
        <v>1.271699E-6</v>
      </c>
      <c r="E11" s="594">
        <v>1.4016700000000001E-6</v>
      </c>
      <c r="F11" s="594">
        <v>8.4222200000000001E-6</v>
      </c>
      <c r="G11" s="594">
        <v>1.826655E-6</v>
      </c>
      <c r="H11" s="594">
        <v>1.3509846E-5</v>
      </c>
      <c r="I11" s="594">
        <v>1.000004772309</v>
      </c>
      <c r="J11" s="594">
        <v>1.70846E-6</v>
      </c>
      <c r="K11" s="594">
        <v>4.981491E-6</v>
      </c>
      <c r="L11" s="594">
        <v>5.6791779999999996E-6</v>
      </c>
      <c r="M11" s="594">
        <v>0</v>
      </c>
      <c r="N11" s="594">
        <v>1.557793E-6</v>
      </c>
      <c r="O11" s="594">
        <v>9.8415099999999996E-7</v>
      </c>
      <c r="P11" s="594">
        <v>2.5585850000000002E-6</v>
      </c>
      <c r="Q11" s="594">
        <v>8.7337249999999998E-5</v>
      </c>
      <c r="R11" s="594">
        <v>1.2099689E-5</v>
      </c>
      <c r="S11" s="594">
        <v>6.1544999999999997E-7</v>
      </c>
      <c r="T11" s="594">
        <v>7.0737599999999997E-7</v>
      </c>
      <c r="U11" s="594">
        <v>7.7015826999999996E-5</v>
      </c>
      <c r="V11" s="594">
        <v>3.6727868599999999E-4</v>
      </c>
      <c r="W11" s="594">
        <v>-3.6226860000000001E-6</v>
      </c>
      <c r="X11" s="594">
        <v>7.792258E-6</v>
      </c>
      <c r="Y11" s="594">
        <v>3.8847880000000002E-6</v>
      </c>
      <c r="Z11" s="594">
        <v>0</v>
      </c>
      <c r="AA11" s="594">
        <v>1.0122804E-5</v>
      </c>
      <c r="AB11" s="594">
        <v>1.4289604E-5</v>
      </c>
      <c r="AC11" s="594">
        <v>-1.6276011000000001E-5</v>
      </c>
      <c r="AD11" s="594">
        <v>1.95901775E-4</v>
      </c>
      <c r="AE11" s="594">
        <v>4.1036979999999997E-6</v>
      </c>
      <c r="AF11" s="594">
        <v>1.6183889999999999E-5</v>
      </c>
      <c r="AG11" s="594">
        <v>2.2012690000000002E-6</v>
      </c>
      <c r="AH11" s="594">
        <v>7.0965397799999997E-4</v>
      </c>
      <c r="AI11" s="594">
        <v>8.5801680699999999E-4</v>
      </c>
      <c r="AJ11" s="594">
        <v>8.8619744799999997E-4</v>
      </c>
      <c r="AK11" s="594">
        <v>6.88689767E-4</v>
      </c>
      <c r="AL11" s="594">
        <v>3.8178600150000001E-3</v>
      </c>
      <c r="AM11" s="594">
        <v>1.6743655399999999E-3</v>
      </c>
      <c r="AN11" s="594">
        <v>3.9243975599999998E-4</v>
      </c>
      <c r="AO11" s="594">
        <v>7.7608336299999996E-4</v>
      </c>
      <c r="AP11" s="594">
        <v>4.1632429650000002E-3</v>
      </c>
      <c r="AQ11" s="594">
        <v>-2.27812428E-4</v>
      </c>
      <c r="AR11" s="594">
        <v>3.0572714400000002E-4</v>
      </c>
      <c r="AS11" s="594">
        <v>2.01679988E-4</v>
      </c>
      <c r="AT11" s="594">
        <v>9.4362665999999997E-5</v>
      </c>
      <c r="AU11" s="594">
        <v>9.2481378000000005E-5</v>
      </c>
      <c r="AV11" s="594">
        <v>2.0063101E-5</v>
      </c>
      <c r="AW11" s="594">
        <v>1.0406398E-5</v>
      </c>
      <c r="AX11" s="594">
        <v>6.1887609999999999E-6</v>
      </c>
      <c r="AY11" s="594">
        <v>5.3707062000000002E-5</v>
      </c>
      <c r="AZ11" s="594">
        <v>5.2490286999999999E-5</v>
      </c>
      <c r="BA11" s="594">
        <v>5.7737570000000004E-6</v>
      </c>
      <c r="BB11" s="594">
        <v>1.7787448E-5</v>
      </c>
      <c r="BC11" s="594">
        <v>9.5480980000000005E-6</v>
      </c>
      <c r="BD11" s="594">
        <v>5.6960899999999997E-6</v>
      </c>
      <c r="BE11" s="594">
        <v>0</v>
      </c>
      <c r="BF11" s="594">
        <v>7.9587966999999994E-5</v>
      </c>
      <c r="BG11" s="594">
        <v>2.9066561E-5</v>
      </c>
      <c r="BH11" s="594">
        <v>2.09705813E-4</v>
      </c>
      <c r="BI11" s="594">
        <v>5.4812674E-5</v>
      </c>
      <c r="BJ11" s="594">
        <v>1.8773867999999999E-5</v>
      </c>
      <c r="BK11" s="594">
        <v>3.4076700000000002E-7</v>
      </c>
      <c r="BL11" s="594">
        <v>8.3461113999999998E-5</v>
      </c>
      <c r="BM11" s="594">
        <v>5.6978009E-5</v>
      </c>
      <c r="BN11" s="594">
        <v>2.7888024600000001E-4</v>
      </c>
      <c r="BO11" s="594">
        <v>3.1011395199999998E-4</v>
      </c>
      <c r="BP11" s="594">
        <v>3.131401E-6</v>
      </c>
      <c r="BQ11" s="594">
        <v>1.513837E-6</v>
      </c>
      <c r="BR11" s="594">
        <v>5.5398300000000003E-6</v>
      </c>
      <c r="BS11" s="594">
        <v>2.3549839999999999E-6</v>
      </c>
      <c r="BT11" s="594">
        <v>5.8572600000000004E-7</v>
      </c>
      <c r="BU11" s="594">
        <v>3.3606000000000001E-7</v>
      </c>
      <c r="BV11" s="594">
        <v>4.7403999999999998E-7</v>
      </c>
      <c r="BW11" s="594">
        <v>8.2708300000000005E-7</v>
      </c>
      <c r="BX11" s="594">
        <v>9.9521500000000001E-7</v>
      </c>
      <c r="BY11" s="594">
        <v>1.4483810000000001E-6</v>
      </c>
      <c r="BZ11" s="594">
        <v>7.673E-8</v>
      </c>
      <c r="CA11" s="594">
        <v>-5.5959499999999998E-7</v>
      </c>
      <c r="CB11" s="594">
        <v>9.0577699999999997E-7</v>
      </c>
      <c r="CC11" s="594">
        <v>-4.65401E-7</v>
      </c>
      <c r="CD11" s="594">
        <v>3.5929999999999999E-7</v>
      </c>
      <c r="CE11" s="594">
        <v>1.3761620000000001E-6</v>
      </c>
      <c r="CF11" s="594">
        <v>3.083998E-6</v>
      </c>
      <c r="CG11" s="594">
        <v>1.3370499999999999E-7</v>
      </c>
      <c r="CH11" s="594">
        <v>5.3239100000000005E-7</v>
      </c>
      <c r="CI11" s="594">
        <v>1.486603E-6</v>
      </c>
      <c r="CJ11" s="594">
        <v>1.75451E-7</v>
      </c>
      <c r="CK11" s="594">
        <v>7.9723899999999998E-7</v>
      </c>
      <c r="CL11" s="594">
        <v>2.5621100000000002E-7</v>
      </c>
      <c r="CM11" s="594">
        <v>1.189867E-6</v>
      </c>
      <c r="CN11" s="594">
        <v>1.197248E-6</v>
      </c>
      <c r="CO11" s="594">
        <v>1.9334270000000001E-6</v>
      </c>
      <c r="CP11" s="594">
        <v>4.2984900000000003E-7</v>
      </c>
      <c r="CQ11" s="594">
        <v>3.9543969999999999E-6</v>
      </c>
      <c r="CR11" s="594">
        <v>7.58549E-7</v>
      </c>
      <c r="CS11" s="594">
        <v>5.2052399999999996E-7</v>
      </c>
      <c r="CT11" s="594">
        <v>4.7421400000000001E-7</v>
      </c>
      <c r="CU11" s="594">
        <v>5.0414999999999997E-7</v>
      </c>
      <c r="CV11" s="594">
        <v>5.6803699999999997E-7</v>
      </c>
      <c r="CW11" s="594">
        <v>2.8431890000000001E-6</v>
      </c>
      <c r="CX11" s="594">
        <v>2.4292600000000001E-7</v>
      </c>
      <c r="CY11" s="594">
        <v>2.0160100000000001E-7</v>
      </c>
      <c r="CZ11" s="594">
        <v>4.9434199999999997E-7</v>
      </c>
      <c r="DA11" s="594">
        <v>1.2822049999999999E-6</v>
      </c>
      <c r="DB11" s="594">
        <v>1.447709E-6</v>
      </c>
      <c r="DC11" s="594">
        <v>1.9690839999999999E-6</v>
      </c>
      <c r="DD11" s="594">
        <v>1.8227839999999999E-6</v>
      </c>
      <c r="DE11" s="595">
        <v>9.3076829999999992E-6</v>
      </c>
      <c r="DF11" s="593">
        <v>1.0166232617690001</v>
      </c>
      <c r="DG11" s="595">
        <v>0.76897649057999995</v>
      </c>
      <c r="DH11" s="73"/>
      <c r="DI11" s="73"/>
      <c r="DJ11" s="73"/>
      <c r="DK11" s="73"/>
      <c r="DL11" s="73"/>
      <c r="DM11" s="73"/>
      <c r="DN11" s="73"/>
      <c r="DO11" s="73"/>
      <c r="DP11" s="73"/>
      <c r="DQ11" s="73"/>
    </row>
    <row r="12" spans="1:121">
      <c r="A12" s="291" t="s">
        <v>426</v>
      </c>
      <c r="B12" s="208" t="s">
        <v>547</v>
      </c>
      <c r="C12" s="593">
        <v>2.2995510700000001E-4</v>
      </c>
      <c r="D12" s="594">
        <v>9.6258250350000005E-3</v>
      </c>
      <c r="E12" s="594">
        <v>3.12884729E-4</v>
      </c>
      <c r="F12" s="594">
        <v>7.2404954420000004E-3</v>
      </c>
      <c r="G12" s="594">
        <v>7.4240813369999999E-3</v>
      </c>
      <c r="H12" s="594">
        <v>1.1424208999999999E-5</v>
      </c>
      <c r="I12" s="594">
        <v>2.3933534E-5</v>
      </c>
      <c r="J12" s="594">
        <v>1.0654844764489999</v>
      </c>
      <c r="K12" s="594">
        <v>1.7212075343999999E-2</v>
      </c>
      <c r="L12" s="594">
        <v>8.3920098595999998E-2</v>
      </c>
      <c r="M12" s="594">
        <v>0</v>
      </c>
      <c r="N12" s="594">
        <v>3.3499101999999998E-5</v>
      </c>
      <c r="O12" s="594">
        <v>2.6001606099999999E-4</v>
      </c>
      <c r="P12" s="594">
        <v>4.9004785800000001E-4</v>
      </c>
      <c r="Q12" s="594">
        <v>6.2194174000000004E-5</v>
      </c>
      <c r="R12" s="594">
        <v>1.397601551E-3</v>
      </c>
      <c r="S12" s="594">
        <v>5.3090434999999998E-5</v>
      </c>
      <c r="T12" s="594">
        <v>6.1519801000000003E-5</v>
      </c>
      <c r="U12" s="594">
        <v>6.4789876999999998E-5</v>
      </c>
      <c r="V12" s="594">
        <v>1.2942414000000001E-4</v>
      </c>
      <c r="W12" s="594">
        <v>1.9907192E-5</v>
      </c>
      <c r="X12" s="594">
        <v>6.3539201699999996E-4</v>
      </c>
      <c r="Y12" s="594">
        <v>9.7982033000000002E-5</v>
      </c>
      <c r="Z12" s="594">
        <v>0</v>
      </c>
      <c r="AA12" s="594">
        <v>3.3195608069999999E-3</v>
      </c>
      <c r="AB12" s="594">
        <v>8.6122469109999999E-3</v>
      </c>
      <c r="AC12" s="594">
        <v>3.2480219999999998E-6</v>
      </c>
      <c r="AD12" s="594">
        <v>1.7057394000000001E-5</v>
      </c>
      <c r="AE12" s="594">
        <v>3.8907493999999997E-5</v>
      </c>
      <c r="AF12" s="594">
        <v>5.4797704999999999E-5</v>
      </c>
      <c r="AG12" s="594">
        <v>2.0363455049000001E-2</v>
      </c>
      <c r="AH12" s="594">
        <v>7.1705686999999998E-5</v>
      </c>
      <c r="AI12" s="594">
        <v>2.6116895E-5</v>
      </c>
      <c r="AJ12" s="594">
        <v>4.0566300000000002E-7</v>
      </c>
      <c r="AK12" s="594">
        <v>4.9993278500000003E-4</v>
      </c>
      <c r="AL12" s="594">
        <v>6.6999589999999997E-6</v>
      </c>
      <c r="AM12" s="594">
        <v>1.060242E-5</v>
      </c>
      <c r="AN12" s="594">
        <v>1.9278006E-5</v>
      </c>
      <c r="AO12" s="594">
        <v>7.3919490000000002E-6</v>
      </c>
      <c r="AP12" s="594">
        <v>2.7981700000000002E-6</v>
      </c>
      <c r="AQ12" s="594">
        <v>1.4094099E-5</v>
      </c>
      <c r="AR12" s="594">
        <v>2.4938196E-5</v>
      </c>
      <c r="AS12" s="594">
        <v>1.8766354000000001E-5</v>
      </c>
      <c r="AT12" s="594">
        <v>1.190597E-5</v>
      </c>
      <c r="AU12" s="594">
        <v>1.1799537000000001E-5</v>
      </c>
      <c r="AV12" s="594">
        <v>1.6521564999999999E-5</v>
      </c>
      <c r="AW12" s="594">
        <v>1.4437436E-5</v>
      </c>
      <c r="AX12" s="594">
        <v>2.880414E-5</v>
      </c>
      <c r="AY12" s="594">
        <v>1.7066852E-5</v>
      </c>
      <c r="AZ12" s="594">
        <v>1.4773718E-5</v>
      </c>
      <c r="BA12" s="594">
        <v>9.8086910000000002E-6</v>
      </c>
      <c r="BB12" s="594">
        <v>1.5979007999999999E-5</v>
      </c>
      <c r="BC12" s="594">
        <v>2.3502686999999999E-5</v>
      </c>
      <c r="BD12" s="594">
        <v>1.7367140000000001E-5</v>
      </c>
      <c r="BE12" s="594">
        <v>0</v>
      </c>
      <c r="BF12" s="594">
        <v>1.7912141999999999E-5</v>
      </c>
      <c r="BG12" s="594">
        <v>1.9975047E-5</v>
      </c>
      <c r="BH12" s="594">
        <v>4.2926093999999999E-5</v>
      </c>
      <c r="BI12" s="594">
        <v>1.1156351E-5</v>
      </c>
      <c r="BJ12" s="594">
        <v>1.089742939E-3</v>
      </c>
      <c r="BK12" s="594">
        <v>8.1216569999999995E-6</v>
      </c>
      <c r="BL12" s="594">
        <v>2.5158133999999999E-5</v>
      </c>
      <c r="BM12" s="594">
        <v>2.5639099E-5</v>
      </c>
      <c r="BN12" s="594">
        <v>1.2670606E-5</v>
      </c>
      <c r="BO12" s="594">
        <v>1.4554847E-5</v>
      </c>
      <c r="BP12" s="594">
        <v>4.3821589999999997E-6</v>
      </c>
      <c r="BQ12" s="594">
        <v>1.0780575E-5</v>
      </c>
      <c r="BR12" s="594">
        <v>1.2658956999999999E-5</v>
      </c>
      <c r="BS12" s="594">
        <v>1.2070423E-5</v>
      </c>
      <c r="BT12" s="594">
        <v>9.897873E-6</v>
      </c>
      <c r="BU12" s="594">
        <v>5.9526259999999998E-6</v>
      </c>
      <c r="BV12" s="594">
        <v>4.986162E-6</v>
      </c>
      <c r="BW12" s="594">
        <v>3.1556930000000001E-6</v>
      </c>
      <c r="BX12" s="594">
        <v>1.7312489999999999E-6</v>
      </c>
      <c r="BY12" s="594">
        <v>4.000867E-5</v>
      </c>
      <c r="BZ12" s="594">
        <v>1.9520807E-5</v>
      </c>
      <c r="CA12" s="594">
        <v>5.5721687000000003E-5</v>
      </c>
      <c r="CB12" s="594">
        <v>2.1062205E-5</v>
      </c>
      <c r="CC12" s="594">
        <v>1.11909632E-4</v>
      </c>
      <c r="CD12" s="594">
        <v>2.2150591E-5</v>
      </c>
      <c r="CE12" s="594">
        <v>1.082276E-5</v>
      </c>
      <c r="CF12" s="594">
        <v>5.9185445099999999E-4</v>
      </c>
      <c r="CG12" s="594">
        <v>5.3146199999999996E-6</v>
      </c>
      <c r="CH12" s="594">
        <v>2.3586083000000001E-5</v>
      </c>
      <c r="CI12" s="594">
        <v>1.4953603E-5</v>
      </c>
      <c r="CJ12" s="594">
        <v>1.9084756E-5</v>
      </c>
      <c r="CK12" s="594">
        <v>2.5149664999999998E-5</v>
      </c>
      <c r="CL12" s="594">
        <v>3.4027338999999999E-5</v>
      </c>
      <c r="CM12" s="594">
        <v>1.11531359E-4</v>
      </c>
      <c r="CN12" s="594">
        <v>2.801385329E-3</v>
      </c>
      <c r="CO12" s="594">
        <v>8.7540602999999995E-5</v>
      </c>
      <c r="CP12" s="594">
        <v>1.3466428049999999E-3</v>
      </c>
      <c r="CQ12" s="594">
        <v>2.3624619999999999E-5</v>
      </c>
      <c r="CR12" s="594">
        <v>4.3548240349999996E-3</v>
      </c>
      <c r="CS12" s="594">
        <v>7.9394827810000002E-3</v>
      </c>
      <c r="CT12" s="594">
        <v>4.8819435300000001E-4</v>
      </c>
      <c r="CU12" s="594">
        <v>1.5073384E-5</v>
      </c>
      <c r="CV12" s="594">
        <v>2.4693340999999998E-5</v>
      </c>
      <c r="CW12" s="594">
        <v>1.4362081000000001E-5</v>
      </c>
      <c r="CX12" s="594">
        <v>1.5797556999999998E-5</v>
      </c>
      <c r="CY12" s="594">
        <v>1.6358511603E-2</v>
      </c>
      <c r="CZ12" s="594">
        <v>5.4269238402E-2</v>
      </c>
      <c r="DA12" s="594">
        <v>6.3529548999999996E-5</v>
      </c>
      <c r="DB12" s="594">
        <v>6.9451884000000001E-5</v>
      </c>
      <c r="DC12" s="594">
        <v>1.982418026E-3</v>
      </c>
      <c r="DD12" s="594">
        <v>3.2079451000000003E-5</v>
      </c>
      <c r="DE12" s="595">
        <v>6.2528343000000007E-5</v>
      </c>
      <c r="DF12" s="593">
        <v>1.320474233341</v>
      </c>
      <c r="DG12" s="595">
        <v>0.99881015912399995</v>
      </c>
      <c r="DH12" s="73"/>
      <c r="DI12" s="73"/>
      <c r="DJ12" s="73"/>
      <c r="DK12" s="73"/>
      <c r="DL12" s="73"/>
      <c r="DM12" s="73"/>
      <c r="DN12" s="73"/>
      <c r="DO12" s="73"/>
      <c r="DP12" s="73"/>
      <c r="DQ12" s="73"/>
    </row>
    <row r="13" spans="1:121">
      <c r="A13" s="291" t="s">
        <v>427</v>
      </c>
      <c r="B13" s="208" t="s">
        <v>227</v>
      </c>
      <c r="C13" s="593">
        <v>1.0898610999999999E-5</v>
      </c>
      <c r="D13" s="594">
        <v>3.6291429999999998E-5</v>
      </c>
      <c r="E13" s="594">
        <v>1.9357959000000001E-5</v>
      </c>
      <c r="F13" s="594">
        <v>7.619951E-6</v>
      </c>
      <c r="G13" s="594">
        <v>5.0102474710000001E-3</v>
      </c>
      <c r="H13" s="594">
        <v>1.3435787E-5</v>
      </c>
      <c r="I13" s="594">
        <v>1.888486E-5</v>
      </c>
      <c r="J13" s="594">
        <v>4.1898425299999998E-4</v>
      </c>
      <c r="K13" s="594">
        <v>1.0116729289019999</v>
      </c>
      <c r="L13" s="594">
        <v>5.3722840000000003E-5</v>
      </c>
      <c r="M13" s="594">
        <v>0</v>
      </c>
      <c r="N13" s="594">
        <v>4.5340290000000003E-6</v>
      </c>
      <c r="O13" s="594">
        <v>6.3978559999999998E-6</v>
      </c>
      <c r="P13" s="594">
        <v>9.1114929999999999E-6</v>
      </c>
      <c r="Q13" s="594">
        <v>5.7165539999999996E-6</v>
      </c>
      <c r="R13" s="594">
        <v>7.6662540000000006E-6</v>
      </c>
      <c r="S13" s="594">
        <v>4.9486560000000002E-6</v>
      </c>
      <c r="T13" s="594">
        <v>5.3517659999999996E-6</v>
      </c>
      <c r="U13" s="594">
        <v>3.9518799999999997E-6</v>
      </c>
      <c r="V13" s="594">
        <v>5.7135130000000002E-6</v>
      </c>
      <c r="W13" s="594">
        <v>1.1201249999999999E-6</v>
      </c>
      <c r="X13" s="594">
        <v>4.9136059999999996E-6</v>
      </c>
      <c r="Y13" s="594">
        <v>2.9433490000000001E-6</v>
      </c>
      <c r="Z13" s="594">
        <v>0</v>
      </c>
      <c r="AA13" s="594">
        <v>1.9015048000000001E-5</v>
      </c>
      <c r="AB13" s="594">
        <v>8.3665280000000002E-6</v>
      </c>
      <c r="AC13" s="594">
        <v>6.9301099999999996E-7</v>
      </c>
      <c r="AD13" s="594">
        <v>2.6779919999999998E-6</v>
      </c>
      <c r="AE13" s="594">
        <v>4.4420199999999997E-6</v>
      </c>
      <c r="AF13" s="594">
        <v>7.4848729999999996E-6</v>
      </c>
      <c r="AG13" s="594">
        <v>1.5363678999999999E-5</v>
      </c>
      <c r="AH13" s="594">
        <v>1.2203906999999999E-5</v>
      </c>
      <c r="AI13" s="594">
        <v>1.3248002E-5</v>
      </c>
      <c r="AJ13" s="594">
        <v>1.4279539999999999E-6</v>
      </c>
      <c r="AK13" s="594">
        <v>1.2478892E-5</v>
      </c>
      <c r="AL13" s="594">
        <v>6.0252009999999997E-6</v>
      </c>
      <c r="AM13" s="594">
        <v>8.6262659999999994E-6</v>
      </c>
      <c r="AN13" s="594">
        <v>2.0260003000000001E-5</v>
      </c>
      <c r="AO13" s="594">
        <v>1.2191388E-5</v>
      </c>
      <c r="AP13" s="594">
        <v>4.5270739999999999E-6</v>
      </c>
      <c r="AQ13" s="594">
        <v>7.2378130000000001E-6</v>
      </c>
      <c r="AR13" s="594">
        <v>6.6039800000000001E-6</v>
      </c>
      <c r="AS13" s="594">
        <v>8.2630080000000006E-6</v>
      </c>
      <c r="AT13" s="594">
        <v>1.0049272000000001E-5</v>
      </c>
      <c r="AU13" s="594">
        <v>8.6638149999999993E-6</v>
      </c>
      <c r="AV13" s="594">
        <v>4.7467139999999998E-6</v>
      </c>
      <c r="AW13" s="594">
        <v>3.4087859999999999E-6</v>
      </c>
      <c r="AX13" s="594">
        <v>4.0376129999999998E-6</v>
      </c>
      <c r="AY13" s="594">
        <v>4.6306500000000003E-6</v>
      </c>
      <c r="AZ13" s="594">
        <v>2.8446269999999999E-6</v>
      </c>
      <c r="BA13" s="594">
        <v>2.965421E-6</v>
      </c>
      <c r="BB13" s="594">
        <v>5.4701369999999999E-6</v>
      </c>
      <c r="BC13" s="594">
        <v>3.224683E-6</v>
      </c>
      <c r="BD13" s="594">
        <v>3.4695349999999999E-6</v>
      </c>
      <c r="BE13" s="594">
        <v>0</v>
      </c>
      <c r="BF13" s="594">
        <v>2.2093580000000001E-6</v>
      </c>
      <c r="BG13" s="594">
        <v>2.8194289999999998E-6</v>
      </c>
      <c r="BH13" s="594">
        <v>1.8825174999999999E-5</v>
      </c>
      <c r="BI13" s="594">
        <v>1.075793E-5</v>
      </c>
      <c r="BJ13" s="594">
        <v>1.4718739E-5</v>
      </c>
      <c r="BK13" s="594">
        <v>9.6406829999999992E-6</v>
      </c>
      <c r="BL13" s="594">
        <v>1.8998469E-5</v>
      </c>
      <c r="BM13" s="594">
        <v>2.0899321999999998E-5</v>
      </c>
      <c r="BN13" s="594">
        <v>8.4135720000000003E-6</v>
      </c>
      <c r="BO13" s="594">
        <v>1.1351776E-5</v>
      </c>
      <c r="BP13" s="594">
        <v>4.6240049999999996E-6</v>
      </c>
      <c r="BQ13" s="594">
        <v>3.6809089999999998E-6</v>
      </c>
      <c r="BR13" s="594">
        <v>1.1714075E-5</v>
      </c>
      <c r="BS13" s="594">
        <v>2.3949046E-5</v>
      </c>
      <c r="BT13" s="594">
        <v>3.6332231999999998E-5</v>
      </c>
      <c r="BU13" s="594">
        <v>7.0510680000000001E-6</v>
      </c>
      <c r="BV13" s="594">
        <v>1.086113E-5</v>
      </c>
      <c r="BW13" s="594">
        <v>3.061115E-6</v>
      </c>
      <c r="BX13" s="594">
        <v>1.265913E-6</v>
      </c>
      <c r="BY13" s="594">
        <v>2.5750895000000001E-5</v>
      </c>
      <c r="BZ13" s="594">
        <v>2.6317143E-5</v>
      </c>
      <c r="CA13" s="594">
        <v>4.9111116999999998E-5</v>
      </c>
      <c r="CB13" s="594">
        <v>2.5025787000000001E-5</v>
      </c>
      <c r="CC13" s="594">
        <v>1.0452759099999999E-4</v>
      </c>
      <c r="CD13" s="594">
        <v>1.8838360999999999E-5</v>
      </c>
      <c r="CE13" s="594">
        <v>9.0283850000000005E-6</v>
      </c>
      <c r="CF13" s="594">
        <v>5.2747493299999996E-4</v>
      </c>
      <c r="CG13" s="594">
        <v>5.0773109999999997E-6</v>
      </c>
      <c r="CH13" s="594">
        <v>5.5341969999999996E-6</v>
      </c>
      <c r="CI13" s="594">
        <v>9.3180559999999994E-6</v>
      </c>
      <c r="CJ13" s="594">
        <v>4.2857159999999999E-6</v>
      </c>
      <c r="CK13" s="594">
        <v>5.6865700000000003E-6</v>
      </c>
      <c r="CL13" s="594">
        <v>7.5034949999999999E-6</v>
      </c>
      <c r="CM13" s="594">
        <v>1.1226999999999999E-5</v>
      </c>
      <c r="CN13" s="594">
        <v>1.0533372799999999E-4</v>
      </c>
      <c r="CO13" s="594">
        <v>1.0288957999999999E-5</v>
      </c>
      <c r="CP13" s="594">
        <v>1.6346962000000001E-4</v>
      </c>
      <c r="CQ13" s="594">
        <v>1.513038E-5</v>
      </c>
      <c r="CR13" s="594">
        <v>4.4055110700000002E-4</v>
      </c>
      <c r="CS13" s="594">
        <v>8.3115346099999995E-4</v>
      </c>
      <c r="CT13" s="594">
        <v>7.7476899999999997E-6</v>
      </c>
      <c r="CU13" s="594">
        <v>8.9046499999999995E-6</v>
      </c>
      <c r="CV13" s="594">
        <v>5.4244019999999997E-6</v>
      </c>
      <c r="CW13" s="594">
        <v>4.3297820000000004E-6</v>
      </c>
      <c r="CX13" s="594">
        <v>6.1649729999999997E-6</v>
      </c>
      <c r="CY13" s="594">
        <v>6.6481292610000003E-3</v>
      </c>
      <c r="CZ13" s="594">
        <v>2.0688241969000001E-2</v>
      </c>
      <c r="DA13" s="594">
        <v>1.0746429E-5</v>
      </c>
      <c r="DB13" s="594">
        <v>7.4278100000000001E-6</v>
      </c>
      <c r="DC13" s="594">
        <v>4.3008302899999999E-4</v>
      </c>
      <c r="DD13" s="594">
        <v>6.4200170000000002E-6</v>
      </c>
      <c r="DE13" s="595">
        <v>8.5999343499999997E-4</v>
      </c>
      <c r="DF13" s="593">
        <v>1.0488548102390001</v>
      </c>
      <c r="DG13" s="595">
        <v>0.79335651803100005</v>
      </c>
      <c r="DH13" s="73"/>
      <c r="DI13" s="73"/>
      <c r="DJ13" s="73"/>
      <c r="DK13" s="73"/>
      <c r="DL13" s="73"/>
      <c r="DM13" s="73"/>
      <c r="DN13" s="73"/>
      <c r="DO13" s="73"/>
      <c r="DP13" s="73"/>
      <c r="DQ13" s="73"/>
    </row>
    <row r="14" spans="1:121">
      <c r="A14" s="291" t="s">
        <v>428</v>
      </c>
      <c r="B14" s="208" t="s">
        <v>548</v>
      </c>
      <c r="C14" s="593">
        <v>1.522783422E-3</v>
      </c>
      <c r="D14" s="594">
        <v>6.4705515778999995E-2</v>
      </c>
      <c r="E14" s="594">
        <v>3.2245462030000001E-3</v>
      </c>
      <c r="F14" s="594">
        <v>2.1199489099999998E-3</v>
      </c>
      <c r="G14" s="594">
        <v>2.5327679169999998E-3</v>
      </c>
      <c r="H14" s="594">
        <v>2.8293000000000001E-7</v>
      </c>
      <c r="I14" s="594">
        <v>5.5297399999999996E-7</v>
      </c>
      <c r="J14" s="594">
        <v>2.0400812860000002E-3</v>
      </c>
      <c r="K14" s="594">
        <v>4.4151662000000002E-5</v>
      </c>
      <c r="L14" s="594">
        <v>1.0078192919810001</v>
      </c>
      <c r="M14" s="594">
        <v>0</v>
      </c>
      <c r="N14" s="594">
        <v>5.7056165999999998E-5</v>
      </c>
      <c r="O14" s="594">
        <v>5.4001600000000001E-6</v>
      </c>
      <c r="P14" s="594">
        <v>1.5968452E-5</v>
      </c>
      <c r="Q14" s="594">
        <v>8.93776E-7</v>
      </c>
      <c r="R14" s="594">
        <v>3.6011250000000002E-6</v>
      </c>
      <c r="S14" s="594">
        <v>6.8187800000000001E-7</v>
      </c>
      <c r="T14" s="594">
        <v>6.3161699999999996E-7</v>
      </c>
      <c r="U14" s="594">
        <v>9.9183475999999998E-5</v>
      </c>
      <c r="V14" s="594">
        <v>7.3333000000000002E-7</v>
      </c>
      <c r="W14" s="594">
        <v>1.3169299999999999E-7</v>
      </c>
      <c r="X14" s="594">
        <v>1.5878150000000001E-6</v>
      </c>
      <c r="Y14" s="594">
        <v>4.6283599999999998E-7</v>
      </c>
      <c r="Z14" s="594">
        <v>0</v>
      </c>
      <c r="AA14" s="594">
        <v>8.7408960000000003E-6</v>
      </c>
      <c r="AB14" s="594">
        <v>1.7310509000000001E-5</v>
      </c>
      <c r="AC14" s="594">
        <v>6.9390000000000001E-8</v>
      </c>
      <c r="AD14" s="594">
        <v>2.05818E-7</v>
      </c>
      <c r="AE14" s="594">
        <v>5.2930899999999999E-7</v>
      </c>
      <c r="AF14" s="594">
        <v>2.8286159999999999E-6</v>
      </c>
      <c r="AG14" s="594">
        <v>8.2522533200000004E-4</v>
      </c>
      <c r="AH14" s="594">
        <v>5.1972E-7</v>
      </c>
      <c r="AI14" s="594">
        <v>3.8061799999999997E-7</v>
      </c>
      <c r="AJ14" s="594">
        <v>4.1609099999999999E-7</v>
      </c>
      <c r="AK14" s="594">
        <v>1.364753E-6</v>
      </c>
      <c r="AL14" s="594">
        <v>1.61114E-7</v>
      </c>
      <c r="AM14" s="594">
        <v>3.5427099999999998E-7</v>
      </c>
      <c r="AN14" s="594">
        <v>3.1704500000000002E-7</v>
      </c>
      <c r="AO14" s="594">
        <v>6.5996900000000002E-7</v>
      </c>
      <c r="AP14" s="594">
        <v>1.13008E-7</v>
      </c>
      <c r="AQ14" s="594">
        <v>4.3630400000000001E-7</v>
      </c>
      <c r="AR14" s="594">
        <v>5.72737E-7</v>
      </c>
      <c r="AS14" s="594">
        <v>4.3795799999999998E-7</v>
      </c>
      <c r="AT14" s="594">
        <v>3.9890099999999998E-7</v>
      </c>
      <c r="AU14" s="594">
        <v>3.82109E-7</v>
      </c>
      <c r="AV14" s="594">
        <v>4.3816600000000001E-7</v>
      </c>
      <c r="AW14" s="594">
        <v>4.2928199999999999E-7</v>
      </c>
      <c r="AX14" s="594">
        <v>5.1641199999999995E-7</v>
      </c>
      <c r="AY14" s="594">
        <v>4.7782099999999995E-7</v>
      </c>
      <c r="AZ14" s="594">
        <v>5.2738100000000003E-7</v>
      </c>
      <c r="BA14" s="594">
        <v>3.1463200000000001E-7</v>
      </c>
      <c r="BB14" s="594">
        <v>4.2166199999999998E-7</v>
      </c>
      <c r="BC14" s="594">
        <v>5.5621999999999999E-7</v>
      </c>
      <c r="BD14" s="594">
        <v>3.3977599999999998E-7</v>
      </c>
      <c r="BE14" s="594">
        <v>0</v>
      </c>
      <c r="BF14" s="594">
        <v>1.9895099999999999E-7</v>
      </c>
      <c r="BG14" s="594">
        <v>4.2089499999999998E-7</v>
      </c>
      <c r="BH14" s="594">
        <v>6.0885999999999996E-7</v>
      </c>
      <c r="BI14" s="594">
        <v>3.5884400000000001E-7</v>
      </c>
      <c r="BJ14" s="594">
        <v>1.8605187E-5</v>
      </c>
      <c r="BK14" s="594">
        <v>1.6110599999999999E-7</v>
      </c>
      <c r="BL14" s="594">
        <v>9.1997E-7</v>
      </c>
      <c r="BM14" s="594">
        <v>6.8272499999999999E-7</v>
      </c>
      <c r="BN14" s="594">
        <v>1.8588191000000001E-5</v>
      </c>
      <c r="BO14" s="594">
        <v>9.3712100000000004E-7</v>
      </c>
      <c r="BP14" s="594">
        <v>1.9810100000000001E-7</v>
      </c>
      <c r="BQ14" s="594">
        <v>3.0473200000000001E-7</v>
      </c>
      <c r="BR14" s="594">
        <v>2.5525600000000002E-7</v>
      </c>
      <c r="BS14" s="594">
        <v>2.3445799999999999E-7</v>
      </c>
      <c r="BT14" s="594">
        <v>1.0699756E-5</v>
      </c>
      <c r="BU14" s="594">
        <v>1.5257900000000001E-7</v>
      </c>
      <c r="BV14" s="594">
        <v>8.4693000000000003E-8</v>
      </c>
      <c r="BW14" s="594">
        <v>7.5308000000000002E-8</v>
      </c>
      <c r="BX14" s="594">
        <v>3.7475000000000003E-8</v>
      </c>
      <c r="BY14" s="594">
        <v>6.8715099999999998E-7</v>
      </c>
      <c r="BZ14" s="594">
        <v>2.9974899999999999E-7</v>
      </c>
      <c r="CA14" s="594">
        <v>1.2758660000000001E-6</v>
      </c>
      <c r="CB14" s="594">
        <v>3.0601999999999998E-7</v>
      </c>
      <c r="CC14" s="594">
        <v>1.108866E-6</v>
      </c>
      <c r="CD14" s="594">
        <v>3.1374299999999998E-7</v>
      </c>
      <c r="CE14" s="594">
        <v>1.88896E-7</v>
      </c>
      <c r="CF14" s="594">
        <v>5.4737669999999997E-6</v>
      </c>
      <c r="CG14" s="594">
        <v>1.6073299999999999E-7</v>
      </c>
      <c r="CH14" s="594">
        <v>6.765E-7</v>
      </c>
      <c r="CI14" s="594">
        <v>8.3840990000000005E-6</v>
      </c>
      <c r="CJ14" s="594">
        <v>4.7264500000000001E-7</v>
      </c>
      <c r="CK14" s="594">
        <v>2.0838439999999998E-6</v>
      </c>
      <c r="CL14" s="594">
        <v>7.3552719999999998E-6</v>
      </c>
      <c r="CM14" s="594">
        <v>5.1002599999999996E-7</v>
      </c>
      <c r="CN14" s="594">
        <v>6.7688716000000005E-5</v>
      </c>
      <c r="CO14" s="594">
        <v>7.0894997199999997E-4</v>
      </c>
      <c r="CP14" s="594">
        <v>1.6353114999999999E-5</v>
      </c>
      <c r="CQ14" s="594">
        <v>2.6270300000000002E-7</v>
      </c>
      <c r="CR14" s="594">
        <v>4.4682896000000001E-5</v>
      </c>
      <c r="CS14" s="594">
        <v>6.5051945000000003E-5</v>
      </c>
      <c r="CT14" s="594">
        <v>2.0141739999999998E-6</v>
      </c>
      <c r="CU14" s="594">
        <v>2.8902599999999998E-7</v>
      </c>
      <c r="CV14" s="594">
        <v>3.561436E-6</v>
      </c>
      <c r="CW14" s="594">
        <v>4.7452899999999997E-7</v>
      </c>
      <c r="CX14" s="594">
        <v>2.29027E-7</v>
      </c>
      <c r="CY14" s="594">
        <v>1.15093965E-4</v>
      </c>
      <c r="CZ14" s="594">
        <v>3.5987242200000001E-4</v>
      </c>
      <c r="DA14" s="594">
        <v>6.0853399999999996E-7</v>
      </c>
      <c r="DB14" s="594">
        <v>2.6934079599999998E-4</v>
      </c>
      <c r="DC14" s="594">
        <v>1.5789152E-5</v>
      </c>
      <c r="DD14" s="594">
        <v>1.6740340000000001E-6</v>
      </c>
      <c r="DE14" s="595">
        <v>6.0511699999999998E-7</v>
      </c>
      <c r="DF14" s="593">
        <v>1.0868170641520001</v>
      </c>
      <c r="DG14" s="595">
        <v>0.822071266046</v>
      </c>
      <c r="DH14" s="73"/>
      <c r="DI14" s="73"/>
      <c r="DJ14" s="73"/>
      <c r="DK14" s="73"/>
      <c r="DL14" s="73"/>
      <c r="DM14" s="73"/>
      <c r="DN14" s="73"/>
      <c r="DO14" s="73"/>
      <c r="DP14" s="73"/>
      <c r="DQ14" s="73"/>
    </row>
    <row r="15" spans="1:121">
      <c r="A15" s="291" t="s">
        <v>429</v>
      </c>
      <c r="B15" s="208" t="s">
        <v>88</v>
      </c>
      <c r="C15" s="593">
        <v>0</v>
      </c>
      <c r="D15" s="594">
        <v>0</v>
      </c>
      <c r="E15" s="594">
        <v>0</v>
      </c>
      <c r="F15" s="594">
        <v>0</v>
      </c>
      <c r="G15" s="594">
        <v>0</v>
      </c>
      <c r="H15" s="594">
        <v>0</v>
      </c>
      <c r="I15" s="594">
        <v>0</v>
      </c>
      <c r="J15" s="594">
        <v>0</v>
      </c>
      <c r="K15" s="594">
        <v>0</v>
      </c>
      <c r="L15" s="594">
        <v>0</v>
      </c>
      <c r="M15" s="594">
        <v>1</v>
      </c>
      <c r="N15" s="594">
        <v>0</v>
      </c>
      <c r="O15" s="594">
        <v>0</v>
      </c>
      <c r="P15" s="594">
        <v>0</v>
      </c>
      <c r="Q15" s="594">
        <v>0</v>
      </c>
      <c r="R15" s="594">
        <v>0</v>
      </c>
      <c r="S15" s="594">
        <v>0</v>
      </c>
      <c r="T15" s="594">
        <v>0</v>
      </c>
      <c r="U15" s="594">
        <v>0</v>
      </c>
      <c r="V15" s="594">
        <v>0</v>
      </c>
      <c r="W15" s="594">
        <v>0</v>
      </c>
      <c r="X15" s="594">
        <v>0</v>
      </c>
      <c r="Y15" s="594">
        <v>0</v>
      </c>
      <c r="Z15" s="594">
        <v>0</v>
      </c>
      <c r="AA15" s="594">
        <v>0</v>
      </c>
      <c r="AB15" s="594">
        <v>0</v>
      </c>
      <c r="AC15" s="594">
        <v>0</v>
      </c>
      <c r="AD15" s="594">
        <v>0</v>
      </c>
      <c r="AE15" s="594">
        <v>0</v>
      </c>
      <c r="AF15" s="594">
        <v>0</v>
      </c>
      <c r="AG15" s="594">
        <v>0</v>
      </c>
      <c r="AH15" s="594">
        <v>0</v>
      </c>
      <c r="AI15" s="594">
        <v>0</v>
      </c>
      <c r="AJ15" s="594">
        <v>0</v>
      </c>
      <c r="AK15" s="594">
        <v>0</v>
      </c>
      <c r="AL15" s="594">
        <v>0</v>
      </c>
      <c r="AM15" s="594">
        <v>0</v>
      </c>
      <c r="AN15" s="594">
        <v>0</v>
      </c>
      <c r="AO15" s="594">
        <v>0</v>
      </c>
      <c r="AP15" s="594">
        <v>0</v>
      </c>
      <c r="AQ15" s="594">
        <v>0</v>
      </c>
      <c r="AR15" s="594">
        <v>0</v>
      </c>
      <c r="AS15" s="594">
        <v>0</v>
      </c>
      <c r="AT15" s="594">
        <v>0</v>
      </c>
      <c r="AU15" s="594">
        <v>0</v>
      </c>
      <c r="AV15" s="594">
        <v>0</v>
      </c>
      <c r="AW15" s="594">
        <v>0</v>
      </c>
      <c r="AX15" s="594">
        <v>0</v>
      </c>
      <c r="AY15" s="594">
        <v>0</v>
      </c>
      <c r="AZ15" s="594">
        <v>0</v>
      </c>
      <c r="BA15" s="594">
        <v>0</v>
      </c>
      <c r="BB15" s="594">
        <v>0</v>
      </c>
      <c r="BC15" s="594">
        <v>0</v>
      </c>
      <c r="BD15" s="594">
        <v>0</v>
      </c>
      <c r="BE15" s="594">
        <v>0</v>
      </c>
      <c r="BF15" s="594">
        <v>0</v>
      </c>
      <c r="BG15" s="594">
        <v>0</v>
      </c>
      <c r="BH15" s="594">
        <v>0</v>
      </c>
      <c r="BI15" s="594">
        <v>0</v>
      </c>
      <c r="BJ15" s="594">
        <v>0</v>
      </c>
      <c r="BK15" s="594">
        <v>0</v>
      </c>
      <c r="BL15" s="594">
        <v>0</v>
      </c>
      <c r="BM15" s="594">
        <v>0</v>
      </c>
      <c r="BN15" s="594">
        <v>0</v>
      </c>
      <c r="BO15" s="594">
        <v>0</v>
      </c>
      <c r="BP15" s="594">
        <v>0</v>
      </c>
      <c r="BQ15" s="594">
        <v>0</v>
      </c>
      <c r="BR15" s="594">
        <v>0</v>
      </c>
      <c r="BS15" s="594">
        <v>0</v>
      </c>
      <c r="BT15" s="594">
        <v>0</v>
      </c>
      <c r="BU15" s="594">
        <v>0</v>
      </c>
      <c r="BV15" s="594">
        <v>0</v>
      </c>
      <c r="BW15" s="594">
        <v>0</v>
      </c>
      <c r="BX15" s="594">
        <v>0</v>
      </c>
      <c r="BY15" s="594">
        <v>0</v>
      </c>
      <c r="BZ15" s="594">
        <v>0</v>
      </c>
      <c r="CA15" s="594">
        <v>0</v>
      </c>
      <c r="CB15" s="594">
        <v>0</v>
      </c>
      <c r="CC15" s="594">
        <v>0</v>
      </c>
      <c r="CD15" s="594">
        <v>0</v>
      </c>
      <c r="CE15" s="594">
        <v>0</v>
      </c>
      <c r="CF15" s="594">
        <v>0</v>
      </c>
      <c r="CG15" s="594">
        <v>0</v>
      </c>
      <c r="CH15" s="594">
        <v>0</v>
      </c>
      <c r="CI15" s="594">
        <v>0</v>
      </c>
      <c r="CJ15" s="594">
        <v>0</v>
      </c>
      <c r="CK15" s="594">
        <v>0</v>
      </c>
      <c r="CL15" s="594">
        <v>0</v>
      </c>
      <c r="CM15" s="594">
        <v>0</v>
      </c>
      <c r="CN15" s="594">
        <v>0</v>
      </c>
      <c r="CO15" s="594">
        <v>0</v>
      </c>
      <c r="CP15" s="594">
        <v>0</v>
      </c>
      <c r="CQ15" s="594">
        <v>0</v>
      </c>
      <c r="CR15" s="594">
        <v>0</v>
      </c>
      <c r="CS15" s="594">
        <v>0</v>
      </c>
      <c r="CT15" s="594">
        <v>0</v>
      </c>
      <c r="CU15" s="594">
        <v>0</v>
      </c>
      <c r="CV15" s="594">
        <v>0</v>
      </c>
      <c r="CW15" s="594">
        <v>0</v>
      </c>
      <c r="CX15" s="594">
        <v>0</v>
      </c>
      <c r="CY15" s="594">
        <v>0</v>
      </c>
      <c r="CZ15" s="594">
        <v>0</v>
      </c>
      <c r="DA15" s="594">
        <v>0</v>
      </c>
      <c r="DB15" s="594">
        <v>0</v>
      </c>
      <c r="DC15" s="594">
        <v>0</v>
      </c>
      <c r="DD15" s="594">
        <v>0</v>
      </c>
      <c r="DE15" s="595">
        <v>0</v>
      </c>
      <c r="DF15" s="593">
        <v>1</v>
      </c>
      <c r="DG15" s="595">
        <v>0.75640261195900005</v>
      </c>
      <c r="DH15" s="73"/>
      <c r="DI15" s="73"/>
      <c r="DJ15" s="73"/>
      <c r="DK15" s="73"/>
      <c r="DL15" s="73"/>
      <c r="DM15" s="73"/>
      <c r="DN15" s="73"/>
      <c r="DO15" s="73"/>
      <c r="DP15" s="73"/>
      <c r="DQ15" s="73"/>
    </row>
    <row r="16" spans="1:121">
      <c r="A16" s="291" t="s">
        <v>430</v>
      </c>
      <c r="B16" s="208" t="s">
        <v>549</v>
      </c>
      <c r="C16" s="593">
        <v>5.1354129999999997E-6</v>
      </c>
      <c r="D16" s="594">
        <v>2.191006E-6</v>
      </c>
      <c r="E16" s="594">
        <v>4.3537310000000001E-6</v>
      </c>
      <c r="F16" s="594">
        <v>4.7691678999999999E-5</v>
      </c>
      <c r="G16" s="594">
        <v>4.1472828999999998E-4</v>
      </c>
      <c r="H16" s="594">
        <v>1.946458E-6</v>
      </c>
      <c r="I16" s="594">
        <v>2.7097340000000002E-6</v>
      </c>
      <c r="J16" s="594">
        <v>4.2400409999999997E-6</v>
      </c>
      <c r="K16" s="594">
        <v>4.3458440000000003E-6</v>
      </c>
      <c r="L16" s="594">
        <v>1.876425E-6</v>
      </c>
      <c r="M16" s="594">
        <v>0</v>
      </c>
      <c r="N16" s="594">
        <v>1.004703986645</v>
      </c>
      <c r="O16" s="594">
        <v>5.600510855E-3</v>
      </c>
      <c r="P16" s="594">
        <v>9.5560309999999994E-6</v>
      </c>
      <c r="Q16" s="594">
        <v>2.10897762E-4</v>
      </c>
      <c r="R16" s="594">
        <v>4.1239592000000002E-5</v>
      </c>
      <c r="S16" s="594">
        <v>3.4485083E-5</v>
      </c>
      <c r="T16" s="594">
        <v>1.2356201E-5</v>
      </c>
      <c r="U16" s="594">
        <v>2.3285237999999999E-5</v>
      </c>
      <c r="V16" s="594">
        <v>2.210906E-6</v>
      </c>
      <c r="W16" s="594">
        <v>5.7300099999999998E-7</v>
      </c>
      <c r="X16" s="594">
        <v>1.305623E-6</v>
      </c>
      <c r="Y16" s="594">
        <v>1.248646E-6</v>
      </c>
      <c r="Z16" s="594">
        <v>0</v>
      </c>
      <c r="AA16" s="594">
        <v>1.6824289999999999E-6</v>
      </c>
      <c r="AB16" s="594">
        <v>2.8066459999999999E-6</v>
      </c>
      <c r="AC16" s="594">
        <v>3.3205499999999999E-7</v>
      </c>
      <c r="AD16" s="594">
        <v>1.261611E-6</v>
      </c>
      <c r="AE16" s="594">
        <v>1.6712950000000001E-5</v>
      </c>
      <c r="AF16" s="594">
        <v>3.6729251500000002E-4</v>
      </c>
      <c r="AG16" s="594">
        <v>5.9249308100000004E-4</v>
      </c>
      <c r="AH16" s="594">
        <v>4.7224012E-5</v>
      </c>
      <c r="AI16" s="594">
        <v>2.6509939999999999E-6</v>
      </c>
      <c r="AJ16" s="594">
        <v>3.94113E-7</v>
      </c>
      <c r="AK16" s="594">
        <v>2.0887469000000001E-5</v>
      </c>
      <c r="AL16" s="594">
        <v>1.3256380000000001E-6</v>
      </c>
      <c r="AM16" s="594">
        <v>1.5934559999999999E-6</v>
      </c>
      <c r="AN16" s="594">
        <v>2.1662070000000001E-6</v>
      </c>
      <c r="AO16" s="594">
        <v>1.9934829999999998E-6</v>
      </c>
      <c r="AP16" s="594">
        <v>1.2313759999999999E-6</v>
      </c>
      <c r="AQ16" s="594">
        <v>5.0045834000000001E-5</v>
      </c>
      <c r="AR16" s="594">
        <v>4.0563030000000003E-6</v>
      </c>
      <c r="AS16" s="594">
        <v>8.3956410000000002E-6</v>
      </c>
      <c r="AT16" s="594">
        <v>3.592157E-6</v>
      </c>
      <c r="AU16" s="594">
        <v>3.4578210000000001E-6</v>
      </c>
      <c r="AV16" s="594">
        <v>6.0595729999999999E-6</v>
      </c>
      <c r="AW16" s="594">
        <v>2.4178465E-5</v>
      </c>
      <c r="AX16" s="594">
        <v>2.4563954000000001E-5</v>
      </c>
      <c r="AY16" s="594">
        <v>2.1127269999999998E-6</v>
      </c>
      <c r="AZ16" s="594">
        <v>5.6950665999999997E-5</v>
      </c>
      <c r="BA16" s="594">
        <v>1.3308949999999999E-6</v>
      </c>
      <c r="BB16" s="594">
        <v>1.904365E-6</v>
      </c>
      <c r="BC16" s="594">
        <v>3.038494E-6</v>
      </c>
      <c r="BD16" s="594">
        <v>1.703144E-6</v>
      </c>
      <c r="BE16" s="594">
        <v>0</v>
      </c>
      <c r="BF16" s="594">
        <v>1.2714349999999999E-6</v>
      </c>
      <c r="BG16" s="594">
        <v>1.6313933E-5</v>
      </c>
      <c r="BH16" s="594">
        <v>7.0355909999999996E-5</v>
      </c>
      <c r="BI16" s="594">
        <v>1.7528544E-5</v>
      </c>
      <c r="BJ16" s="594">
        <v>6.4998551999999993E-5</v>
      </c>
      <c r="BK16" s="594">
        <v>5.0816720000000001E-6</v>
      </c>
      <c r="BL16" s="594">
        <v>1.2029002999999999E-5</v>
      </c>
      <c r="BM16" s="594">
        <v>6.4379284000000005E-5</v>
      </c>
      <c r="BN16" s="594">
        <v>5.9230309999999997E-6</v>
      </c>
      <c r="BO16" s="594">
        <v>2.481835E-6</v>
      </c>
      <c r="BP16" s="594">
        <v>1.816444E-6</v>
      </c>
      <c r="BQ16" s="594">
        <v>2.5742849999999999E-6</v>
      </c>
      <c r="BR16" s="594">
        <v>7.298066E-6</v>
      </c>
      <c r="BS16" s="594">
        <v>3.9649459999999999E-6</v>
      </c>
      <c r="BT16" s="594">
        <v>1.0084720999999999E-5</v>
      </c>
      <c r="BU16" s="594">
        <v>3.3467480000000001E-6</v>
      </c>
      <c r="BV16" s="594">
        <v>1.9326279999999999E-6</v>
      </c>
      <c r="BW16" s="594">
        <v>1.7513840000000001E-6</v>
      </c>
      <c r="BX16" s="594">
        <v>1.2738120000000001E-6</v>
      </c>
      <c r="BY16" s="594">
        <v>1.3937714E-5</v>
      </c>
      <c r="BZ16" s="594">
        <v>3.6127799999999998E-6</v>
      </c>
      <c r="CA16" s="594">
        <v>5.2449100000000002E-6</v>
      </c>
      <c r="CB16" s="594">
        <v>7.5497614999999995E-5</v>
      </c>
      <c r="CC16" s="594">
        <v>7.4180260000000003E-6</v>
      </c>
      <c r="CD16" s="594">
        <v>1.7493318999999999E-5</v>
      </c>
      <c r="CE16" s="594">
        <v>1.0700898000000001E-5</v>
      </c>
      <c r="CF16" s="594">
        <v>2.6445109E-5</v>
      </c>
      <c r="CG16" s="594">
        <v>3.4297520000000001E-6</v>
      </c>
      <c r="CH16" s="594">
        <v>3.3019090000000001E-6</v>
      </c>
      <c r="CI16" s="594">
        <v>6.1353119999999998E-6</v>
      </c>
      <c r="CJ16" s="594">
        <v>1.1580297999999999E-5</v>
      </c>
      <c r="CK16" s="594">
        <v>4.1674579999999996E-6</v>
      </c>
      <c r="CL16" s="594">
        <v>6.8177099999999998E-6</v>
      </c>
      <c r="CM16" s="594">
        <v>5.1210230000000002E-6</v>
      </c>
      <c r="CN16" s="594">
        <v>2.252838E-6</v>
      </c>
      <c r="CO16" s="594">
        <v>4.878999E-6</v>
      </c>
      <c r="CP16" s="594">
        <v>3.8135469999999998E-6</v>
      </c>
      <c r="CQ16" s="594">
        <v>5.9505792E-5</v>
      </c>
      <c r="CR16" s="594">
        <v>5.8890300000000003E-6</v>
      </c>
      <c r="CS16" s="594">
        <v>5.6352830000000002E-6</v>
      </c>
      <c r="CT16" s="594">
        <v>7.4378080000000004E-6</v>
      </c>
      <c r="CU16" s="594">
        <v>5.6531150000000003E-6</v>
      </c>
      <c r="CV16" s="594">
        <v>3.516526E-6</v>
      </c>
      <c r="CW16" s="594">
        <v>2.4514240000000002E-6</v>
      </c>
      <c r="CX16" s="594">
        <v>1.3482933E-5</v>
      </c>
      <c r="CY16" s="594">
        <v>1.7921507E-5</v>
      </c>
      <c r="CZ16" s="594">
        <v>2.4551180000000001E-6</v>
      </c>
      <c r="DA16" s="594">
        <v>6.1606470000000002E-6</v>
      </c>
      <c r="DB16" s="594">
        <v>6.2546245000000004E-5</v>
      </c>
      <c r="DC16" s="594">
        <v>1.4152352000000001E-5</v>
      </c>
      <c r="DD16" s="594">
        <v>3.6567979700000001E-4</v>
      </c>
      <c r="DE16" s="595">
        <v>6.2114350000000003E-6</v>
      </c>
      <c r="DF16" s="593">
        <v>1.013469266737</v>
      </c>
      <c r="DG16" s="595">
        <v>0.76659080049999995</v>
      </c>
      <c r="DH16" s="73"/>
      <c r="DI16" s="73"/>
      <c r="DJ16" s="73"/>
      <c r="DK16" s="73"/>
      <c r="DL16" s="73"/>
      <c r="DM16" s="73"/>
      <c r="DN16" s="73"/>
      <c r="DO16" s="73"/>
      <c r="DP16" s="73"/>
      <c r="DQ16" s="73"/>
    </row>
    <row r="17" spans="1:121">
      <c r="A17" s="291" t="s">
        <v>431</v>
      </c>
      <c r="B17" s="208" t="s">
        <v>550</v>
      </c>
      <c r="C17" s="593">
        <v>5.4990661000000002E-5</v>
      </c>
      <c r="D17" s="594">
        <v>1.2401259000000001E-5</v>
      </c>
      <c r="E17" s="594">
        <v>5.2233993000000003E-5</v>
      </c>
      <c r="F17" s="594">
        <v>2.417565E-6</v>
      </c>
      <c r="G17" s="594">
        <v>7.2868328999999994E-5</v>
      </c>
      <c r="H17" s="594">
        <v>4.2645462E-5</v>
      </c>
      <c r="I17" s="594">
        <v>3.5139984999999998E-5</v>
      </c>
      <c r="J17" s="594">
        <v>1.6831982000000002E-5</v>
      </c>
      <c r="K17" s="594">
        <v>8.4950840000000006E-6</v>
      </c>
      <c r="L17" s="594">
        <v>8.4607690000000006E-6</v>
      </c>
      <c r="M17" s="594">
        <v>0</v>
      </c>
      <c r="N17" s="594">
        <v>1.6157334000000002E-5</v>
      </c>
      <c r="O17" s="594">
        <v>1.000088016271</v>
      </c>
      <c r="P17" s="594">
        <v>2.3936646E-5</v>
      </c>
      <c r="Q17" s="594">
        <v>2.3234489999999999E-5</v>
      </c>
      <c r="R17" s="594">
        <v>1.8113351000000001E-5</v>
      </c>
      <c r="S17" s="594">
        <v>1.7205712E-5</v>
      </c>
      <c r="T17" s="594">
        <v>6.4650489999999998E-6</v>
      </c>
      <c r="U17" s="594">
        <v>4.7899180999999998E-5</v>
      </c>
      <c r="V17" s="594">
        <v>1.2164539E-5</v>
      </c>
      <c r="W17" s="594">
        <v>1.5047899999999999E-6</v>
      </c>
      <c r="X17" s="594">
        <v>7.9934670000000004E-6</v>
      </c>
      <c r="Y17" s="594">
        <v>6.3054849999999998E-6</v>
      </c>
      <c r="Z17" s="594">
        <v>0</v>
      </c>
      <c r="AA17" s="594">
        <v>1.2748807999999999E-5</v>
      </c>
      <c r="AB17" s="594">
        <v>1.2915208E-5</v>
      </c>
      <c r="AC17" s="594">
        <v>7.8152799999999998E-7</v>
      </c>
      <c r="AD17" s="594">
        <v>3.9902689999999999E-6</v>
      </c>
      <c r="AE17" s="594">
        <v>6.7928840000000002E-6</v>
      </c>
      <c r="AF17" s="594">
        <v>2.4924147999999999E-5</v>
      </c>
      <c r="AG17" s="594">
        <v>1.870542E-5</v>
      </c>
      <c r="AH17" s="594">
        <v>4.2578728999999999E-5</v>
      </c>
      <c r="AI17" s="594">
        <v>1.4094241E-5</v>
      </c>
      <c r="AJ17" s="594">
        <v>1.7287700000000001E-6</v>
      </c>
      <c r="AK17" s="594">
        <v>2.1101659999999999E-5</v>
      </c>
      <c r="AL17" s="594">
        <v>3.422113E-6</v>
      </c>
      <c r="AM17" s="594">
        <v>8.0320239999999993E-6</v>
      </c>
      <c r="AN17" s="594">
        <v>8.8762669999999998E-6</v>
      </c>
      <c r="AO17" s="594">
        <v>1.1178706999999999E-5</v>
      </c>
      <c r="AP17" s="594">
        <v>3.627753E-6</v>
      </c>
      <c r="AQ17" s="594">
        <v>8.7101520000000004E-6</v>
      </c>
      <c r="AR17" s="594">
        <v>1.4460909E-5</v>
      </c>
      <c r="AS17" s="594">
        <v>1.2103057E-5</v>
      </c>
      <c r="AT17" s="594">
        <v>1.3044768999999999E-5</v>
      </c>
      <c r="AU17" s="594">
        <v>1.0418854E-5</v>
      </c>
      <c r="AV17" s="594">
        <v>1.0617658E-5</v>
      </c>
      <c r="AW17" s="594">
        <v>4.5885030000000001E-6</v>
      </c>
      <c r="AX17" s="594">
        <v>3.6177587999999998E-5</v>
      </c>
      <c r="AY17" s="594">
        <v>2.0001057999999999E-5</v>
      </c>
      <c r="AZ17" s="594">
        <v>5.1025944999999999E-5</v>
      </c>
      <c r="BA17" s="594">
        <v>8.7696949999999997E-6</v>
      </c>
      <c r="BB17" s="594">
        <v>1.6904477000000001E-5</v>
      </c>
      <c r="BC17" s="594">
        <v>3.7317176999999999E-5</v>
      </c>
      <c r="BD17" s="594">
        <v>1.3565443999999999E-5</v>
      </c>
      <c r="BE17" s="594">
        <v>0</v>
      </c>
      <c r="BF17" s="594">
        <v>9.2823420000000008E-6</v>
      </c>
      <c r="BG17" s="594">
        <v>6.1777530000000001E-6</v>
      </c>
      <c r="BH17" s="594">
        <v>1.4303469E-5</v>
      </c>
      <c r="BI17" s="594">
        <v>6.1664059999999997E-6</v>
      </c>
      <c r="BJ17" s="594">
        <v>3.187177E-5</v>
      </c>
      <c r="BK17" s="594">
        <v>2.0032632999999999E-5</v>
      </c>
      <c r="BL17" s="594">
        <v>3.5983665999999999E-5</v>
      </c>
      <c r="BM17" s="594">
        <v>2.1345591E-5</v>
      </c>
      <c r="BN17" s="594">
        <v>1.6689339E-5</v>
      </c>
      <c r="BO17" s="594">
        <v>1.8691508000000001E-5</v>
      </c>
      <c r="BP17" s="594">
        <v>3.259849E-6</v>
      </c>
      <c r="BQ17" s="594">
        <v>6.2566819999999997E-6</v>
      </c>
      <c r="BR17" s="594">
        <v>1.4018416E-5</v>
      </c>
      <c r="BS17" s="594">
        <v>2.1347074999999999E-5</v>
      </c>
      <c r="BT17" s="594">
        <v>4.3705960999999998E-5</v>
      </c>
      <c r="BU17" s="594">
        <v>1.7393850999999999E-5</v>
      </c>
      <c r="BV17" s="594">
        <v>4.2848339999999997E-6</v>
      </c>
      <c r="BW17" s="594">
        <v>2.641024E-6</v>
      </c>
      <c r="BX17" s="594">
        <v>1.6925169999999999E-6</v>
      </c>
      <c r="BY17" s="594">
        <v>1.4825289999999999E-5</v>
      </c>
      <c r="BZ17" s="594">
        <v>1.4263153000000001E-5</v>
      </c>
      <c r="CA17" s="594">
        <v>1.3677761E-5</v>
      </c>
      <c r="CB17" s="594">
        <v>2.8865891E-5</v>
      </c>
      <c r="CC17" s="594">
        <v>2.2558396E-5</v>
      </c>
      <c r="CD17" s="594">
        <v>6.1608030000000002E-6</v>
      </c>
      <c r="CE17" s="594">
        <v>1.3705808E-5</v>
      </c>
      <c r="CF17" s="594">
        <v>2.5013356E-5</v>
      </c>
      <c r="CG17" s="594">
        <v>2.0108956999999999E-5</v>
      </c>
      <c r="CH17" s="594">
        <v>8.8501009999999996E-6</v>
      </c>
      <c r="CI17" s="594">
        <v>1.0194905999999999E-5</v>
      </c>
      <c r="CJ17" s="594">
        <v>1.3611237000000001E-5</v>
      </c>
      <c r="CK17" s="594">
        <v>1.3696623E-5</v>
      </c>
      <c r="CL17" s="594">
        <v>1.8759343999999999E-5</v>
      </c>
      <c r="CM17" s="594">
        <v>3.5135081999999999E-5</v>
      </c>
      <c r="CN17" s="594">
        <v>3.5350520000000002E-6</v>
      </c>
      <c r="CO17" s="594">
        <v>1.6776747999999999E-5</v>
      </c>
      <c r="CP17" s="594">
        <v>2.4158455999999999E-5</v>
      </c>
      <c r="CQ17" s="594">
        <v>5.208568E-5</v>
      </c>
      <c r="CR17" s="594">
        <v>6.0129322000000001E-5</v>
      </c>
      <c r="CS17" s="594">
        <v>3.2780251999999997E-5</v>
      </c>
      <c r="CT17" s="594">
        <v>2.2948869999999999E-4</v>
      </c>
      <c r="CU17" s="594">
        <v>3.7712232000000002E-5</v>
      </c>
      <c r="CV17" s="594">
        <v>9.2231320000000007E-6</v>
      </c>
      <c r="CW17" s="594">
        <v>1.1315186E-5</v>
      </c>
      <c r="CX17" s="594">
        <v>2.2061607000000001E-5</v>
      </c>
      <c r="CY17" s="594">
        <v>9.3287753000000003E-5</v>
      </c>
      <c r="CZ17" s="594">
        <v>1.2680779999999999E-5</v>
      </c>
      <c r="DA17" s="594">
        <v>5.9642755999999997E-5</v>
      </c>
      <c r="DB17" s="594">
        <v>3.0960326E-5</v>
      </c>
      <c r="DC17" s="594">
        <v>5.0586547999999999E-5</v>
      </c>
      <c r="DD17" s="594">
        <v>3.2987505000000003E-5</v>
      </c>
      <c r="DE17" s="595">
        <v>1.6585280000000001E-5</v>
      </c>
      <c r="DF17" s="593">
        <v>1.002379253929</v>
      </c>
      <c r="DG17" s="595">
        <v>0.75820228584600002</v>
      </c>
      <c r="DH17" s="73"/>
      <c r="DI17" s="73"/>
      <c r="DJ17" s="73"/>
      <c r="DK17" s="73"/>
      <c r="DL17" s="73"/>
      <c r="DM17" s="73"/>
      <c r="DN17" s="73"/>
      <c r="DO17" s="73"/>
      <c r="DP17" s="73"/>
      <c r="DQ17" s="73"/>
    </row>
    <row r="18" spans="1:121">
      <c r="A18" s="291" t="s">
        <v>432</v>
      </c>
      <c r="B18" s="208" t="s">
        <v>551</v>
      </c>
      <c r="C18" s="593">
        <v>5.2231075E-5</v>
      </c>
      <c r="D18" s="594">
        <v>5.6545894600000003E-4</v>
      </c>
      <c r="E18" s="594">
        <v>4.141293E-5</v>
      </c>
      <c r="F18" s="594">
        <v>1.7070529330000001E-3</v>
      </c>
      <c r="G18" s="594">
        <v>3.4580895100000002E-4</v>
      </c>
      <c r="H18" s="594">
        <v>1.43359216E-4</v>
      </c>
      <c r="I18" s="594">
        <v>1.9674944E-4</v>
      </c>
      <c r="J18" s="594">
        <v>1.5833259699999999E-4</v>
      </c>
      <c r="K18" s="594">
        <v>1.00065012E-4</v>
      </c>
      <c r="L18" s="594">
        <v>9.56926672E-4</v>
      </c>
      <c r="M18" s="594">
        <v>0</v>
      </c>
      <c r="N18" s="594">
        <v>4.4675724000000002E-5</v>
      </c>
      <c r="O18" s="594">
        <v>9.1933583000000004E-5</v>
      </c>
      <c r="P18" s="594">
        <v>1.044241841267</v>
      </c>
      <c r="Q18" s="594">
        <v>1.1763968717999999E-2</v>
      </c>
      <c r="R18" s="594">
        <v>5.7193237000000001E-5</v>
      </c>
      <c r="S18" s="594">
        <v>3.5081501299999998E-4</v>
      </c>
      <c r="T18" s="594">
        <v>3.4500881999999998E-5</v>
      </c>
      <c r="U18" s="594">
        <v>7.9455397000000003E-5</v>
      </c>
      <c r="V18" s="594">
        <v>8.1896881000000007E-5</v>
      </c>
      <c r="W18" s="594">
        <v>1.5412772999999999E-5</v>
      </c>
      <c r="X18" s="594">
        <v>5.9774117999999997E-5</v>
      </c>
      <c r="Y18" s="594">
        <v>3.7044025999999997E-5</v>
      </c>
      <c r="Z18" s="594">
        <v>0</v>
      </c>
      <c r="AA18" s="594">
        <v>2.7878603999999999E-5</v>
      </c>
      <c r="AB18" s="594">
        <v>8.0041742000000005E-5</v>
      </c>
      <c r="AC18" s="594">
        <v>5.4862229999999997E-6</v>
      </c>
      <c r="AD18" s="594">
        <v>1.6990588999999999E-5</v>
      </c>
      <c r="AE18" s="594">
        <v>6.7984661000000007E-5</v>
      </c>
      <c r="AF18" s="594">
        <v>3.8827734000000001E-5</v>
      </c>
      <c r="AG18" s="594">
        <v>2.93021521E-4</v>
      </c>
      <c r="AH18" s="594">
        <v>1.32448299E-3</v>
      </c>
      <c r="AI18" s="594">
        <v>7.0340075000000006E-5</v>
      </c>
      <c r="AJ18" s="594">
        <v>6.8022029999999997E-6</v>
      </c>
      <c r="AK18" s="594">
        <v>5.0979021899999998E-4</v>
      </c>
      <c r="AL18" s="594">
        <v>3.2519199000000003E-5</v>
      </c>
      <c r="AM18" s="594">
        <v>6.5911121000000004E-5</v>
      </c>
      <c r="AN18" s="594">
        <v>9.2110660000000003E-5</v>
      </c>
      <c r="AO18" s="594">
        <v>5.2268633E-5</v>
      </c>
      <c r="AP18" s="594">
        <v>2.9644618999999999E-5</v>
      </c>
      <c r="AQ18" s="594">
        <v>5.05933751E-4</v>
      </c>
      <c r="AR18" s="594">
        <v>1.79659897E-4</v>
      </c>
      <c r="AS18" s="594">
        <v>1.92797646E-4</v>
      </c>
      <c r="AT18" s="594">
        <v>5.1676404999999999E-5</v>
      </c>
      <c r="AU18" s="594">
        <v>5.6630203E-5</v>
      </c>
      <c r="AV18" s="594">
        <v>5.1308064499999998E-4</v>
      </c>
      <c r="AW18" s="594">
        <v>3.7167213999999997E-5</v>
      </c>
      <c r="AX18" s="594">
        <v>6.4398557999999995E-5</v>
      </c>
      <c r="AY18" s="594">
        <v>6.4113696999999994E-5</v>
      </c>
      <c r="AZ18" s="594">
        <v>9.9852320000000001E-5</v>
      </c>
      <c r="BA18" s="594">
        <v>3.0209336000000001E-5</v>
      </c>
      <c r="BB18" s="594">
        <v>8.3290145999999996E-5</v>
      </c>
      <c r="BC18" s="594">
        <v>3.6329888E-5</v>
      </c>
      <c r="BD18" s="594">
        <v>1.8842246999999999E-5</v>
      </c>
      <c r="BE18" s="594">
        <v>0</v>
      </c>
      <c r="BF18" s="594">
        <v>1.3287263400000001E-4</v>
      </c>
      <c r="BG18" s="594">
        <v>6.8197894000000003E-5</v>
      </c>
      <c r="BH18" s="594">
        <v>6.9361528200000003E-4</v>
      </c>
      <c r="BI18" s="594">
        <v>3.9925263500000002E-4</v>
      </c>
      <c r="BJ18" s="594">
        <v>6.2500482149999998E-3</v>
      </c>
      <c r="BK18" s="594">
        <v>2.9459121000000001E-5</v>
      </c>
      <c r="BL18" s="594">
        <v>1.2842173425999999E-2</v>
      </c>
      <c r="BM18" s="594">
        <v>2.9953170249999998E-3</v>
      </c>
      <c r="BN18" s="594">
        <v>3.5285742299999998E-4</v>
      </c>
      <c r="BO18" s="594">
        <v>8.8040721099999996E-4</v>
      </c>
      <c r="BP18" s="594">
        <v>2.7447629099999998E-4</v>
      </c>
      <c r="BQ18" s="594">
        <v>8.9354976000000002E-5</v>
      </c>
      <c r="BR18" s="594">
        <v>1.25835945E-4</v>
      </c>
      <c r="BS18" s="594">
        <v>4.5794653999999998E-5</v>
      </c>
      <c r="BT18" s="594">
        <v>1.7063584599999999E-4</v>
      </c>
      <c r="BU18" s="594">
        <v>3.6039657000000002E-5</v>
      </c>
      <c r="BV18" s="594">
        <v>2.6918816000000001E-5</v>
      </c>
      <c r="BW18" s="594">
        <v>4.5387326000000003E-5</v>
      </c>
      <c r="BX18" s="594">
        <v>4.9381422000000001E-5</v>
      </c>
      <c r="BY18" s="594">
        <v>1.09851451E-4</v>
      </c>
      <c r="BZ18" s="594">
        <v>4.2302711999999997E-5</v>
      </c>
      <c r="CA18" s="594">
        <v>1.6345602399999999E-4</v>
      </c>
      <c r="CB18" s="594">
        <v>1.1586869300000001E-4</v>
      </c>
      <c r="CC18" s="594">
        <v>2.4682745000000002E-4</v>
      </c>
      <c r="CD18" s="594">
        <v>6.1042852E-5</v>
      </c>
      <c r="CE18" s="594">
        <v>1.69477744E-4</v>
      </c>
      <c r="CF18" s="594">
        <v>1.289172889E-3</v>
      </c>
      <c r="CG18" s="594">
        <v>2.475119E-5</v>
      </c>
      <c r="CH18" s="594">
        <v>4.1648052999999997E-5</v>
      </c>
      <c r="CI18" s="594">
        <v>1.18274735E-4</v>
      </c>
      <c r="CJ18" s="594">
        <v>2.3266478000000001E-5</v>
      </c>
      <c r="CK18" s="594">
        <v>5.9549300000000003E-5</v>
      </c>
      <c r="CL18" s="594">
        <v>5.8659363999999998E-5</v>
      </c>
      <c r="CM18" s="594">
        <v>5.0004231999999999E-5</v>
      </c>
      <c r="CN18" s="594">
        <v>4.6279753000000002E-5</v>
      </c>
      <c r="CO18" s="594">
        <v>6.0430314999999997E-5</v>
      </c>
      <c r="CP18" s="594">
        <v>2.3592151E-5</v>
      </c>
      <c r="CQ18" s="594">
        <v>1.0803751E-4</v>
      </c>
      <c r="CR18" s="594">
        <v>4.4466321000000002E-5</v>
      </c>
      <c r="CS18" s="594">
        <v>3.3184498999999998E-5</v>
      </c>
      <c r="CT18" s="594">
        <v>5.5891416000000002E-5</v>
      </c>
      <c r="CU18" s="594">
        <v>3.1230782000000003E-5</v>
      </c>
      <c r="CV18" s="594">
        <v>4.6350451999999998E-5</v>
      </c>
      <c r="CW18" s="594">
        <v>2.320487E-5</v>
      </c>
      <c r="CX18" s="594">
        <v>6.0103543000000002E-5</v>
      </c>
      <c r="CY18" s="594">
        <v>1.50405176E-4</v>
      </c>
      <c r="CZ18" s="594">
        <v>2.1695603200000001E-4</v>
      </c>
      <c r="DA18" s="594">
        <v>8.9939903000000004E-5</v>
      </c>
      <c r="DB18" s="594">
        <v>1.92715323E-4</v>
      </c>
      <c r="DC18" s="594">
        <v>1.8315570099999999E-4</v>
      </c>
      <c r="DD18" s="594">
        <v>9.8158940999999998E-5</v>
      </c>
      <c r="DE18" s="595">
        <v>5.1488403000000001E-5</v>
      </c>
      <c r="DF18" s="593">
        <v>1.095371762194</v>
      </c>
      <c r="DG18" s="595">
        <v>0.82854206199000002</v>
      </c>
      <c r="DH18" s="73"/>
      <c r="DI18" s="73"/>
      <c r="DJ18" s="73"/>
      <c r="DK18" s="73"/>
      <c r="DL18" s="73"/>
      <c r="DM18" s="73"/>
      <c r="DN18" s="73"/>
      <c r="DO18" s="73"/>
      <c r="DP18" s="73"/>
      <c r="DQ18" s="73"/>
    </row>
    <row r="19" spans="1:121">
      <c r="A19" s="291" t="s">
        <v>433</v>
      </c>
      <c r="B19" s="208" t="s">
        <v>552</v>
      </c>
      <c r="C19" s="593">
        <v>1.2928784E-5</v>
      </c>
      <c r="D19" s="594">
        <v>9.8821529999999998E-6</v>
      </c>
      <c r="E19" s="594">
        <v>1.4143986E-5</v>
      </c>
      <c r="F19" s="594">
        <v>7.3201189999999999E-6</v>
      </c>
      <c r="G19" s="594">
        <v>2.7254825E-5</v>
      </c>
      <c r="H19" s="594">
        <v>1.6098381E-4</v>
      </c>
      <c r="I19" s="594">
        <v>3.3022557E-5</v>
      </c>
      <c r="J19" s="594">
        <v>2.8720517E-5</v>
      </c>
      <c r="K19" s="594">
        <v>2.6045445999999999E-5</v>
      </c>
      <c r="L19" s="594">
        <v>1.2718589E-5</v>
      </c>
      <c r="M19" s="594">
        <v>0</v>
      </c>
      <c r="N19" s="594">
        <v>4.2251842000000003E-5</v>
      </c>
      <c r="O19" s="594">
        <v>3.8201043E-5</v>
      </c>
      <c r="P19" s="594">
        <v>1.9914261E-5</v>
      </c>
      <c r="Q19" s="594">
        <v>1.0007428806350001</v>
      </c>
      <c r="R19" s="594">
        <v>4.7871696E-5</v>
      </c>
      <c r="S19" s="594">
        <v>4.8942814E-5</v>
      </c>
      <c r="T19" s="594">
        <v>2.8201567000000001E-5</v>
      </c>
      <c r="U19" s="594">
        <v>5.3704247000000002E-5</v>
      </c>
      <c r="V19" s="594">
        <v>6.4395619999999999E-5</v>
      </c>
      <c r="W19" s="594">
        <v>8.7659759999999998E-6</v>
      </c>
      <c r="X19" s="594">
        <v>4.2661713999999997E-5</v>
      </c>
      <c r="Y19" s="594">
        <v>2.5302402999999998E-5</v>
      </c>
      <c r="Z19" s="594">
        <v>0</v>
      </c>
      <c r="AA19" s="594">
        <v>7.7994549999999997E-5</v>
      </c>
      <c r="AB19" s="594">
        <v>3.8741829000000002E-5</v>
      </c>
      <c r="AC19" s="594">
        <v>3.037839E-6</v>
      </c>
      <c r="AD19" s="594">
        <v>1.2162588E-5</v>
      </c>
      <c r="AE19" s="594">
        <v>4.8706118E-5</v>
      </c>
      <c r="AF19" s="594">
        <v>6.6654638000000001E-5</v>
      </c>
      <c r="AG19" s="594">
        <v>1.5988629000000001E-5</v>
      </c>
      <c r="AH19" s="594">
        <v>3.2349879000000003E-5</v>
      </c>
      <c r="AI19" s="594">
        <v>4.8375070999999998E-5</v>
      </c>
      <c r="AJ19" s="594">
        <v>2.6879510000000001E-6</v>
      </c>
      <c r="AK19" s="594">
        <v>6.8946719999999996E-5</v>
      </c>
      <c r="AL19" s="594">
        <v>1.8155678999999999E-5</v>
      </c>
      <c r="AM19" s="594">
        <v>2.7104076000000001E-5</v>
      </c>
      <c r="AN19" s="594">
        <v>4.0996827999999997E-5</v>
      </c>
      <c r="AO19" s="594">
        <v>2.1349956E-5</v>
      </c>
      <c r="AP19" s="594">
        <v>9.8184719999999993E-6</v>
      </c>
      <c r="AQ19" s="594">
        <v>1.9271928000000001E-5</v>
      </c>
      <c r="AR19" s="594">
        <v>2.7820847000000002E-5</v>
      </c>
      <c r="AS19" s="594">
        <v>2.4061605000000001E-5</v>
      </c>
      <c r="AT19" s="594">
        <v>2.5853868999999998E-5</v>
      </c>
      <c r="AU19" s="594">
        <v>2.3249587999999999E-5</v>
      </c>
      <c r="AV19" s="594">
        <v>2.3558313999999999E-5</v>
      </c>
      <c r="AW19" s="594">
        <v>3.6118818E-5</v>
      </c>
      <c r="AX19" s="594">
        <v>6.9536246999999995E-5</v>
      </c>
      <c r="AY19" s="594">
        <v>4.4925675000000001E-5</v>
      </c>
      <c r="AZ19" s="594">
        <v>5.6528579999999998E-5</v>
      </c>
      <c r="BA19" s="594">
        <v>3.3265371000000002E-5</v>
      </c>
      <c r="BB19" s="594">
        <v>4.0252939000000002E-5</v>
      </c>
      <c r="BC19" s="594">
        <v>1.040549E-4</v>
      </c>
      <c r="BD19" s="594">
        <v>8.3370016999999996E-5</v>
      </c>
      <c r="BE19" s="594">
        <v>0</v>
      </c>
      <c r="BF19" s="594">
        <v>1.3863462E-5</v>
      </c>
      <c r="BG19" s="594">
        <v>1.7781510999999999E-5</v>
      </c>
      <c r="BH19" s="594">
        <v>2.5211146000000002E-4</v>
      </c>
      <c r="BI19" s="594">
        <v>4.0583402000000001E-5</v>
      </c>
      <c r="BJ19" s="594">
        <v>1.6531259299999999E-4</v>
      </c>
      <c r="BK19" s="594">
        <v>2.2277532999999998E-5</v>
      </c>
      <c r="BL19" s="594">
        <v>4.3055735199999998E-4</v>
      </c>
      <c r="BM19" s="594">
        <v>9.7333589799999997E-4</v>
      </c>
      <c r="BN19" s="594">
        <v>1.9811326999999998E-5</v>
      </c>
      <c r="BO19" s="594">
        <v>1.8095333999999999E-5</v>
      </c>
      <c r="BP19" s="594">
        <v>4.7695601000000001E-5</v>
      </c>
      <c r="BQ19" s="594">
        <v>4.7821845E-5</v>
      </c>
      <c r="BR19" s="594">
        <v>1.6458773499999999E-4</v>
      </c>
      <c r="BS19" s="594">
        <v>1.20342172E-4</v>
      </c>
      <c r="BT19" s="594">
        <v>6.8448639999999997E-5</v>
      </c>
      <c r="BU19" s="594">
        <v>1.2879276400000001E-4</v>
      </c>
      <c r="BV19" s="594">
        <v>4.2586938999999997E-5</v>
      </c>
      <c r="BW19" s="594">
        <v>7.3600848E-5</v>
      </c>
      <c r="BX19" s="594">
        <v>3.3184401999999999E-5</v>
      </c>
      <c r="BY19" s="594">
        <v>4.5779982000000003E-5</v>
      </c>
      <c r="BZ19" s="594">
        <v>2.8301115E-5</v>
      </c>
      <c r="CA19" s="594">
        <v>3.8425905999999997E-5</v>
      </c>
      <c r="CB19" s="594">
        <v>6.4877764000000006E-5</v>
      </c>
      <c r="CC19" s="594">
        <v>5.8485837000000003E-5</v>
      </c>
      <c r="CD19" s="594">
        <v>3.2112488999999998E-5</v>
      </c>
      <c r="CE19" s="594">
        <v>1.20296257E-4</v>
      </c>
      <c r="CF19" s="594">
        <v>1.3642624400000001E-4</v>
      </c>
      <c r="CG19" s="594">
        <v>2.2524518E-5</v>
      </c>
      <c r="CH19" s="594">
        <v>1.58555408E-4</v>
      </c>
      <c r="CI19" s="594">
        <v>8.1374426999999999E-5</v>
      </c>
      <c r="CJ19" s="594">
        <v>1.7001272000000001E-4</v>
      </c>
      <c r="CK19" s="594">
        <v>1.6216203299999999E-4</v>
      </c>
      <c r="CL19" s="594">
        <v>9.2647351999999999E-5</v>
      </c>
      <c r="CM19" s="594">
        <v>6.1495857999999994E-5</v>
      </c>
      <c r="CN19" s="594">
        <v>1.0154223E-4</v>
      </c>
      <c r="CO19" s="594">
        <v>1.7123902000000001E-4</v>
      </c>
      <c r="CP19" s="594">
        <v>8.2047500999999999E-5</v>
      </c>
      <c r="CQ19" s="594">
        <v>4.6152894E-5</v>
      </c>
      <c r="CR19" s="594">
        <v>3.2161422199999999E-4</v>
      </c>
      <c r="CS19" s="594">
        <v>1.6580518199999999E-4</v>
      </c>
      <c r="CT19" s="594">
        <v>5.8708780800000005E-4</v>
      </c>
      <c r="CU19" s="594">
        <v>7.5122106E-5</v>
      </c>
      <c r="CV19" s="594">
        <v>5.8355052999999998E-5</v>
      </c>
      <c r="CW19" s="594">
        <v>1.7607147000000001E-5</v>
      </c>
      <c r="CX19" s="594">
        <v>9.7207320000000002E-5</v>
      </c>
      <c r="CY19" s="594">
        <v>1.4728544200000001E-4</v>
      </c>
      <c r="CZ19" s="594">
        <v>1.19410829E-4</v>
      </c>
      <c r="DA19" s="594">
        <v>5.6702910999999999E-5</v>
      </c>
      <c r="DB19" s="594">
        <v>1.86438767E-4</v>
      </c>
      <c r="DC19" s="594">
        <v>1.74081191E-4</v>
      </c>
      <c r="DD19" s="594">
        <v>1.5411992999999998E-5</v>
      </c>
      <c r="DE19" s="595">
        <v>4.9070285000000002E-5</v>
      </c>
      <c r="DF19" s="593">
        <v>1.0090675047569999</v>
      </c>
      <c r="DG19" s="595">
        <v>0.76326129624200001</v>
      </c>
      <c r="DH19" s="73"/>
      <c r="DI19" s="73"/>
      <c r="DJ19" s="73"/>
      <c r="DK19" s="73"/>
      <c r="DL19" s="73"/>
      <c r="DM19" s="73"/>
      <c r="DN19" s="73"/>
      <c r="DO19" s="73"/>
      <c r="DP19" s="73"/>
      <c r="DQ19" s="73"/>
    </row>
    <row r="20" spans="1:121">
      <c r="A20" s="291" t="s">
        <v>434</v>
      </c>
      <c r="B20" s="208" t="s">
        <v>553</v>
      </c>
      <c r="C20" s="593">
        <v>3.6349729999999998E-6</v>
      </c>
      <c r="D20" s="594">
        <v>1.439248E-6</v>
      </c>
      <c r="E20" s="594">
        <v>2.359484E-6</v>
      </c>
      <c r="F20" s="594">
        <v>9.1139900000000005E-7</v>
      </c>
      <c r="G20" s="594">
        <v>5.6339400000000002E-7</v>
      </c>
      <c r="H20" s="594">
        <v>4.2186500000000003E-7</v>
      </c>
      <c r="I20" s="594">
        <v>6.5067200000000004E-7</v>
      </c>
      <c r="J20" s="594">
        <v>1.827282E-6</v>
      </c>
      <c r="K20" s="594">
        <v>2.7954540000000002E-6</v>
      </c>
      <c r="L20" s="594">
        <v>8.4550500000000003E-7</v>
      </c>
      <c r="M20" s="594">
        <v>0</v>
      </c>
      <c r="N20" s="594">
        <v>1.4377649999999999E-6</v>
      </c>
      <c r="O20" s="594">
        <v>2.9675770000000002E-6</v>
      </c>
      <c r="P20" s="594">
        <v>1.257887E-5</v>
      </c>
      <c r="Q20" s="594">
        <v>7.7316500000000008E-6</v>
      </c>
      <c r="R20" s="594">
        <v>1.0004326096930001</v>
      </c>
      <c r="S20" s="594">
        <v>3.3088551999999998E-4</v>
      </c>
      <c r="T20" s="594">
        <v>1.40806486E-4</v>
      </c>
      <c r="U20" s="594">
        <v>8.4151600000000003E-7</v>
      </c>
      <c r="V20" s="594">
        <v>7.0697900000000002E-7</v>
      </c>
      <c r="W20" s="594">
        <v>1.04464E-7</v>
      </c>
      <c r="X20" s="594">
        <v>3.7911299999999999E-7</v>
      </c>
      <c r="Y20" s="594">
        <v>7.0872900000000005E-7</v>
      </c>
      <c r="Z20" s="594">
        <v>0</v>
      </c>
      <c r="AA20" s="594">
        <v>4.1866800000000004E-6</v>
      </c>
      <c r="AB20" s="594">
        <v>4.9166490000000004E-6</v>
      </c>
      <c r="AC20" s="594">
        <v>5.5307E-8</v>
      </c>
      <c r="AD20" s="594">
        <v>1.5767300000000001E-7</v>
      </c>
      <c r="AE20" s="594">
        <v>4.3959060000000003E-6</v>
      </c>
      <c r="AF20" s="594">
        <v>5.1742569999999996E-6</v>
      </c>
      <c r="AG20" s="594">
        <v>1.8235880000000001E-6</v>
      </c>
      <c r="AH20" s="594">
        <v>1.3971979E-5</v>
      </c>
      <c r="AI20" s="594">
        <v>6.7549900000000001E-7</v>
      </c>
      <c r="AJ20" s="594">
        <v>3.3109000000000002E-8</v>
      </c>
      <c r="AK20" s="594">
        <v>2.2883297E-5</v>
      </c>
      <c r="AL20" s="594">
        <v>2.8887600000000003E-7</v>
      </c>
      <c r="AM20" s="594">
        <v>4.1724E-7</v>
      </c>
      <c r="AN20" s="594">
        <v>6.2496000000000001E-7</v>
      </c>
      <c r="AO20" s="594">
        <v>7.0228999999999997E-7</v>
      </c>
      <c r="AP20" s="594">
        <v>2.04655E-7</v>
      </c>
      <c r="AQ20" s="594">
        <v>3.5801639999999999E-6</v>
      </c>
      <c r="AR20" s="594">
        <v>5.5095500000000003E-7</v>
      </c>
      <c r="AS20" s="594">
        <v>1.0928740000000001E-6</v>
      </c>
      <c r="AT20" s="594">
        <v>7.2133399999999997E-7</v>
      </c>
      <c r="AU20" s="594">
        <v>6.7237300000000001E-7</v>
      </c>
      <c r="AV20" s="594">
        <v>1.0036649999999999E-6</v>
      </c>
      <c r="AW20" s="594">
        <v>1.517353E-6</v>
      </c>
      <c r="AX20" s="594">
        <v>1.2237262E-5</v>
      </c>
      <c r="AY20" s="594">
        <v>1.2013594E-5</v>
      </c>
      <c r="AZ20" s="594">
        <v>3.0438579999999999E-6</v>
      </c>
      <c r="BA20" s="594">
        <v>5.8184099999999995E-7</v>
      </c>
      <c r="BB20" s="594">
        <v>8.5395200000000005E-7</v>
      </c>
      <c r="BC20" s="594">
        <v>2.6147269999999998E-6</v>
      </c>
      <c r="BD20" s="594">
        <v>2.660039E-6</v>
      </c>
      <c r="BE20" s="594">
        <v>0</v>
      </c>
      <c r="BF20" s="594">
        <v>2.15371E-7</v>
      </c>
      <c r="BG20" s="594">
        <v>7.91509E-7</v>
      </c>
      <c r="BH20" s="594">
        <v>4.3315399999999999E-7</v>
      </c>
      <c r="BI20" s="594">
        <v>5.9894000000000004E-7</v>
      </c>
      <c r="BJ20" s="594">
        <v>1.4712856000000001E-5</v>
      </c>
      <c r="BK20" s="594">
        <v>8.0703799999999995E-7</v>
      </c>
      <c r="BL20" s="594">
        <v>4.9646849999999999E-6</v>
      </c>
      <c r="BM20" s="594">
        <v>3.5728770000000001E-6</v>
      </c>
      <c r="BN20" s="594">
        <v>8.5039799999999999E-7</v>
      </c>
      <c r="BO20" s="594">
        <v>5.1475700000000001E-7</v>
      </c>
      <c r="BP20" s="594">
        <v>3.1110999999999998E-7</v>
      </c>
      <c r="BQ20" s="594">
        <v>4.3614300000000002E-7</v>
      </c>
      <c r="BR20" s="594">
        <v>9.0202400000000003E-7</v>
      </c>
      <c r="BS20" s="594">
        <v>1.212773E-6</v>
      </c>
      <c r="BT20" s="594">
        <v>8.3756699999999997E-7</v>
      </c>
      <c r="BU20" s="594">
        <v>2.2998680000000002E-6</v>
      </c>
      <c r="BV20" s="594">
        <v>6.1260300000000005E-7</v>
      </c>
      <c r="BW20" s="594">
        <v>4.0579500000000001E-7</v>
      </c>
      <c r="BX20" s="594">
        <v>3.5044600000000001E-7</v>
      </c>
      <c r="BY20" s="594">
        <v>9.0693300000000001E-7</v>
      </c>
      <c r="BZ20" s="594">
        <v>1.0335759999999999E-6</v>
      </c>
      <c r="CA20" s="594">
        <v>1.126181E-6</v>
      </c>
      <c r="CB20" s="594">
        <v>1.0466150000000001E-6</v>
      </c>
      <c r="CC20" s="594">
        <v>2.0830350000000001E-6</v>
      </c>
      <c r="CD20" s="594">
        <v>3.0715990000000001E-6</v>
      </c>
      <c r="CE20" s="594">
        <v>5.2983190000000001E-6</v>
      </c>
      <c r="CF20" s="594">
        <v>8.2487180000000004E-6</v>
      </c>
      <c r="CG20" s="594">
        <v>1.3284320000000001E-6</v>
      </c>
      <c r="CH20" s="594">
        <v>1.7186270000000001E-6</v>
      </c>
      <c r="CI20" s="594">
        <v>4.3963849999999998E-6</v>
      </c>
      <c r="CJ20" s="594">
        <v>7.6718940000000004E-6</v>
      </c>
      <c r="CK20" s="594">
        <v>2.3758179999999998E-6</v>
      </c>
      <c r="CL20" s="594">
        <v>8.6191037000000003E-5</v>
      </c>
      <c r="CM20" s="594">
        <v>1.436479E-6</v>
      </c>
      <c r="CN20" s="594">
        <v>3.091132E-6</v>
      </c>
      <c r="CO20" s="594">
        <v>6.8818879999999998E-6</v>
      </c>
      <c r="CP20" s="594">
        <v>6.5751599999999997E-7</v>
      </c>
      <c r="CQ20" s="594">
        <v>4.6480649999999997E-6</v>
      </c>
      <c r="CR20" s="594">
        <v>3.4984799999999999E-6</v>
      </c>
      <c r="CS20" s="594">
        <v>2.6016549999999998E-6</v>
      </c>
      <c r="CT20" s="594">
        <v>5.3839810000000001E-6</v>
      </c>
      <c r="CU20" s="594">
        <v>5.6214999999999999E-7</v>
      </c>
      <c r="CV20" s="594">
        <v>7.8399840000000007E-6</v>
      </c>
      <c r="CW20" s="594">
        <v>6.7912400000000001E-7</v>
      </c>
      <c r="CX20" s="594">
        <v>2.4455609999999999E-6</v>
      </c>
      <c r="CY20" s="594">
        <v>2.3228379999999998E-6</v>
      </c>
      <c r="CZ20" s="594">
        <v>8.44875E-7</v>
      </c>
      <c r="DA20" s="594">
        <v>1.867034E-6</v>
      </c>
      <c r="DB20" s="594">
        <v>1.753507E-6</v>
      </c>
      <c r="DC20" s="594">
        <v>1.1589250000000001E-6</v>
      </c>
      <c r="DD20" s="594">
        <v>1.4540858699999999E-4</v>
      </c>
      <c r="DE20" s="595">
        <v>1.576152E-6</v>
      </c>
      <c r="DF20" s="593">
        <v>1.001406848614</v>
      </c>
      <c r="DG20" s="595">
        <v>0.75746675592599999</v>
      </c>
      <c r="DH20" s="73"/>
      <c r="DI20" s="73"/>
      <c r="DJ20" s="73"/>
      <c r="DK20" s="73"/>
      <c r="DL20" s="73"/>
      <c r="DM20" s="73"/>
      <c r="DN20" s="73"/>
      <c r="DO20" s="73"/>
      <c r="DP20" s="73"/>
      <c r="DQ20" s="73"/>
    </row>
    <row r="21" spans="1:121">
      <c r="A21" s="291" t="s">
        <v>435</v>
      </c>
      <c r="B21" s="208" t="s">
        <v>554</v>
      </c>
      <c r="C21" s="593">
        <v>1.0064672189E-2</v>
      </c>
      <c r="D21" s="594">
        <v>3.3414711770000001E-3</v>
      </c>
      <c r="E21" s="594">
        <v>4.7945371180000002E-3</v>
      </c>
      <c r="F21" s="594">
        <v>1.4492845530000001E-3</v>
      </c>
      <c r="G21" s="594">
        <v>3.2778349E-4</v>
      </c>
      <c r="H21" s="594">
        <v>1.2305276499999999E-4</v>
      </c>
      <c r="I21" s="594">
        <v>2.23711508E-4</v>
      </c>
      <c r="J21" s="594">
        <v>3.2734745590000001E-3</v>
      </c>
      <c r="K21" s="594">
        <v>6.0681556780000003E-3</v>
      </c>
      <c r="L21" s="594">
        <v>1.2652284670000001E-3</v>
      </c>
      <c r="M21" s="594">
        <v>0</v>
      </c>
      <c r="N21" s="594">
        <v>6.0270802799999997E-4</v>
      </c>
      <c r="O21" s="594">
        <v>9.53754411E-4</v>
      </c>
      <c r="P21" s="594">
        <v>5.9061940300000003E-4</v>
      </c>
      <c r="Q21" s="594">
        <v>2.4651089499999998E-3</v>
      </c>
      <c r="R21" s="594">
        <v>2.5496089599999998E-4</v>
      </c>
      <c r="S21" s="594">
        <v>1.0009095218070001</v>
      </c>
      <c r="T21" s="594">
        <v>4.6292075499999998E-4</v>
      </c>
      <c r="U21" s="594">
        <v>1.0345169250000001E-3</v>
      </c>
      <c r="V21" s="594">
        <v>3.5099211299999999E-4</v>
      </c>
      <c r="W21" s="594">
        <v>4.3991749999999998E-5</v>
      </c>
      <c r="X21" s="594">
        <v>4.7522860700000003E-4</v>
      </c>
      <c r="Y21" s="594">
        <v>7.3485855799999996E-4</v>
      </c>
      <c r="Z21" s="594">
        <v>0</v>
      </c>
      <c r="AA21" s="594">
        <v>4.9372294480000004E-3</v>
      </c>
      <c r="AB21" s="594">
        <v>4.1843996160000002E-3</v>
      </c>
      <c r="AC21" s="594">
        <v>1.9640678E-5</v>
      </c>
      <c r="AD21" s="594">
        <v>7.1721627999999998E-5</v>
      </c>
      <c r="AE21" s="594">
        <v>6.8238064400000004E-4</v>
      </c>
      <c r="AF21" s="594">
        <v>4.8473516199999998E-4</v>
      </c>
      <c r="AG21" s="594">
        <v>2.0482379630000001E-3</v>
      </c>
      <c r="AH21" s="594">
        <v>3.104927633E-3</v>
      </c>
      <c r="AI21" s="594">
        <v>3.8824216400000001E-4</v>
      </c>
      <c r="AJ21" s="594">
        <v>7.2195999999999998E-5</v>
      </c>
      <c r="AK21" s="594">
        <v>8.3253095900000002E-4</v>
      </c>
      <c r="AL21" s="594">
        <v>7.5075333000000006E-5</v>
      </c>
      <c r="AM21" s="594">
        <v>1.06488519E-4</v>
      </c>
      <c r="AN21" s="594">
        <v>1.4470829300000001E-4</v>
      </c>
      <c r="AO21" s="594">
        <v>3.1617226999999999E-4</v>
      </c>
      <c r="AP21" s="594">
        <v>6.2799730000000003E-5</v>
      </c>
      <c r="AQ21" s="594">
        <v>2.2304393199999999E-4</v>
      </c>
      <c r="AR21" s="594">
        <v>1.8625823099999999E-4</v>
      </c>
      <c r="AS21" s="594">
        <v>6.3793816100000001E-4</v>
      </c>
      <c r="AT21" s="594">
        <v>2.7859634700000001E-4</v>
      </c>
      <c r="AU21" s="594">
        <v>2.5799997199999999E-4</v>
      </c>
      <c r="AV21" s="594">
        <v>8.2708756100000004E-4</v>
      </c>
      <c r="AW21" s="594">
        <v>3.3592683299999999E-4</v>
      </c>
      <c r="AX21" s="594">
        <v>2.5862526219999999E-3</v>
      </c>
      <c r="AY21" s="594">
        <v>5.9878967399999998E-4</v>
      </c>
      <c r="AZ21" s="594">
        <v>1.5125453400000001E-3</v>
      </c>
      <c r="BA21" s="594">
        <v>2.3527152200000001E-4</v>
      </c>
      <c r="BB21" s="594">
        <v>5.2514941300000001E-4</v>
      </c>
      <c r="BC21" s="594">
        <v>4.11802898E-4</v>
      </c>
      <c r="BD21" s="594">
        <v>3.1820140899999999E-4</v>
      </c>
      <c r="BE21" s="594">
        <v>0</v>
      </c>
      <c r="BF21" s="594">
        <v>6.6555780999999999E-5</v>
      </c>
      <c r="BG21" s="594">
        <v>1.82648729E-4</v>
      </c>
      <c r="BH21" s="594">
        <v>1.9793696099999999E-4</v>
      </c>
      <c r="BI21" s="594">
        <v>2.3174568800000001E-4</v>
      </c>
      <c r="BJ21" s="594">
        <v>1.352756783E-3</v>
      </c>
      <c r="BK21" s="594">
        <v>3.8903916099999999E-4</v>
      </c>
      <c r="BL21" s="594">
        <v>1.9689729299999999E-4</v>
      </c>
      <c r="BM21" s="594">
        <v>6.8116015600000002E-4</v>
      </c>
      <c r="BN21" s="594">
        <v>3.05345638E-4</v>
      </c>
      <c r="BO21" s="594">
        <v>1.40736178E-4</v>
      </c>
      <c r="BP21" s="594">
        <v>7.2388858999999995E-5</v>
      </c>
      <c r="BQ21" s="594">
        <v>8.7389214999999994E-5</v>
      </c>
      <c r="BR21" s="594">
        <v>1.9796435500000001E-4</v>
      </c>
      <c r="BS21" s="594">
        <v>4.7660750199999999E-4</v>
      </c>
      <c r="BT21" s="594">
        <v>1.8536022960000001E-3</v>
      </c>
      <c r="BU21" s="594">
        <v>7.0352625499999996E-4</v>
      </c>
      <c r="BV21" s="594">
        <v>1.92085764E-4</v>
      </c>
      <c r="BW21" s="594">
        <v>1.16538686E-4</v>
      </c>
      <c r="BX21" s="594">
        <v>6.4776580000000004E-5</v>
      </c>
      <c r="BY21" s="594">
        <v>2.9938698199999999E-4</v>
      </c>
      <c r="BZ21" s="594">
        <v>3.1370386399999999E-4</v>
      </c>
      <c r="CA21" s="594">
        <v>3.8798635499999999E-4</v>
      </c>
      <c r="CB21" s="594">
        <v>4.52442244E-4</v>
      </c>
      <c r="CC21" s="594">
        <v>5.6232125000000004E-4</v>
      </c>
      <c r="CD21" s="594">
        <v>5.8023358600000003E-4</v>
      </c>
      <c r="CE21" s="594">
        <v>6.2712581199999998E-4</v>
      </c>
      <c r="CF21" s="594">
        <v>1.687069819E-3</v>
      </c>
      <c r="CG21" s="594">
        <v>4.3352932899999998E-4</v>
      </c>
      <c r="CH21" s="594">
        <v>3.74276934E-4</v>
      </c>
      <c r="CI21" s="594">
        <v>4.3002268900000002E-4</v>
      </c>
      <c r="CJ21" s="594">
        <v>3.86699774E-4</v>
      </c>
      <c r="CK21" s="594">
        <v>3.8785428E-4</v>
      </c>
      <c r="CL21" s="594">
        <v>4.17588837E-4</v>
      </c>
      <c r="CM21" s="594">
        <v>3.3801137000000003E-4</v>
      </c>
      <c r="CN21" s="594">
        <v>3.6562619500000001E-4</v>
      </c>
      <c r="CO21" s="594">
        <v>1.1365733850000001E-3</v>
      </c>
      <c r="CP21" s="594">
        <v>4.32165401E-4</v>
      </c>
      <c r="CQ21" s="594">
        <v>1.0351698580000001E-3</v>
      </c>
      <c r="CR21" s="594">
        <v>2.0753610780000001E-3</v>
      </c>
      <c r="CS21" s="594">
        <v>1.5995125559999999E-3</v>
      </c>
      <c r="CT21" s="594">
        <v>8.9702174599999996E-4</v>
      </c>
      <c r="CU21" s="594">
        <v>1.54580652E-4</v>
      </c>
      <c r="CV21" s="594">
        <v>3.9258824199999998E-4</v>
      </c>
      <c r="CW21" s="594">
        <v>2.0327857599999999E-4</v>
      </c>
      <c r="CX21" s="594">
        <v>3.9153237100000003E-4</v>
      </c>
      <c r="CY21" s="594">
        <v>6.4679964600000001E-4</v>
      </c>
      <c r="CZ21" s="594">
        <v>1.2534829419999999E-3</v>
      </c>
      <c r="DA21" s="594">
        <v>5.4477928900000005E-4</v>
      </c>
      <c r="DB21" s="594">
        <v>4.9053386200000005E-4</v>
      </c>
      <c r="DC21" s="594">
        <v>7.3092705700000002E-4</v>
      </c>
      <c r="DD21" s="594">
        <v>6.8338893329000006E-2</v>
      </c>
      <c r="DE21" s="595">
        <v>3.1212803800000001E-4</v>
      </c>
      <c r="DF21" s="593">
        <v>1.1624658128900001</v>
      </c>
      <c r="DG21" s="595">
        <v>0.87929217718399999</v>
      </c>
      <c r="DH21" s="73"/>
      <c r="DI21" s="73"/>
      <c r="DJ21" s="73"/>
      <c r="DK21" s="73"/>
      <c r="DL21" s="73"/>
      <c r="DM21" s="73"/>
      <c r="DN21" s="73"/>
      <c r="DO21" s="73"/>
      <c r="DP21" s="73"/>
      <c r="DQ21" s="73"/>
    </row>
    <row r="22" spans="1:121">
      <c r="A22" s="291" t="s">
        <v>436</v>
      </c>
      <c r="B22" s="208" t="s">
        <v>555</v>
      </c>
      <c r="C22" s="593">
        <v>2.5318743900000002E-4</v>
      </c>
      <c r="D22" s="594">
        <v>1.8535223800000001E-4</v>
      </c>
      <c r="E22" s="594">
        <v>2.8031425599999999E-4</v>
      </c>
      <c r="F22" s="594">
        <v>1.5359288600000001E-4</v>
      </c>
      <c r="G22" s="594">
        <v>2.9770841600000001E-4</v>
      </c>
      <c r="H22" s="594">
        <v>4.6936402300000002E-4</v>
      </c>
      <c r="I22" s="594">
        <v>4.5610705700000002E-4</v>
      </c>
      <c r="J22" s="594">
        <v>2.2562490599999999E-3</v>
      </c>
      <c r="K22" s="594">
        <v>7.3390774099999997E-4</v>
      </c>
      <c r="L22" s="594">
        <v>4.2431487899999997E-4</v>
      </c>
      <c r="M22" s="594">
        <v>0</v>
      </c>
      <c r="N22" s="594">
        <v>2.3292369499999999E-4</v>
      </c>
      <c r="O22" s="594">
        <v>1.285971149E-3</v>
      </c>
      <c r="P22" s="594">
        <v>4.77025966E-4</v>
      </c>
      <c r="Q22" s="594">
        <v>1.0147802039999999E-3</v>
      </c>
      <c r="R22" s="594">
        <v>3.9348282600000002E-4</v>
      </c>
      <c r="S22" s="594">
        <v>2.6746968689999998E-3</v>
      </c>
      <c r="T22" s="594">
        <v>1.0123633331549999</v>
      </c>
      <c r="U22" s="594">
        <v>3.0153144400000003E-4</v>
      </c>
      <c r="V22" s="594">
        <v>3.0930746199999998E-4</v>
      </c>
      <c r="W22" s="594">
        <v>8.4708142000000005E-5</v>
      </c>
      <c r="X22" s="594">
        <v>2.24820728E-4</v>
      </c>
      <c r="Y22" s="594">
        <v>1.5411671900000001E-4</v>
      </c>
      <c r="Z22" s="594">
        <v>0</v>
      </c>
      <c r="AA22" s="594">
        <v>8.2014806000000001E-4</v>
      </c>
      <c r="AB22" s="594">
        <v>1.665334392E-3</v>
      </c>
      <c r="AC22" s="594">
        <v>3.7292219E-5</v>
      </c>
      <c r="AD22" s="594">
        <v>1.2299475499999999E-4</v>
      </c>
      <c r="AE22" s="594">
        <v>2.5396728600000001E-4</v>
      </c>
      <c r="AF22" s="594">
        <v>4.4835711400000001E-4</v>
      </c>
      <c r="AG22" s="594">
        <v>4.1728816299999998E-4</v>
      </c>
      <c r="AH22" s="594">
        <v>1.6319220480000001E-3</v>
      </c>
      <c r="AI22" s="594">
        <v>2.3354707499999999E-4</v>
      </c>
      <c r="AJ22" s="594">
        <v>7.4508331000000004E-5</v>
      </c>
      <c r="AK22" s="594">
        <v>2.2228537E-4</v>
      </c>
      <c r="AL22" s="594">
        <v>1.30461124E-4</v>
      </c>
      <c r="AM22" s="594">
        <v>2.0040076599999999E-4</v>
      </c>
      <c r="AN22" s="594">
        <v>3.6338923299999998E-4</v>
      </c>
      <c r="AO22" s="594">
        <v>2.4796054099999998E-4</v>
      </c>
      <c r="AP22" s="594">
        <v>1.46629124E-4</v>
      </c>
      <c r="AQ22" s="594">
        <v>3.2143970399999998E-4</v>
      </c>
      <c r="AR22" s="594">
        <v>2.96557414E-4</v>
      </c>
      <c r="AS22" s="594">
        <v>4.9856302500000005E-4</v>
      </c>
      <c r="AT22" s="594">
        <v>4.6064837000000001E-4</v>
      </c>
      <c r="AU22" s="594">
        <v>5.2257593200000002E-4</v>
      </c>
      <c r="AV22" s="594">
        <v>8.5333149899999999E-4</v>
      </c>
      <c r="AW22" s="594">
        <v>2.084830687E-3</v>
      </c>
      <c r="AX22" s="594">
        <v>1.9749833669999999E-3</v>
      </c>
      <c r="AY22" s="594">
        <v>3.2504853500000001E-4</v>
      </c>
      <c r="AZ22" s="594">
        <v>3.0624722030000002E-3</v>
      </c>
      <c r="BA22" s="594">
        <v>4.9730575399999999E-4</v>
      </c>
      <c r="BB22" s="594">
        <v>1.82016804E-4</v>
      </c>
      <c r="BC22" s="594">
        <v>1.3470989179999999E-3</v>
      </c>
      <c r="BD22" s="594">
        <v>1.08044319E-3</v>
      </c>
      <c r="BE22" s="594">
        <v>0</v>
      </c>
      <c r="BF22" s="594">
        <v>2.8082910499999998E-4</v>
      </c>
      <c r="BG22" s="594">
        <v>2.08402062E-4</v>
      </c>
      <c r="BH22" s="594">
        <v>4.2312422999999999E-4</v>
      </c>
      <c r="BI22" s="594">
        <v>8.8612741799999996E-4</v>
      </c>
      <c r="BJ22" s="594">
        <v>1.745626961E-3</v>
      </c>
      <c r="BK22" s="594">
        <v>8.75580229E-4</v>
      </c>
      <c r="BL22" s="594">
        <v>3.7689025300000002E-4</v>
      </c>
      <c r="BM22" s="594">
        <v>4.8120572799999998E-4</v>
      </c>
      <c r="BN22" s="594">
        <v>3.62235714E-4</v>
      </c>
      <c r="BO22" s="594">
        <v>2.9022191399999999E-4</v>
      </c>
      <c r="BP22" s="594">
        <v>4.4988611999999999E-4</v>
      </c>
      <c r="BQ22" s="594">
        <v>1.0088357450000001E-3</v>
      </c>
      <c r="BR22" s="594">
        <v>1.1075074620000001E-3</v>
      </c>
      <c r="BS22" s="594">
        <v>1.06161025E-3</v>
      </c>
      <c r="BT22" s="594">
        <v>1.907831881E-3</v>
      </c>
      <c r="BU22" s="594">
        <v>4.5472161169999997E-3</v>
      </c>
      <c r="BV22" s="594">
        <v>5.0182664399999995E-4</v>
      </c>
      <c r="BW22" s="594">
        <v>3.3365177500000001E-4</v>
      </c>
      <c r="BX22" s="594">
        <v>3.3747373600000001E-4</v>
      </c>
      <c r="BY22" s="594">
        <v>7.0947229199999997E-4</v>
      </c>
      <c r="BZ22" s="594">
        <v>5.63583756E-4</v>
      </c>
      <c r="CA22" s="594">
        <v>5.0217768699999999E-4</v>
      </c>
      <c r="CB22" s="594">
        <v>5.85862741E-4</v>
      </c>
      <c r="CC22" s="594">
        <v>6.0050510899999998E-4</v>
      </c>
      <c r="CD22" s="594">
        <v>7.0358735299999998E-4</v>
      </c>
      <c r="CE22" s="594">
        <v>5.2162065299999998E-4</v>
      </c>
      <c r="CF22" s="594">
        <v>1.7413189789999999E-3</v>
      </c>
      <c r="CG22" s="594">
        <v>2.0931981010000001E-3</v>
      </c>
      <c r="CH22" s="594">
        <v>2.5863268240000001E-3</v>
      </c>
      <c r="CI22" s="594">
        <v>1.7079808010000001E-3</v>
      </c>
      <c r="CJ22" s="594">
        <v>2.0551509849999999E-3</v>
      </c>
      <c r="CK22" s="594">
        <v>2.7334537419999999E-3</v>
      </c>
      <c r="CL22" s="594">
        <v>1.9767075548000002E-2</v>
      </c>
      <c r="CM22" s="594">
        <v>2.1680218520000001E-3</v>
      </c>
      <c r="CN22" s="594">
        <v>1.7439063400000001E-3</v>
      </c>
      <c r="CO22" s="594">
        <v>5.1252465190000001E-3</v>
      </c>
      <c r="CP22" s="594">
        <v>7.8542354900000002E-4</v>
      </c>
      <c r="CQ22" s="594">
        <v>1.8830410759999999E-3</v>
      </c>
      <c r="CR22" s="594">
        <v>2.1384313020000002E-3</v>
      </c>
      <c r="CS22" s="594">
        <v>6.4989452599999999E-4</v>
      </c>
      <c r="CT22" s="594">
        <v>1.0736733280999999E-2</v>
      </c>
      <c r="CU22" s="594">
        <v>5.6450105000000004E-4</v>
      </c>
      <c r="CV22" s="594">
        <v>1.1895503403E-2</v>
      </c>
      <c r="CW22" s="594">
        <v>4.4090820000000001E-4</v>
      </c>
      <c r="CX22" s="594">
        <v>8.0358936400000002E-4</v>
      </c>
      <c r="CY22" s="594">
        <v>5.68194069E-4</v>
      </c>
      <c r="CZ22" s="594">
        <v>5.4917195799999996E-4</v>
      </c>
      <c r="DA22" s="594">
        <v>7.79753543E-4</v>
      </c>
      <c r="DB22" s="594">
        <v>1.624891943E-3</v>
      </c>
      <c r="DC22" s="594">
        <v>1.1218694389999999E-3</v>
      </c>
      <c r="DD22" s="594">
        <v>4.7370170799999997E-4</v>
      </c>
      <c r="DE22" s="595">
        <v>9.3201764199999997E-4</v>
      </c>
      <c r="DF22" s="593">
        <v>1.144592796033</v>
      </c>
      <c r="DG22" s="595">
        <v>0.86577298054899998</v>
      </c>
      <c r="DH22" s="73"/>
      <c r="DI22" s="73"/>
      <c r="DJ22" s="73"/>
      <c r="DK22" s="73"/>
      <c r="DL22" s="73"/>
      <c r="DM22" s="73"/>
      <c r="DN22" s="73"/>
      <c r="DO22" s="73"/>
      <c r="DP22" s="73"/>
      <c r="DQ22" s="73"/>
    </row>
    <row r="23" spans="1:121">
      <c r="A23" s="291" t="s">
        <v>437</v>
      </c>
      <c r="B23" s="208" t="s">
        <v>556</v>
      </c>
      <c r="C23" s="593">
        <v>5.0639318530000003E-3</v>
      </c>
      <c r="D23" s="594">
        <v>6.9770493999999996E-5</v>
      </c>
      <c r="E23" s="594">
        <v>4.3508260000000002E-5</v>
      </c>
      <c r="F23" s="594">
        <v>3.2866222999999997E-5</v>
      </c>
      <c r="G23" s="594">
        <v>3.623158E-6</v>
      </c>
      <c r="H23" s="594">
        <v>1.6045189999999999E-6</v>
      </c>
      <c r="I23" s="594">
        <v>1.17323E-6</v>
      </c>
      <c r="J23" s="594">
        <v>1.1809470999999999E-4</v>
      </c>
      <c r="K23" s="594">
        <v>6.2938535999999999E-5</v>
      </c>
      <c r="L23" s="594">
        <v>2.8201020400000002E-4</v>
      </c>
      <c r="M23" s="594">
        <v>0</v>
      </c>
      <c r="N23" s="594">
        <v>1.9619025000000001E-5</v>
      </c>
      <c r="O23" s="594">
        <v>2.6903930000000001E-6</v>
      </c>
      <c r="P23" s="594">
        <v>6.25823E-6</v>
      </c>
      <c r="Q23" s="594">
        <v>-2.347585E-6</v>
      </c>
      <c r="R23" s="594">
        <v>5.9023929999999996E-6</v>
      </c>
      <c r="S23" s="594">
        <v>2.6639239999999998E-6</v>
      </c>
      <c r="T23" s="594">
        <v>2.801384E-6</v>
      </c>
      <c r="U23" s="594">
        <v>1.017365214412</v>
      </c>
      <c r="V23" s="594">
        <v>6.6055498200000002E-4</v>
      </c>
      <c r="W23" s="594">
        <v>1.0072512E-5</v>
      </c>
      <c r="X23" s="594">
        <v>7.1956334400000003E-4</v>
      </c>
      <c r="Y23" s="594">
        <v>2.21038381E-4</v>
      </c>
      <c r="Z23" s="594">
        <v>0</v>
      </c>
      <c r="AA23" s="594">
        <v>1.45194412E-4</v>
      </c>
      <c r="AB23" s="594">
        <v>2.4713849099999998E-4</v>
      </c>
      <c r="AC23" s="594">
        <v>5.19072E-7</v>
      </c>
      <c r="AD23" s="594">
        <v>-3.25441093E-4</v>
      </c>
      <c r="AE23" s="594">
        <v>3.3133936999999999E-5</v>
      </c>
      <c r="AF23" s="594">
        <v>5.1128151000000002E-5</v>
      </c>
      <c r="AG23" s="594">
        <v>6.581431E-6</v>
      </c>
      <c r="AH23" s="594">
        <v>2.6079902999999999E-5</v>
      </c>
      <c r="AI23" s="594">
        <v>1.722989E-6</v>
      </c>
      <c r="AJ23" s="594">
        <v>6.9605999999999995E-8</v>
      </c>
      <c r="AK23" s="594">
        <v>1.1353091E-5</v>
      </c>
      <c r="AL23" s="594">
        <v>-3.2999554099999998E-4</v>
      </c>
      <c r="AM23" s="594">
        <v>-1.0475128700000001E-4</v>
      </c>
      <c r="AN23" s="594">
        <v>-2.8506139000000001E-5</v>
      </c>
      <c r="AO23" s="594">
        <v>-4.7538554E-5</v>
      </c>
      <c r="AP23" s="594">
        <v>4.0144019999999997E-6</v>
      </c>
      <c r="AQ23" s="594">
        <v>7.2223850000000003E-6</v>
      </c>
      <c r="AR23" s="594">
        <v>-1.5325082000000001E-5</v>
      </c>
      <c r="AS23" s="594">
        <v>-1.1310271999999999E-5</v>
      </c>
      <c r="AT23" s="594">
        <v>-3.8459940000000004E-6</v>
      </c>
      <c r="AU23" s="594">
        <v>-4.0429449999999996E-6</v>
      </c>
      <c r="AV23" s="594">
        <v>8.1628999999999996E-7</v>
      </c>
      <c r="AW23" s="594">
        <v>1.0033023999999999E-5</v>
      </c>
      <c r="AX23" s="594">
        <v>6.6081520000000001E-6</v>
      </c>
      <c r="AY23" s="594">
        <v>-1.534598E-6</v>
      </c>
      <c r="AZ23" s="594">
        <v>-1.5569199999999999E-7</v>
      </c>
      <c r="BA23" s="594">
        <v>1.040269E-6</v>
      </c>
      <c r="BB23" s="594">
        <v>4.8245759999999997E-6</v>
      </c>
      <c r="BC23" s="594">
        <v>2.1576459999999999E-6</v>
      </c>
      <c r="BD23" s="594">
        <v>1.3126580000000001E-6</v>
      </c>
      <c r="BE23" s="594">
        <v>0</v>
      </c>
      <c r="BF23" s="594">
        <v>-4.0756639999999996E-6</v>
      </c>
      <c r="BG23" s="594">
        <v>-5.7987399999999997E-7</v>
      </c>
      <c r="BH23" s="594">
        <v>-8.1613719999999996E-6</v>
      </c>
      <c r="BI23" s="594">
        <v>-1.228685E-6</v>
      </c>
      <c r="BJ23" s="594">
        <v>9.4373610000000005E-6</v>
      </c>
      <c r="BK23" s="594">
        <v>1.368995E-6</v>
      </c>
      <c r="BL23" s="594">
        <v>1.5043909999999999E-6</v>
      </c>
      <c r="BM23" s="594">
        <v>1.7683029999999999E-6</v>
      </c>
      <c r="BN23" s="594">
        <v>3.3648853E-5</v>
      </c>
      <c r="BO23" s="594">
        <v>1.3051413000000001E-5</v>
      </c>
      <c r="BP23" s="594">
        <v>9.2039830000000005E-6</v>
      </c>
      <c r="BQ23" s="594">
        <v>1.0031681000000001E-5</v>
      </c>
      <c r="BR23" s="594">
        <v>5.6016800000000004E-6</v>
      </c>
      <c r="BS23" s="594">
        <v>6.8574889999999999E-6</v>
      </c>
      <c r="BT23" s="594">
        <v>1.765268E-6</v>
      </c>
      <c r="BU23" s="594">
        <v>1.0525179999999999E-6</v>
      </c>
      <c r="BV23" s="594">
        <v>2.461553E-6</v>
      </c>
      <c r="BW23" s="594">
        <v>5.4529999999999999E-7</v>
      </c>
      <c r="BX23" s="594">
        <v>1.7585E-7</v>
      </c>
      <c r="BY23" s="594">
        <v>1.861773E-6</v>
      </c>
      <c r="BZ23" s="594">
        <v>2.1260090000000001E-6</v>
      </c>
      <c r="CA23" s="594">
        <v>8.0631900000000001E-7</v>
      </c>
      <c r="CB23" s="594">
        <v>1.5208699999999999E-6</v>
      </c>
      <c r="CC23" s="594">
        <v>1.6339670000000001E-6</v>
      </c>
      <c r="CD23" s="594">
        <v>5.5229400000000004E-7</v>
      </c>
      <c r="CE23" s="594">
        <v>2.4030039999999998E-6</v>
      </c>
      <c r="CF23" s="594">
        <v>2.8699499999999999E-6</v>
      </c>
      <c r="CG23" s="594">
        <v>4.8648299999999998E-7</v>
      </c>
      <c r="CH23" s="594">
        <v>8.5514899999999995E-7</v>
      </c>
      <c r="CI23" s="594">
        <v>2.5365740000000001E-6</v>
      </c>
      <c r="CJ23" s="594">
        <v>5.8284200000000005E-7</v>
      </c>
      <c r="CK23" s="594">
        <v>1.0244469999999999E-6</v>
      </c>
      <c r="CL23" s="594">
        <v>2.351957E-6</v>
      </c>
      <c r="CM23" s="594">
        <v>1.076762E-6</v>
      </c>
      <c r="CN23" s="594">
        <v>5.1547720000000003E-6</v>
      </c>
      <c r="CO23" s="594">
        <v>5.2690389999999999E-6</v>
      </c>
      <c r="CP23" s="594">
        <v>2.4126640000000001E-6</v>
      </c>
      <c r="CQ23" s="594">
        <v>8.4279029999999993E-6</v>
      </c>
      <c r="CR23" s="594">
        <v>6.6808719999999999E-6</v>
      </c>
      <c r="CS23" s="594">
        <v>8.0191430000000001E-6</v>
      </c>
      <c r="CT23" s="594">
        <v>3.3213080000000001E-6</v>
      </c>
      <c r="CU23" s="594">
        <v>1.3046989999999999E-6</v>
      </c>
      <c r="CV23" s="594">
        <v>1.6007049999999999E-6</v>
      </c>
      <c r="CW23" s="594">
        <v>1.1247720000000001E-6</v>
      </c>
      <c r="CX23" s="594">
        <v>9.0488200000000004E-7</v>
      </c>
      <c r="CY23" s="594">
        <v>1.5340559000000001E-5</v>
      </c>
      <c r="CZ23" s="594">
        <v>3.1642345999999999E-5</v>
      </c>
      <c r="DA23" s="594">
        <v>4.6066070000000001E-6</v>
      </c>
      <c r="DB23" s="594">
        <v>3.8423288000000002E-5</v>
      </c>
      <c r="DC23" s="594">
        <v>5.887275E-5</v>
      </c>
      <c r="DD23" s="594">
        <v>1.3236759999999999E-6</v>
      </c>
      <c r="DE23" s="595">
        <v>1.2784397200000001E-4</v>
      </c>
      <c r="DF23" s="593">
        <v>1.0248114472659999</v>
      </c>
      <c r="DG23" s="595">
        <v>0.775170055478</v>
      </c>
      <c r="DH23" s="73"/>
      <c r="DI23" s="73"/>
      <c r="DJ23" s="73"/>
      <c r="DK23" s="73"/>
      <c r="DL23" s="73"/>
      <c r="DM23" s="73"/>
      <c r="DN23" s="73"/>
      <c r="DO23" s="73"/>
      <c r="DP23" s="73"/>
      <c r="DQ23" s="73"/>
    </row>
    <row r="24" spans="1:121">
      <c r="A24" s="291" t="s">
        <v>438</v>
      </c>
      <c r="B24" s="208" t="s">
        <v>557</v>
      </c>
      <c r="C24" s="593">
        <v>1.3317669579999999E-3</v>
      </c>
      <c r="D24" s="594">
        <v>5.0701421599999997E-4</v>
      </c>
      <c r="E24" s="594">
        <v>2.0439616050000001E-3</v>
      </c>
      <c r="F24" s="594">
        <v>7.2773953999999999E-5</v>
      </c>
      <c r="G24" s="594">
        <v>4.9168757599999996E-4</v>
      </c>
      <c r="H24" s="594">
        <v>1.3365662899999999E-4</v>
      </c>
      <c r="I24" s="594">
        <v>1.4315589899999999E-4</v>
      </c>
      <c r="J24" s="594">
        <v>3.300313987E-3</v>
      </c>
      <c r="K24" s="594">
        <v>2.5402032890000001E-3</v>
      </c>
      <c r="L24" s="594">
        <v>1.9209351659999999E-3</v>
      </c>
      <c r="M24" s="594">
        <v>0</v>
      </c>
      <c r="N24" s="594">
        <v>2.9597518470000001E-3</v>
      </c>
      <c r="O24" s="594">
        <v>4.1729784000000002E-4</v>
      </c>
      <c r="P24" s="594">
        <v>6.6958994899999995E-4</v>
      </c>
      <c r="Q24" s="594">
        <v>1.127182697E-3</v>
      </c>
      <c r="R24" s="594">
        <v>1.5139098059999999E-3</v>
      </c>
      <c r="S24" s="594">
        <v>7.6637468799999997E-4</v>
      </c>
      <c r="T24" s="594">
        <v>3.2133862899999999E-4</v>
      </c>
      <c r="U24" s="594">
        <v>5.9195485206000001E-2</v>
      </c>
      <c r="V24" s="594">
        <v>1.111204429991</v>
      </c>
      <c r="W24" s="594">
        <v>3.5683270489999998E-3</v>
      </c>
      <c r="X24" s="594">
        <v>2.1581641136000002E-2</v>
      </c>
      <c r="Y24" s="594">
        <v>1.3311713796E-2</v>
      </c>
      <c r="Z24" s="594">
        <v>0</v>
      </c>
      <c r="AA24" s="594">
        <v>1.9473910846E-2</v>
      </c>
      <c r="AB24" s="594">
        <v>3.8070503157000002E-2</v>
      </c>
      <c r="AC24" s="594">
        <v>4.2092148999999997E-5</v>
      </c>
      <c r="AD24" s="594">
        <v>2.4372131299999999E-4</v>
      </c>
      <c r="AE24" s="594">
        <v>4.3022245270000004E-3</v>
      </c>
      <c r="AF24" s="594">
        <v>1.1200514525E-2</v>
      </c>
      <c r="AG24" s="594">
        <v>1.0497069730000001E-3</v>
      </c>
      <c r="AH24" s="594">
        <v>2.2840099135999999E-2</v>
      </c>
      <c r="AI24" s="594">
        <v>1.077755747E-3</v>
      </c>
      <c r="AJ24" s="594">
        <v>2.2524869999999999E-6</v>
      </c>
      <c r="AK24" s="594">
        <v>3.3909915419999999E-3</v>
      </c>
      <c r="AL24" s="594">
        <v>5.8892915750000004E-3</v>
      </c>
      <c r="AM24" s="594">
        <v>4.9881450220000002E-3</v>
      </c>
      <c r="AN24" s="594">
        <v>2.1879013880000001E-3</v>
      </c>
      <c r="AO24" s="594">
        <v>2.469413355E-3</v>
      </c>
      <c r="AP24" s="594">
        <v>1.171363677E-3</v>
      </c>
      <c r="AQ24" s="594">
        <v>4.9076494699999999E-3</v>
      </c>
      <c r="AR24" s="594">
        <v>5.2171391629999998E-3</v>
      </c>
      <c r="AS24" s="594">
        <v>1.3396783839999999E-3</v>
      </c>
      <c r="AT24" s="594">
        <v>9.17170143E-4</v>
      </c>
      <c r="AU24" s="594">
        <v>7.9886680000000002E-4</v>
      </c>
      <c r="AV24" s="594">
        <v>7.5807868300000001E-4</v>
      </c>
      <c r="AW24" s="594">
        <v>8.6896294339999999E-3</v>
      </c>
      <c r="AX24" s="594">
        <v>3.1629815849999999E-3</v>
      </c>
      <c r="AY24" s="594">
        <v>1.0702526289999999E-3</v>
      </c>
      <c r="AZ24" s="594">
        <v>9.2195244800000002E-4</v>
      </c>
      <c r="BA24" s="594">
        <v>1.2980874320000001E-3</v>
      </c>
      <c r="BB24" s="594">
        <v>1.5533699540000001E-3</v>
      </c>
      <c r="BC24" s="594">
        <v>2.693414178E-3</v>
      </c>
      <c r="BD24" s="594">
        <v>1.069401913E-3</v>
      </c>
      <c r="BE24" s="594">
        <v>0</v>
      </c>
      <c r="BF24" s="594">
        <v>3.5341039400000002E-4</v>
      </c>
      <c r="BG24" s="594">
        <v>3.5794825299999999E-4</v>
      </c>
      <c r="BH24" s="594">
        <v>2.456507141E-3</v>
      </c>
      <c r="BI24" s="594">
        <v>7.3610509599999997E-4</v>
      </c>
      <c r="BJ24" s="594">
        <v>2.3845847669999999E-3</v>
      </c>
      <c r="BK24" s="594">
        <v>4.2851019399999999E-4</v>
      </c>
      <c r="BL24" s="594">
        <v>4.6904380700000002E-4</v>
      </c>
      <c r="BM24" s="594">
        <v>6.3085717100000004E-4</v>
      </c>
      <c r="BN24" s="594">
        <v>6.7885457799999997E-4</v>
      </c>
      <c r="BO24" s="594">
        <v>8.97466185E-4</v>
      </c>
      <c r="BP24" s="594">
        <v>7.4530838000000005E-5</v>
      </c>
      <c r="BQ24" s="594">
        <v>8.1538791999999997E-5</v>
      </c>
      <c r="BR24" s="594">
        <v>5.637570249E-3</v>
      </c>
      <c r="BS24" s="594">
        <v>4.6353369180000001E-3</v>
      </c>
      <c r="BT24" s="594">
        <v>5.4724842000000003E-5</v>
      </c>
      <c r="BU24" s="594">
        <v>4.5737861000000001E-5</v>
      </c>
      <c r="BV24" s="594">
        <v>3.4138228000000001E-5</v>
      </c>
      <c r="BW24" s="594">
        <v>2.0790566000000001E-5</v>
      </c>
      <c r="BX24" s="594">
        <v>1.4848480000000001E-5</v>
      </c>
      <c r="BY24" s="594">
        <v>1.76598863E-4</v>
      </c>
      <c r="BZ24" s="594">
        <v>8.9761337000000005E-5</v>
      </c>
      <c r="CA24" s="594">
        <v>1.60706777E-4</v>
      </c>
      <c r="CB24" s="594">
        <v>5.1479805999999998E-5</v>
      </c>
      <c r="CC24" s="594">
        <v>8.0350123999999994E-5</v>
      </c>
      <c r="CD24" s="594">
        <v>4.6776785000000001E-5</v>
      </c>
      <c r="CE24" s="594">
        <v>6.9864365399999997E-4</v>
      </c>
      <c r="CF24" s="594">
        <v>2.8101035000000001E-4</v>
      </c>
      <c r="CG24" s="594">
        <v>2.5499568000000001E-5</v>
      </c>
      <c r="CH24" s="594">
        <v>9.5098478000000004E-5</v>
      </c>
      <c r="CI24" s="594">
        <v>1.4057556500000001E-4</v>
      </c>
      <c r="CJ24" s="594">
        <v>3.7885805999999999E-5</v>
      </c>
      <c r="CK24" s="594">
        <v>6.9356669000000001E-5</v>
      </c>
      <c r="CL24" s="594">
        <v>2.78631948E-4</v>
      </c>
      <c r="CM24" s="594">
        <v>2.6516260600000001E-4</v>
      </c>
      <c r="CN24" s="594">
        <v>1.51179173E-4</v>
      </c>
      <c r="CO24" s="594">
        <v>3.222951739E-3</v>
      </c>
      <c r="CP24" s="594">
        <v>4.5029960100000002E-4</v>
      </c>
      <c r="CQ24" s="594">
        <v>8.8891028700000003E-3</v>
      </c>
      <c r="CR24" s="594">
        <v>4.2700184900000001E-4</v>
      </c>
      <c r="CS24" s="594">
        <v>3.8203862400000002E-4</v>
      </c>
      <c r="CT24" s="594">
        <v>6.7041113000000007E-5</v>
      </c>
      <c r="CU24" s="594">
        <v>7.9619406999999998E-5</v>
      </c>
      <c r="CV24" s="594">
        <v>2.78733617E-4</v>
      </c>
      <c r="CW24" s="594">
        <v>3.9246013500000002E-4</v>
      </c>
      <c r="CX24" s="594">
        <v>6.3641330000000005E-5</v>
      </c>
      <c r="CY24" s="594">
        <v>4.3543959E-4</v>
      </c>
      <c r="CZ24" s="594">
        <v>5.8346611500000002E-4</v>
      </c>
      <c r="DA24" s="594">
        <v>1.9491548439999999E-3</v>
      </c>
      <c r="DB24" s="594">
        <v>1.2454278250000001E-3</v>
      </c>
      <c r="DC24" s="594">
        <v>2.1763930699999999E-4</v>
      </c>
      <c r="DD24" s="594">
        <v>1.9875908699999999E-4</v>
      </c>
      <c r="DE24" s="595">
        <v>9.2605316500000002E-4</v>
      </c>
      <c r="DF24" s="593">
        <v>1.4243701236320001</v>
      </c>
      <c r="DG24" s="595">
        <v>1.0773972819119999</v>
      </c>
      <c r="DH24" s="73"/>
      <c r="DI24" s="73"/>
      <c r="DJ24" s="73"/>
      <c r="DK24" s="73"/>
      <c r="DL24" s="73"/>
      <c r="DM24" s="73"/>
      <c r="DN24" s="73"/>
      <c r="DO24" s="73"/>
      <c r="DP24" s="73"/>
      <c r="DQ24" s="73"/>
    </row>
    <row r="25" spans="1:121">
      <c r="A25" s="291" t="s">
        <v>439</v>
      </c>
      <c r="B25" s="208" t="s">
        <v>684</v>
      </c>
      <c r="C25" s="593">
        <v>5.6040660000000004E-4</v>
      </c>
      <c r="D25" s="594">
        <v>7.6095186999999994E-5</v>
      </c>
      <c r="E25" s="594">
        <v>1.5562877700000001E-4</v>
      </c>
      <c r="F25" s="594">
        <v>1.0325717600000001E-4</v>
      </c>
      <c r="G25" s="594">
        <v>1.40295895E-4</v>
      </c>
      <c r="H25" s="594">
        <v>4.7061563999999998E-5</v>
      </c>
      <c r="I25" s="594">
        <v>7.4137854999999997E-5</v>
      </c>
      <c r="J25" s="594">
        <v>5.1756861099999999E-4</v>
      </c>
      <c r="K25" s="594">
        <v>6.1628212400000005E-4</v>
      </c>
      <c r="L25" s="594">
        <v>2.6118385899999999E-4</v>
      </c>
      <c r="M25" s="594">
        <v>0</v>
      </c>
      <c r="N25" s="594">
        <v>1.678490634E-3</v>
      </c>
      <c r="O25" s="594">
        <v>1.37168126E-4</v>
      </c>
      <c r="P25" s="594">
        <v>1.4522424E-3</v>
      </c>
      <c r="Q25" s="594">
        <v>7.4441544099999998E-4</v>
      </c>
      <c r="R25" s="594">
        <v>2.5313354659999999E-3</v>
      </c>
      <c r="S25" s="594">
        <v>9.3188544999999996E-4</v>
      </c>
      <c r="T25" s="594">
        <v>7.0923290300000004E-4</v>
      </c>
      <c r="U25" s="594">
        <v>1.4971096206E-2</v>
      </c>
      <c r="V25" s="594">
        <v>6.3342339199999997E-3</v>
      </c>
      <c r="W25" s="594">
        <v>1.101241121178</v>
      </c>
      <c r="X25" s="594">
        <v>0.25345250423600002</v>
      </c>
      <c r="Y25" s="594">
        <v>0.33656086951999997</v>
      </c>
      <c r="Z25" s="594">
        <v>0</v>
      </c>
      <c r="AA25" s="594">
        <v>8.3410636860000009E-3</v>
      </c>
      <c r="AB25" s="594">
        <v>4.2590558764000003E-2</v>
      </c>
      <c r="AC25" s="594">
        <v>1.4126183099999999E-4</v>
      </c>
      <c r="AD25" s="594">
        <v>2.1300019199999999E-4</v>
      </c>
      <c r="AE25" s="594">
        <v>3.2855157021000003E-2</v>
      </c>
      <c r="AF25" s="594">
        <v>1.1370118702E-2</v>
      </c>
      <c r="AG25" s="594">
        <v>2.0683602950000001E-3</v>
      </c>
      <c r="AH25" s="594">
        <v>2.9045577130000001E-3</v>
      </c>
      <c r="AI25" s="594">
        <v>1.3601654800000001E-4</v>
      </c>
      <c r="AJ25" s="594">
        <v>2.0815980000000001E-6</v>
      </c>
      <c r="AK25" s="594">
        <v>1.647061373E-3</v>
      </c>
      <c r="AL25" s="594">
        <v>6.9061250999999995E-5</v>
      </c>
      <c r="AM25" s="594">
        <v>7.4286017999999996E-5</v>
      </c>
      <c r="AN25" s="594">
        <v>3.5092768E-4</v>
      </c>
      <c r="AO25" s="594">
        <v>4.4584837000000002E-5</v>
      </c>
      <c r="AP25" s="594">
        <v>3.4857509000000001E-5</v>
      </c>
      <c r="AQ25" s="594">
        <v>3.1698307840000001E-3</v>
      </c>
      <c r="AR25" s="594">
        <v>1.7070589300000001E-4</v>
      </c>
      <c r="AS25" s="594">
        <v>1.6948233099999999E-4</v>
      </c>
      <c r="AT25" s="594">
        <v>1.38405659E-4</v>
      </c>
      <c r="AU25" s="594">
        <v>1.02899523E-4</v>
      </c>
      <c r="AV25" s="594">
        <v>1.066359171E-3</v>
      </c>
      <c r="AW25" s="594">
        <v>2.6971092719999998E-3</v>
      </c>
      <c r="AX25" s="594">
        <v>3.4921677009999998E-3</v>
      </c>
      <c r="AY25" s="594">
        <v>9.5274728500000004E-4</v>
      </c>
      <c r="AZ25" s="594">
        <v>1.788213179E-3</v>
      </c>
      <c r="BA25" s="594">
        <v>1.6032078700000001E-4</v>
      </c>
      <c r="BB25" s="594">
        <v>9.1226672800000003E-4</v>
      </c>
      <c r="BC25" s="594">
        <v>6.5731390500000004E-4</v>
      </c>
      <c r="BD25" s="594">
        <v>4.7317386700000002E-4</v>
      </c>
      <c r="BE25" s="594">
        <v>0</v>
      </c>
      <c r="BF25" s="594">
        <v>1.3515767599999999E-4</v>
      </c>
      <c r="BG25" s="594">
        <v>8.2399474600000004E-4</v>
      </c>
      <c r="BH25" s="594">
        <v>3.17492936E-4</v>
      </c>
      <c r="BI25" s="594">
        <v>1.05559829E-4</v>
      </c>
      <c r="BJ25" s="594">
        <v>1.476515241E-3</v>
      </c>
      <c r="BK25" s="594">
        <v>3.0870144000000001E-5</v>
      </c>
      <c r="BL25" s="594">
        <v>1.70840104E-4</v>
      </c>
      <c r="BM25" s="594">
        <v>2.2397338399999999E-4</v>
      </c>
      <c r="BN25" s="594">
        <v>9.4601433999999998E-5</v>
      </c>
      <c r="BO25" s="594">
        <v>1.26967345E-4</v>
      </c>
      <c r="BP25" s="594">
        <v>1.8927567000000001E-5</v>
      </c>
      <c r="BQ25" s="594">
        <v>2.4609012400000002E-4</v>
      </c>
      <c r="BR25" s="594">
        <v>2.6957135400000002E-4</v>
      </c>
      <c r="BS25" s="594">
        <v>8.7163548999999994E-5</v>
      </c>
      <c r="BT25" s="594">
        <v>5.1899885E-5</v>
      </c>
      <c r="BU25" s="594">
        <v>3.2740934999999999E-5</v>
      </c>
      <c r="BV25" s="594">
        <v>1.6373930000000001E-5</v>
      </c>
      <c r="BW25" s="594">
        <v>1.6132771999999999E-5</v>
      </c>
      <c r="BX25" s="594">
        <v>9.7003040000000002E-6</v>
      </c>
      <c r="BY25" s="594">
        <v>2.0303693000000001E-5</v>
      </c>
      <c r="BZ25" s="594">
        <v>2.6491565999999999E-5</v>
      </c>
      <c r="CA25" s="594">
        <v>6.4708255000000002E-5</v>
      </c>
      <c r="CB25" s="594">
        <v>2.0187979999999999E-5</v>
      </c>
      <c r="CC25" s="594">
        <v>4.4255295999999999E-5</v>
      </c>
      <c r="CD25" s="594">
        <v>2.4482656000000002E-5</v>
      </c>
      <c r="CE25" s="594">
        <v>4.7269287999999999E-5</v>
      </c>
      <c r="CF25" s="594">
        <v>9.6137181E-5</v>
      </c>
      <c r="CG25" s="594">
        <v>9.356903E-6</v>
      </c>
      <c r="CH25" s="594">
        <v>1.7659493999999999E-5</v>
      </c>
      <c r="CI25" s="594">
        <v>3.5959598000000002E-5</v>
      </c>
      <c r="CJ25" s="594">
        <v>7.0661283999999997E-5</v>
      </c>
      <c r="CK25" s="594">
        <v>2.3301334999999999E-5</v>
      </c>
      <c r="CL25" s="594">
        <v>1.6349811600000001E-4</v>
      </c>
      <c r="CM25" s="594">
        <v>2.7842098E-5</v>
      </c>
      <c r="CN25" s="594">
        <v>8.0557731999999997E-5</v>
      </c>
      <c r="CO25" s="594">
        <v>1.5310989559999999E-3</v>
      </c>
      <c r="CP25" s="594">
        <v>1.8145319100000001E-4</v>
      </c>
      <c r="CQ25" s="594">
        <v>3.7768435900000001E-4</v>
      </c>
      <c r="CR25" s="594">
        <v>6.7804014000000002E-5</v>
      </c>
      <c r="CS25" s="594">
        <v>6.7711302999999998E-5</v>
      </c>
      <c r="CT25" s="594">
        <v>5.9472506E-5</v>
      </c>
      <c r="CU25" s="594">
        <v>5.5788901E-5</v>
      </c>
      <c r="CV25" s="594">
        <v>9.8717958000000004E-5</v>
      </c>
      <c r="CW25" s="594">
        <v>1.6913891100000001E-4</v>
      </c>
      <c r="CX25" s="594">
        <v>6.3364932999999997E-5</v>
      </c>
      <c r="CY25" s="594">
        <v>8.0529696999999994E-5</v>
      </c>
      <c r="CZ25" s="594">
        <v>8.7577191000000001E-5</v>
      </c>
      <c r="DA25" s="594">
        <v>3.9641154699999998E-4</v>
      </c>
      <c r="DB25" s="594">
        <v>6.9084038999999998E-5</v>
      </c>
      <c r="DC25" s="594">
        <v>9.8211403000000001E-5</v>
      </c>
      <c r="DD25" s="594">
        <v>3.58020304E-4</v>
      </c>
      <c r="DE25" s="595">
        <v>3.73133893E-4</v>
      </c>
      <c r="DF25" s="593">
        <v>1.851252913071</v>
      </c>
      <c r="DG25" s="595">
        <v>1.400292538844</v>
      </c>
      <c r="DH25" s="73"/>
      <c r="DI25" s="73"/>
      <c r="DJ25" s="73"/>
      <c r="DK25" s="73"/>
      <c r="DL25" s="73"/>
      <c r="DM25" s="73"/>
      <c r="DN25" s="73"/>
      <c r="DO25" s="73"/>
      <c r="DP25" s="73"/>
      <c r="DQ25" s="73"/>
    </row>
    <row r="26" spans="1:121" ht="22.5">
      <c r="A26" s="291" t="s">
        <v>440</v>
      </c>
      <c r="B26" s="208" t="s">
        <v>690</v>
      </c>
      <c r="C26" s="593">
        <v>8.95202434E-4</v>
      </c>
      <c r="D26" s="594">
        <v>1.6288559000000001E-4</v>
      </c>
      <c r="E26" s="594">
        <v>5.0646036199999999E-4</v>
      </c>
      <c r="F26" s="594">
        <v>1.16544067E-4</v>
      </c>
      <c r="G26" s="594">
        <v>1.7704788600000001E-4</v>
      </c>
      <c r="H26" s="594">
        <v>8.0390670999999997E-5</v>
      </c>
      <c r="I26" s="594">
        <v>1.8395735800000001E-4</v>
      </c>
      <c r="J26" s="594">
        <v>1.785393571E-3</v>
      </c>
      <c r="K26" s="594">
        <v>2.0676849990000001E-3</v>
      </c>
      <c r="L26" s="594">
        <v>9.2955810099999996E-4</v>
      </c>
      <c r="M26" s="594">
        <v>0</v>
      </c>
      <c r="N26" s="594">
        <v>4.3135862109999999E-3</v>
      </c>
      <c r="O26" s="594">
        <v>2.65754147E-4</v>
      </c>
      <c r="P26" s="594">
        <v>2.3419749279999999E-3</v>
      </c>
      <c r="Q26" s="594">
        <v>1.2516914900000001E-3</v>
      </c>
      <c r="R26" s="594">
        <v>4.9022381409999996E-3</v>
      </c>
      <c r="S26" s="594">
        <v>1.04347058E-3</v>
      </c>
      <c r="T26" s="594">
        <v>1.0720463840000001E-3</v>
      </c>
      <c r="U26" s="594">
        <v>3.9497982149999996E-3</v>
      </c>
      <c r="V26" s="594">
        <v>1.1170761770000001E-2</v>
      </c>
      <c r="W26" s="594">
        <v>1.1978447785999999E-2</v>
      </c>
      <c r="X26" s="594">
        <v>1.1295084865480001</v>
      </c>
      <c r="Y26" s="594">
        <v>0.113505523788</v>
      </c>
      <c r="Z26" s="594">
        <v>0</v>
      </c>
      <c r="AA26" s="594">
        <v>3.4316128090000002E-2</v>
      </c>
      <c r="AB26" s="594">
        <v>8.1586222907999995E-2</v>
      </c>
      <c r="AC26" s="594">
        <v>1.3474139899999999E-4</v>
      </c>
      <c r="AD26" s="594">
        <v>7.51481168E-4</v>
      </c>
      <c r="AE26" s="594">
        <v>2.8520177841E-2</v>
      </c>
      <c r="AF26" s="594">
        <v>4.6574884334999997E-2</v>
      </c>
      <c r="AG26" s="594">
        <v>2.2345309030000001E-3</v>
      </c>
      <c r="AH26" s="594">
        <v>7.7720093409999998E-3</v>
      </c>
      <c r="AI26" s="594">
        <v>3.05596079E-4</v>
      </c>
      <c r="AJ26" s="594">
        <v>2.289745E-6</v>
      </c>
      <c r="AK26" s="594">
        <v>5.137512958E-3</v>
      </c>
      <c r="AL26" s="594">
        <v>1.8897756200000001E-4</v>
      </c>
      <c r="AM26" s="594">
        <v>1.55117759E-4</v>
      </c>
      <c r="AN26" s="594">
        <v>2.4453983800000001E-4</v>
      </c>
      <c r="AO26" s="594">
        <v>8.5633385000000005E-5</v>
      </c>
      <c r="AP26" s="594">
        <v>9.9649066000000001E-5</v>
      </c>
      <c r="AQ26" s="594">
        <v>3.46642141E-3</v>
      </c>
      <c r="AR26" s="594">
        <v>3.3684353899999999E-4</v>
      </c>
      <c r="AS26" s="594">
        <v>3.0382644300000001E-4</v>
      </c>
      <c r="AT26" s="594">
        <v>2.7601103700000001E-4</v>
      </c>
      <c r="AU26" s="594">
        <v>1.69962973E-4</v>
      </c>
      <c r="AV26" s="594">
        <v>1.697492395E-3</v>
      </c>
      <c r="AW26" s="594">
        <v>6.1119696770000004E-3</v>
      </c>
      <c r="AX26" s="594">
        <v>6.0635751890000004E-3</v>
      </c>
      <c r="AY26" s="594">
        <v>1.4393382170000001E-3</v>
      </c>
      <c r="AZ26" s="594">
        <v>2.819750277E-3</v>
      </c>
      <c r="BA26" s="594">
        <v>4.1595662800000002E-4</v>
      </c>
      <c r="BB26" s="594">
        <v>6.4448493700000001E-4</v>
      </c>
      <c r="BC26" s="594">
        <v>7.0551407200000001E-4</v>
      </c>
      <c r="BD26" s="594">
        <v>4.2836864300000002E-4</v>
      </c>
      <c r="BE26" s="594">
        <v>0</v>
      </c>
      <c r="BF26" s="594">
        <v>2.3266219800000001E-4</v>
      </c>
      <c r="BG26" s="594">
        <v>6.5848458900000001E-4</v>
      </c>
      <c r="BH26" s="594">
        <v>4.72693013E-4</v>
      </c>
      <c r="BI26" s="594">
        <v>1.6368897400000001E-4</v>
      </c>
      <c r="BJ26" s="594">
        <v>1.408568162E-3</v>
      </c>
      <c r="BK26" s="594">
        <v>4.5373176000000002E-5</v>
      </c>
      <c r="BL26" s="594">
        <v>2.78173067E-4</v>
      </c>
      <c r="BM26" s="594">
        <v>4.0530400700000002E-4</v>
      </c>
      <c r="BN26" s="594">
        <v>1.39728431E-4</v>
      </c>
      <c r="BO26" s="594">
        <v>1.8810948E-4</v>
      </c>
      <c r="BP26" s="594">
        <v>3.6516056000000001E-5</v>
      </c>
      <c r="BQ26" s="594">
        <v>6.8585215999999999E-5</v>
      </c>
      <c r="BR26" s="594">
        <v>3.3139329899999997E-4</v>
      </c>
      <c r="BS26" s="594">
        <v>1.48517983E-4</v>
      </c>
      <c r="BT26" s="594">
        <v>5.4753197000000001E-5</v>
      </c>
      <c r="BU26" s="594">
        <v>3.7638005000000002E-5</v>
      </c>
      <c r="BV26" s="594">
        <v>2.0131163999999999E-5</v>
      </c>
      <c r="BW26" s="594">
        <v>2.0041324999999999E-5</v>
      </c>
      <c r="BX26" s="594">
        <v>1.3166996E-5</v>
      </c>
      <c r="BY26" s="594">
        <v>3.6919268999999999E-5</v>
      </c>
      <c r="BZ26" s="594">
        <v>4.3937106E-5</v>
      </c>
      <c r="CA26" s="594">
        <v>1.2614962E-4</v>
      </c>
      <c r="CB26" s="594">
        <v>3.2250491000000001E-5</v>
      </c>
      <c r="CC26" s="594">
        <v>8.3035714E-5</v>
      </c>
      <c r="CD26" s="594">
        <v>3.6261735999999997E-5</v>
      </c>
      <c r="CE26" s="594">
        <v>7.2400121000000002E-5</v>
      </c>
      <c r="CF26" s="594">
        <v>2.8244765699999999E-4</v>
      </c>
      <c r="CG26" s="594">
        <v>1.4272236E-5</v>
      </c>
      <c r="CH26" s="594">
        <v>2.8387587E-5</v>
      </c>
      <c r="CI26" s="594">
        <v>5.8523921999999997E-5</v>
      </c>
      <c r="CJ26" s="594">
        <v>8.3044921000000006E-5</v>
      </c>
      <c r="CK26" s="594">
        <v>3.7981397E-5</v>
      </c>
      <c r="CL26" s="594">
        <v>3.1677381200000002E-4</v>
      </c>
      <c r="CM26" s="594">
        <v>4.5504253000000002E-5</v>
      </c>
      <c r="CN26" s="594">
        <v>2.8970224400000003E-4</v>
      </c>
      <c r="CO26" s="594">
        <v>2.2648197090000001E-3</v>
      </c>
      <c r="CP26" s="594">
        <v>3.06323353E-4</v>
      </c>
      <c r="CQ26" s="594">
        <v>8.1513148599999998E-4</v>
      </c>
      <c r="CR26" s="594">
        <v>1.26633072E-4</v>
      </c>
      <c r="CS26" s="594">
        <v>1.4295750100000001E-4</v>
      </c>
      <c r="CT26" s="594">
        <v>9.4087140000000005E-5</v>
      </c>
      <c r="CU26" s="594">
        <v>1.07285103E-4</v>
      </c>
      <c r="CV26" s="594">
        <v>1.58507178E-4</v>
      </c>
      <c r="CW26" s="594">
        <v>4.1152824399999998E-4</v>
      </c>
      <c r="CX26" s="594">
        <v>1.0731693099999999E-4</v>
      </c>
      <c r="CY26" s="594">
        <v>1.5609677399999999E-4</v>
      </c>
      <c r="CZ26" s="594">
        <v>2.0599180200000001E-4</v>
      </c>
      <c r="DA26" s="594">
        <v>9.5717599000000005E-4</v>
      </c>
      <c r="DB26" s="594">
        <v>1.04718368E-4</v>
      </c>
      <c r="DC26" s="594">
        <v>1.98465256E-4</v>
      </c>
      <c r="DD26" s="594">
        <v>4.4299359799999997E-4</v>
      </c>
      <c r="DE26" s="595">
        <v>3.22529149E-4</v>
      </c>
      <c r="DF26" s="593">
        <v>1.538431593923</v>
      </c>
      <c r="DG26" s="595">
        <v>1.1636736759640001</v>
      </c>
      <c r="DH26" s="73"/>
      <c r="DI26" s="73"/>
      <c r="DJ26" s="73"/>
      <c r="DK26" s="73"/>
      <c r="DL26" s="73"/>
      <c r="DM26" s="73"/>
      <c r="DN26" s="73"/>
      <c r="DO26" s="73"/>
      <c r="DP26" s="73"/>
      <c r="DQ26" s="73"/>
    </row>
    <row r="27" spans="1:121">
      <c r="A27" s="291" t="s">
        <v>441</v>
      </c>
      <c r="B27" s="208" t="s">
        <v>558</v>
      </c>
      <c r="C27" s="593">
        <v>3.1667509399999999E-4</v>
      </c>
      <c r="D27" s="594">
        <v>7.6330783999999994E-5</v>
      </c>
      <c r="E27" s="594">
        <v>5.8681351000000003E-5</v>
      </c>
      <c r="F27" s="594">
        <v>2.29100112E-4</v>
      </c>
      <c r="G27" s="594">
        <v>2.6455951499999999E-4</v>
      </c>
      <c r="H27" s="594">
        <v>5.3845443000000002E-5</v>
      </c>
      <c r="I27" s="594">
        <v>3.9943678999999998E-5</v>
      </c>
      <c r="J27" s="594">
        <v>2.83932795E-4</v>
      </c>
      <c r="K27" s="594">
        <v>4.1184457999999998E-4</v>
      </c>
      <c r="L27" s="594">
        <v>9.4096322000000003E-5</v>
      </c>
      <c r="M27" s="594">
        <v>0</v>
      </c>
      <c r="N27" s="594">
        <v>2.100491834E-3</v>
      </c>
      <c r="O27" s="594">
        <v>1.6453335199999999E-4</v>
      </c>
      <c r="P27" s="594">
        <v>2.5132677220000002E-3</v>
      </c>
      <c r="Q27" s="594">
        <v>1.0929646020000001E-3</v>
      </c>
      <c r="R27" s="594">
        <v>2.7408804199999998E-3</v>
      </c>
      <c r="S27" s="594">
        <v>1.978903251E-3</v>
      </c>
      <c r="T27" s="594">
        <v>1.0309686660000001E-3</v>
      </c>
      <c r="U27" s="594">
        <v>1.6607402799999999E-4</v>
      </c>
      <c r="V27" s="594">
        <v>1.67664045E-4</v>
      </c>
      <c r="W27" s="594">
        <v>2.5005135000000001E-5</v>
      </c>
      <c r="X27" s="594">
        <v>8.8211532000000002E-5</v>
      </c>
      <c r="Y27" s="594">
        <v>1.0025076746070001</v>
      </c>
      <c r="Z27" s="594">
        <v>0</v>
      </c>
      <c r="AA27" s="594">
        <v>5.3850479299999995E-4</v>
      </c>
      <c r="AB27" s="594">
        <v>1.4755788786E-2</v>
      </c>
      <c r="AC27" s="594">
        <v>6.1443279999999997E-6</v>
      </c>
      <c r="AD27" s="594">
        <v>3.4070148000000002E-5</v>
      </c>
      <c r="AE27" s="594">
        <v>8.5085625578999999E-2</v>
      </c>
      <c r="AF27" s="594">
        <v>1.3578854360000001E-3</v>
      </c>
      <c r="AG27" s="594">
        <v>5.0048908419999998E-3</v>
      </c>
      <c r="AH27" s="594">
        <v>8.7277064700000005E-4</v>
      </c>
      <c r="AI27" s="594">
        <v>7.1230429000000001E-5</v>
      </c>
      <c r="AJ27" s="594">
        <v>4.3878879999999996E-6</v>
      </c>
      <c r="AK27" s="594">
        <v>7.6235220700000004E-4</v>
      </c>
      <c r="AL27" s="594">
        <v>1.8130930000000002E-5</v>
      </c>
      <c r="AM27" s="594">
        <v>3.8616501000000001E-5</v>
      </c>
      <c r="AN27" s="594">
        <v>5.9285966999999998E-5</v>
      </c>
      <c r="AO27" s="594">
        <v>3.3636629999999998E-5</v>
      </c>
      <c r="AP27" s="594">
        <v>2.1624047E-5</v>
      </c>
      <c r="AQ27" s="594">
        <v>7.5639915340000004E-3</v>
      </c>
      <c r="AR27" s="594">
        <v>1.12701096E-4</v>
      </c>
      <c r="AS27" s="594">
        <v>2.01393432E-4</v>
      </c>
      <c r="AT27" s="594">
        <v>1.24961443E-4</v>
      </c>
      <c r="AU27" s="594">
        <v>1.27157788E-4</v>
      </c>
      <c r="AV27" s="594">
        <v>2.1073449409999999E-3</v>
      </c>
      <c r="AW27" s="594">
        <v>4.1004267159999996E-3</v>
      </c>
      <c r="AX27" s="594">
        <v>6.4560300339999996E-3</v>
      </c>
      <c r="AY27" s="594">
        <v>1.9416964470000001E-3</v>
      </c>
      <c r="AZ27" s="594">
        <v>3.6598092439999999E-3</v>
      </c>
      <c r="BA27" s="594">
        <v>1.57795419E-4</v>
      </c>
      <c r="BB27" s="594">
        <v>2.3758576679999998E-3</v>
      </c>
      <c r="BC27" s="594">
        <v>1.479580954E-3</v>
      </c>
      <c r="BD27" s="594">
        <v>1.0987571549999999E-3</v>
      </c>
      <c r="BE27" s="594">
        <v>0</v>
      </c>
      <c r="BF27" s="594">
        <v>1.38597044E-4</v>
      </c>
      <c r="BG27" s="594">
        <v>2.0405865120000002E-3</v>
      </c>
      <c r="BH27" s="594">
        <v>2.9966709499999999E-4</v>
      </c>
      <c r="BI27" s="594">
        <v>1.42339098E-4</v>
      </c>
      <c r="BJ27" s="594">
        <v>2.8001543779999998E-3</v>
      </c>
      <c r="BK27" s="594">
        <v>4.6313846000000003E-5</v>
      </c>
      <c r="BL27" s="594">
        <v>2.3874818700000001E-4</v>
      </c>
      <c r="BM27" s="594">
        <v>2.9898160899999998E-4</v>
      </c>
      <c r="BN27" s="594">
        <v>1.51210098E-4</v>
      </c>
      <c r="BO27" s="594">
        <v>2.04957643E-4</v>
      </c>
      <c r="BP27" s="594">
        <v>1.7852711999999999E-5</v>
      </c>
      <c r="BQ27" s="594">
        <v>2.534153E-5</v>
      </c>
      <c r="BR27" s="594">
        <v>5.3225285700000003E-4</v>
      </c>
      <c r="BS27" s="594">
        <v>7.156853E-5</v>
      </c>
      <c r="BT27" s="594">
        <v>1.1205609299999999E-4</v>
      </c>
      <c r="BU27" s="594">
        <v>6.6776517000000007E-5</v>
      </c>
      <c r="BV27" s="594">
        <v>2.8985476999999999E-5</v>
      </c>
      <c r="BW27" s="594">
        <v>3.1216334999999997E-5</v>
      </c>
      <c r="BX27" s="594">
        <v>1.7728581999999999E-5</v>
      </c>
      <c r="BY27" s="594">
        <v>2.5908725E-5</v>
      </c>
      <c r="BZ27" s="594">
        <v>3.1464394E-5</v>
      </c>
      <c r="CA27" s="594">
        <v>5.0278617000000003E-5</v>
      </c>
      <c r="CB27" s="594">
        <v>2.5304892E-5</v>
      </c>
      <c r="CC27" s="594">
        <v>3.8790072999999999E-5</v>
      </c>
      <c r="CD27" s="594">
        <v>4.0697132000000001E-5</v>
      </c>
      <c r="CE27" s="594">
        <v>7.1474506999999994E-5</v>
      </c>
      <c r="CF27" s="594">
        <v>7.9920740000000005E-5</v>
      </c>
      <c r="CG27" s="594">
        <v>1.231069E-5</v>
      </c>
      <c r="CH27" s="594">
        <v>2.2876226000000001E-5</v>
      </c>
      <c r="CI27" s="594">
        <v>4.4646647000000002E-5</v>
      </c>
      <c r="CJ27" s="594">
        <v>1.421176E-4</v>
      </c>
      <c r="CK27" s="594">
        <v>2.9340294000000001E-5</v>
      </c>
      <c r="CL27" s="594">
        <v>1.13944761E-4</v>
      </c>
      <c r="CM27" s="594">
        <v>3.3224216000000003E-5</v>
      </c>
      <c r="CN27" s="594">
        <v>3.4884473000000001E-5</v>
      </c>
      <c r="CO27" s="594">
        <v>1.6109995899999999E-4</v>
      </c>
      <c r="CP27" s="594">
        <v>1.2714763599999999E-4</v>
      </c>
      <c r="CQ27" s="594">
        <v>2.02446497E-4</v>
      </c>
      <c r="CR27" s="594">
        <v>5.1716143000000002E-5</v>
      </c>
      <c r="CS27" s="594">
        <v>4.9327177000000001E-5</v>
      </c>
      <c r="CT27" s="594">
        <v>7.4667599E-5</v>
      </c>
      <c r="CU27" s="594">
        <v>4.3620164999999997E-5</v>
      </c>
      <c r="CV27" s="594">
        <v>1.08428735E-4</v>
      </c>
      <c r="CW27" s="594">
        <v>1.5082853399999999E-4</v>
      </c>
      <c r="CX27" s="594">
        <v>5.2163429999999998E-5</v>
      </c>
      <c r="CY27" s="594">
        <v>6.9274433000000006E-5</v>
      </c>
      <c r="CZ27" s="594">
        <v>6.9215005999999997E-5</v>
      </c>
      <c r="DA27" s="594">
        <v>1.6209484500000001E-4</v>
      </c>
      <c r="DB27" s="594">
        <v>8.9579076999999995E-5</v>
      </c>
      <c r="DC27" s="594">
        <v>6.0151704E-5</v>
      </c>
      <c r="DD27" s="594">
        <v>6.7767442799999999E-4</v>
      </c>
      <c r="DE27" s="595">
        <v>9.1996805599999995E-4</v>
      </c>
      <c r="DF27" s="593">
        <v>1.167710019454</v>
      </c>
      <c r="DG27" s="595">
        <v>0.88325890872599999</v>
      </c>
      <c r="DH27" s="73"/>
      <c r="DI27" s="73"/>
      <c r="DJ27" s="73"/>
      <c r="DK27" s="73"/>
      <c r="DL27" s="73"/>
      <c r="DM27" s="73"/>
      <c r="DN27" s="73"/>
      <c r="DO27" s="73"/>
      <c r="DP27" s="73"/>
      <c r="DQ27" s="73"/>
    </row>
    <row r="28" spans="1:121">
      <c r="A28" s="291" t="s">
        <v>442</v>
      </c>
      <c r="B28" s="208" t="s">
        <v>559</v>
      </c>
      <c r="C28" s="593">
        <v>0</v>
      </c>
      <c r="D28" s="594">
        <v>0</v>
      </c>
      <c r="E28" s="594">
        <v>0</v>
      </c>
      <c r="F28" s="594">
        <v>0</v>
      </c>
      <c r="G28" s="594">
        <v>0</v>
      </c>
      <c r="H28" s="594">
        <v>0</v>
      </c>
      <c r="I28" s="594">
        <v>0</v>
      </c>
      <c r="J28" s="594">
        <v>0</v>
      </c>
      <c r="K28" s="594">
        <v>0</v>
      </c>
      <c r="L28" s="594">
        <v>0</v>
      </c>
      <c r="M28" s="594">
        <v>0</v>
      </c>
      <c r="N28" s="594">
        <v>0</v>
      </c>
      <c r="O28" s="594">
        <v>0</v>
      </c>
      <c r="P28" s="594">
        <v>0</v>
      </c>
      <c r="Q28" s="594">
        <v>0</v>
      </c>
      <c r="R28" s="594">
        <v>0</v>
      </c>
      <c r="S28" s="594">
        <v>0</v>
      </c>
      <c r="T28" s="594">
        <v>0</v>
      </c>
      <c r="U28" s="594">
        <v>0</v>
      </c>
      <c r="V28" s="594">
        <v>0</v>
      </c>
      <c r="W28" s="594">
        <v>0</v>
      </c>
      <c r="X28" s="594">
        <v>0</v>
      </c>
      <c r="Y28" s="594">
        <v>0</v>
      </c>
      <c r="Z28" s="594">
        <v>1</v>
      </c>
      <c r="AA28" s="594">
        <v>0</v>
      </c>
      <c r="AB28" s="594">
        <v>0</v>
      </c>
      <c r="AC28" s="594">
        <v>0</v>
      </c>
      <c r="AD28" s="594">
        <v>0</v>
      </c>
      <c r="AE28" s="594">
        <v>0</v>
      </c>
      <c r="AF28" s="594">
        <v>0</v>
      </c>
      <c r="AG28" s="594">
        <v>0</v>
      </c>
      <c r="AH28" s="594">
        <v>0</v>
      </c>
      <c r="AI28" s="594">
        <v>0</v>
      </c>
      <c r="AJ28" s="594">
        <v>0</v>
      </c>
      <c r="AK28" s="594">
        <v>0</v>
      </c>
      <c r="AL28" s="594">
        <v>0</v>
      </c>
      <c r="AM28" s="594">
        <v>0</v>
      </c>
      <c r="AN28" s="594">
        <v>0</v>
      </c>
      <c r="AO28" s="594">
        <v>0</v>
      </c>
      <c r="AP28" s="594">
        <v>0</v>
      </c>
      <c r="AQ28" s="594">
        <v>0</v>
      </c>
      <c r="AR28" s="594">
        <v>0</v>
      </c>
      <c r="AS28" s="594">
        <v>0</v>
      </c>
      <c r="AT28" s="594">
        <v>0</v>
      </c>
      <c r="AU28" s="594">
        <v>0</v>
      </c>
      <c r="AV28" s="594">
        <v>0</v>
      </c>
      <c r="AW28" s="594">
        <v>0</v>
      </c>
      <c r="AX28" s="594">
        <v>0</v>
      </c>
      <c r="AY28" s="594">
        <v>0</v>
      </c>
      <c r="AZ28" s="594">
        <v>0</v>
      </c>
      <c r="BA28" s="594">
        <v>0</v>
      </c>
      <c r="BB28" s="594">
        <v>0</v>
      </c>
      <c r="BC28" s="594">
        <v>0</v>
      </c>
      <c r="BD28" s="594">
        <v>0</v>
      </c>
      <c r="BE28" s="594">
        <v>0</v>
      </c>
      <c r="BF28" s="594">
        <v>0</v>
      </c>
      <c r="BG28" s="594">
        <v>0</v>
      </c>
      <c r="BH28" s="594">
        <v>0</v>
      </c>
      <c r="BI28" s="594">
        <v>0</v>
      </c>
      <c r="BJ28" s="594">
        <v>0</v>
      </c>
      <c r="BK28" s="594">
        <v>0</v>
      </c>
      <c r="BL28" s="594">
        <v>0</v>
      </c>
      <c r="BM28" s="594">
        <v>0</v>
      </c>
      <c r="BN28" s="594">
        <v>0</v>
      </c>
      <c r="BO28" s="594">
        <v>0</v>
      </c>
      <c r="BP28" s="594">
        <v>0</v>
      </c>
      <c r="BQ28" s="594">
        <v>0</v>
      </c>
      <c r="BR28" s="594">
        <v>0</v>
      </c>
      <c r="BS28" s="594">
        <v>0</v>
      </c>
      <c r="BT28" s="594">
        <v>0</v>
      </c>
      <c r="BU28" s="594">
        <v>0</v>
      </c>
      <c r="BV28" s="594">
        <v>0</v>
      </c>
      <c r="BW28" s="594">
        <v>0</v>
      </c>
      <c r="BX28" s="594">
        <v>0</v>
      </c>
      <c r="BY28" s="594">
        <v>0</v>
      </c>
      <c r="BZ28" s="594">
        <v>0</v>
      </c>
      <c r="CA28" s="594">
        <v>0</v>
      </c>
      <c r="CB28" s="594">
        <v>0</v>
      </c>
      <c r="CC28" s="594">
        <v>0</v>
      </c>
      <c r="CD28" s="594">
        <v>0</v>
      </c>
      <c r="CE28" s="594">
        <v>0</v>
      </c>
      <c r="CF28" s="594">
        <v>0</v>
      </c>
      <c r="CG28" s="594">
        <v>0</v>
      </c>
      <c r="CH28" s="594">
        <v>0</v>
      </c>
      <c r="CI28" s="594">
        <v>0</v>
      </c>
      <c r="CJ28" s="594">
        <v>0</v>
      </c>
      <c r="CK28" s="594">
        <v>0</v>
      </c>
      <c r="CL28" s="594">
        <v>0</v>
      </c>
      <c r="CM28" s="594">
        <v>0</v>
      </c>
      <c r="CN28" s="594">
        <v>0</v>
      </c>
      <c r="CO28" s="594">
        <v>0</v>
      </c>
      <c r="CP28" s="594">
        <v>0</v>
      </c>
      <c r="CQ28" s="594">
        <v>0</v>
      </c>
      <c r="CR28" s="594">
        <v>0</v>
      </c>
      <c r="CS28" s="594">
        <v>0</v>
      </c>
      <c r="CT28" s="594">
        <v>0</v>
      </c>
      <c r="CU28" s="594">
        <v>0</v>
      </c>
      <c r="CV28" s="594">
        <v>0</v>
      </c>
      <c r="CW28" s="594">
        <v>0</v>
      </c>
      <c r="CX28" s="594">
        <v>0</v>
      </c>
      <c r="CY28" s="594">
        <v>0</v>
      </c>
      <c r="CZ28" s="594">
        <v>0</v>
      </c>
      <c r="DA28" s="594">
        <v>0</v>
      </c>
      <c r="DB28" s="594">
        <v>0</v>
      </c>
      <c r="DC28" s="594">
        <v>0</v>
      </c>
      <c r="DD28" s="594">
        <v>0</v>
      </c>
      <c r="DE28" s="595">
        <v>0</v>
      </c>
      <c r="DF28" s="593">
        <v>1</v>
      </c>
      <c r="DG28" s="595">
        <v>0.75640261195900005</v>
      </c>
      <c r="DH28" s="73"/>
      <c r="DI28" s="73"/>
      <c r="DJ28" s="73"/>
      <c r="DK28" s="73"/>
      <c r="DL28" s="73"/>
      <c r="DM28" s="73"/>
      <c r="DN28" s="73"/>
      <c r="DO28" s="73"/>
      <c r="DP28" s="73"/>
      <c r="DQ28" s="73"/>
    </row>
    <row r="29" spans="1:121">
      <c r="A29" s="291" t="s">
        <v>443</v>
      </c>
      <c r="B29" s="208" t="s">
        <v>89</v>
      </c>
      <c r="C29" s="593">
        <v>4.2212850000000004E-6</v>
      </c>
      <c r="D29" s="594">
        <v>2.8250146000000002E-5</v>
      </c>
      <c r="E29" s="594">
        <v>1.1066771E-4</v>
      </c>
      <c r="F29" s="594">
        <v>3.3972000000000001E-8</v>
      </c>
      <c r="G29" s="594">
        <v>3.015163E-6</v>
      </c>
      <c r="H29" s="594">
        <v>8.2627000000000003E-8</v>
      </c>
      <c r="I29" s="594">
        <v>4.2300000000000002E-8</v>
      </c>
      <c r="J29" s="594">
        <v>1.242195E-6</v>
      </c>
      <c r="K29" s="594">
        <v>7.7172999999999999E-8</v>
      </c>
      <c r="L29" s="594">
        <v>3.8823860000000003E-6</v>
      </c>
      <c r="M29" s="594">
        <v>0</v>
      </c>
      <c r="N29" s="594">
        <v>5.5209000000000002E-8</v>
      </c>
      <c r="O29" s="594">
        <v>2.8565999999999999E-8</v>
      </c>
      <c r="P29" s="594">
        <v>4.1468999999999999E-8</v>
      </c>
      <c r="Q29" s="594">
        <v>2.4057999999999999E-8</v>
      </c>
      <c r="R29" s="594">
        <v>4.5014000000000002E-8</v>
      </c>
      <c r="S29" s="594">
        <v>2.5889999999999999E-8</v>
      </c>
      <c r="T29" s="594">
        <v>2.8074E-8</v>
      </c>
      <c r="U29" s="594">
        <v>6.8131000000000003E-8</v>
      </c>
      <c r="V29" s="594">
        <v>7.4643000000000002E-8</v>
      </c>
      <c r="W29" s="594">
        <v>1.5135E-8</v>
      </c>
      <c r="X29" s="594">
        <v>2.9507999999999999E-8</v>
      </c>
      <c r="Y29" s="594">
        <v>1.9931999999999999E-8</v>
      </c>
      <c r="Z29" s="594">
        <v>0</v>
      </c>
      <c r="AA29" s="594">
        <v>1.0000655529960001</v>
      </c>
      <c r="AB29" s="594">
        <v>9.1185699999999998E-7</v>
      </c>
      <c r="AC29" s="594">
        <v>6.3240000000000001E-9</v>
      </c>
      <c r="AD29" s="594">
        <v>1.5539000000000001E-8</v>
      </c>
      <c r="AE29" s="594">
        <v>1.7945E-8</v>
      </c>
      <c r="AF29" s="594">
        <v>3.8867E-8</v>
      </c>
      <c r="AG29" s="594">
        <v>3.9164300000000001E-7</v>
      </c>
      <c r="AH29" s="594">
        <v>5.0710000000000002E-8</v>
      </c>
      <c r="AI29" s="594">
        <v>8.0707999999999997E-8</v>
      </c>
      <c r="AJ29" s="594">
        <v>2.125E-9</v>
      </c>
      <c r="AK29" s="594">
        <v>7.2896999999999994E-8</v>
      </c>
      <c r="AL29" s="594">
        <v>3.3664000000000003E-8</v>
      </c>
      <c r="AM29" s="594">
        <v>3.4219999999999998E-8</v>
      </c>
      <c r="AN29" s="594">
        <v>9.8324000000000001E-8</v>
      </c>
      <c r="AO29" s="594">
        <v>4.7775999999999997E-8</v>
      </c>
      <c r="AP29" s="594">
        <v>2.6895E-8</v>
      </c>
      <c r="AQ29" s="594">
        <v>3.4201999999999997E-8</v>
      </c>
      <c r="AR29" s="594">
        <v>2.7348999999999999E-8</v>
      </c>
      <c r="AS29" s="594">
        <v>3.4083000000000002E-8</v>
      </c>
      <c r="AT29" s="594">
        <v>4.2332999999999999E-8</v>
      </c>
      <c r="AU29" s="594">
        <v>3.5298000000000003E-8</v>
      </c>
      <c r="AV29" s="594">
        <v>1.9502000000000002E-8</v>
      </c>
      <c r="AW29" s="594">
        <v>2.0106000000000001E-8</v>
      </c>
      <c r="AX29" s="594">
        <v>2.7704000000000001E-8</v>
      </c>
      <c r="AY29" s="594">
        <v>1.7728999999999999E-8</v>
      </c>
      <c r="AZ29" s="594">
        <v>9.6509999999999999E-9</v>
      </c>
      <c r="BA29" s="594">
        <v>1.0942E-8</v>
      </c>
      <c r="BB29" s="594">
        <v>3.1327E-8</v>
      </c>
      <c r="BC29" s="594">
        <v>1.3882E-8</v>
      </c>
      <c r="BD29" s="594">
        <v>1.3681E-8</v>
      </c>
      <c r="BE29" s="594">
        <v>0</v>
      </c>
      <c r="BF29" s="594">
        <v>1.0158000000000001E-8</v>
      </c>
      <c r="BG29" s="594">
        <v>9.9770000000000006E-9</v>
      </c>
      <c r="BH29" s="594">
        <v>8.9716999999999995E-8</v>
      </c>
      <c r="BI29" s="594">
        <v>9.1542E-8</v>
      </c>
      <c r="BJ29" s="594">
        <v>3.4386000000000001E-8</v>
      </c>
      <c r="BK29" s="594">
        <v>1.1436699999999999E-7</v>
      </c>
      <c r="BL29" s="594">
        <v>8.1155000000000001E-8</v>
      </c>
      <c r="BM29" s="594">
        <v>8.7673999999999995E-8</v>
      </c>
      <c r="BN29" s="594">
        <v>6.5270000000000001E-8</v>
      </c>
      <c r="BO29" s="594">
        <v>8.5970999999999996E-8</v>
      </c>
      <c r="BP29" s="594">
        <v>8.6437999999999996E-8</v>
      </c>
      <c r="BQ29" s="594">
        <v>3.8205999999999998E-8</v>
      </c>
      <c r="BR29" s="594">
        <v>1.3346999999999999E-7</v>
      </c>
      <c r="BS29" s="594">
        <v>8.9856950000000007E-6</v>
      </c>
      <c r="BT29" s="594">
        <v>5.3747999999999999E-8</v>
      </c>
      <c r="BU29" s="594">
        <v>7.0968000000000004E-8</v>
      </c>
      <c r="BV29" s="594">
        <v>5.0285999999999998E-8</v>
      </c>
      <c r="BW29" s="594">
        <v>1.6514000000000001E-8</v>
      </c>
      <c r="BX29" s="594">
        <v>7.5290000000000008E-9</v>
      </c>
      <c r="BY29" s="594">
        <v>2.04444E-7</v>
      </c>
      <c r="BZ29" s="594">
        <v>1.05784E-7</v>
      </c>
      <c r="CA29" s="594">
        <v>2.6612E-8</v>
      </c>
      <c r="CB29" s="594">
        <v>1.08469E-7</v>
      </c>
      <c r="CC29" s="594">
        <v>6.6788000000000002E-8</v>
      </c>
      <c r="CD29" s="594">
        <v>4.5862999999999998E-8</v>
      </c>
      <c r="CE29" s="594">
        <v>7.2387200000000004E-7</v>
      </c>
      <c r="CF29" s="594">
        <v>1.4266499999999999E-7</v>
      </c>
      <c r="CG29" s="594">
        <v>1.6489269999999999E-6</v>
      </c>
      <c r="CH29" s="594">
        <v>1.4317100000000001E-7</v>
      </c>
      <c r="CI29" s="594">
        <v>1.4969099999999999E-7</v>
      </c>
      <c r="CJ29" s="594">
        <v>1.6168E-8</v>
      </c>
      <c r="CK29" s="594">
        <v>7.7940999999999996E-8</v>
      </c>
      <c r="CL29" s="594">
        <v>4.3410999999999997E-8</v>
      </c>
      <c r="CM29" s="594">
        <v>8.3498000000000003E-7</v>
      </c>
      <c r="CN29" s="594">
        <v>1.6386699999999999E-7</v>
      </c>
      <c r="CO29" s="594">
        <v>1.792294E-6</v>
      </c>
      <c r="CP29" s="594">
        <v>3.2845348899999998E-4</v>
      </c>
      <c r="CQ29" s="594">
        <v>3.0517708000000003E-5</v>
      </c>
      <c r="CR29" s="594">
        <v>1.5421947000000001E-5</v>
      </c>
      <c r="CS29" s="594">
        <v>7.4949430000000001E-6</v>
      </c>
      <c r="CT29" s="594">
        <v>3.8631999999999998E-8</v>
      </c>
      <c r="CU29" s="594">
        <v>3.3317E-8</v>
      </c>
      <c r="CV29" s="594">
        <v>5.3107E-8</v>
      </c>
      <c r="CW29" s="594">
        <v>2.2061000000000001E-8</v>
      </c>
      <c r="CX29" s="594">
        <v>2.2303999999999999E-8</v>
      </c>
      <c r="CY29" s="594">
        <v>4.5158000000000002E-7</v>
      </c>
      <c r="CZ29" s="594">
        <v>3.2496799999999998E-7</v>
      </c>
      <c r="DA29" s="594">
        <v>1.3990600000000001E-7</v>
      </c>
      <c r="DB29" s="594">
        <v>2.4598300000000001E-7</v>
      </c>
      <c r="DC29" s="594">
        <v>1.6119300000000001E-7</v>
      </c>
      <c r="DD29" s="594">
        <v>1.7511E-8</v>
      </c>
      <c r="DE29" s="595">
        <v>3.7138069999999999E-6</v>
      </c>
      <c r="DF29" s="593">
        <v>1.0006232113410001</v>
      </c>
      <c r="DG29" s="595">
        <v>0.75687401064500004</v>
      </c>
      <c r="DH29" s="73"/>
      <c r="DI29" s="73"/>
      <c r="DJ29" s="73"/>
      <c r="DK29" s="73"/>
      <c r="DL29" s="73"/>
      <c r="DM29" s="73"/>
      <c r="DN29" s="73"/>
      <c r="DO29" s="73"/>
      <c r="DP29" s="73"/>
      <c r="DQ29" s="73"/>
    </row>
    <row r="30" spans="1:121">
      <c r="A30" s="291" t="s">
        <v>444</v>
      </c>
      <c r="B30" s="208" t="s">
        <v>560</v>
      </c>
      <c r="C30" s="593">
        <v>9.7523403739999993E-3</v>
      </c>
      <c r="D30" s="594">
        <v>6.5123470499999999E-4</v>
      </c>
      <c r="E30" s="594">
        <v>7.7090404600000002E-4</v>
      </c>
      <c r="F30" s="594">
        <v>2.12479729E-4</v>
      </c>
      <c r="G30" s="594">
        <v>6.95250545E-4</v>
      </c>
      <c r="H30" s="594">
        <v>5.4721528200000005E-4</v>
      </c>
      <c r="I30" s="594">
        <v>7.8381987100000004E-4</v>
      </c>
      <c r="J30" s="594">
        <v>7.7494162100000003E-4</v>
      </c>
      <c r="K30" s="594">
        <v>6.3998330599999997E-4</v>
      </c>
      <c r="L30" s="594">
        <v>6.3262628000000003E-4</v>
      </c>
      <c r="M30" s="594">
        <v>0</v>
      </c>
      <c r="N30" s="594">
        <v>2.4768378460000001E-3</v>
      </c>
      <c r="O30" s="594">
        <v>1.248351052E-3</v>
      </c>
      <c r="P30" s="594">
        <v>7.543846503E-3</v>
      </c>
      <c r="Q30" s="594">
        <v>6.1326394259999997E-3</v>
      </c>
      <c r="R30" s="594">
        <v>3.0804462190000001E-3</v>
      </c>
      <c r="S30" s="594">
        <v>4.2067532399999996E-3</v>
      </c>
      <c r="T30" s="594">
        <v>6.9076303140000002E-3</v>
      </c>
      <c r="U30" s="594">
        <v>1.107615683E-3</v>
      </c>
      <c r="V30" s="594">
        <v>3.3676747499999998E-3</v>
      </c>
      <c r="W30" s="594">
        <v>1.375816384E-3</v>
      </c>
      <c r="X30" s="594">
        <v>3.142962769E-3</v>
      </c>
      <c r="Y30" s="594">
        <v>2.281486235E-3</v>
      </c>
      <c r="Z30" s="594">
        <v>0</v>
      </c>
      <c r="AA30" s="594">
        <v>3.6556558469999999E-3</v>
      </c>
      <c r="AB30" s="594">
        <v>1.023912817799</v>
      </c>
      <c r="AC30" s="594">
        <v>1.6473237099999999E-4</v>
      </c>
      <c r="AD30" s="594">
        <v>1.7698390869999999E-3</v>
      </c>
      <c r="AE30" s="594">
        <v>1.540822711E-3</v>
      </c>
      <c r="AF30" s="594">
        <v>3.0997164670000001E-3</v>
      </c>
      <c r="AG30" s="594">
        <v>5.1009287800000004E-4</v>
      </c>
      <c r="AH30" s="594">
        <v>9.1921338999999996E-4</v>
      </c>
      <c r="AI30" s="594">
        <v>2.0394844500000002E-3</v>
      </c>
      <c r="AJ30" s="594">
        <v>5.7711669999999996E-6</v>
      </c>
      <c r="AK30" s="594">
        <v>3.2003515979999999E-3</v>
      </c>
      <c r="AL30" s="594">
        <v>2.1423906099999999E-4</v>
      </c>
      <c r="AM30" s="594">
        <v>4.8655876700000002E-4</v>
      </c>
      <c r="AN30" s="594">
        <v>1.1811180499999999E-3</v>
      </c>
      <c r="AO30" s="594">
        <v>2.91267895E-4</v>
      </c>
      <c r="AP30" s="594">
        <v>5.1018959999999998E-5</v>
      </c>
      <c r="AQ30" s="594">
        <v>1.0005665729999999E-3</v>
      </c>
      <c r="AR30" s="594">
        <v>2.0744890870000002E-3</v>
      </c>
      <c r="AS30" s="594">
        <v>1.6662483440000001E-3</v>
      </c>
      <c r="AT30" s="594">
        <v>6.7875147199999996E-4</v>
      </c>
      <c r="AU30" s="594">
        <v>7.8906657400000003E-4</v>
      </c>
      <c r="AV30" s="594">
        <v>1.393640615E-3</v>
      </c>
      <c r="AW30" s="594">
        <v>8.7256462800000003E-4</v>
      </c>
      <c r="AX30" s="594">
        <v>2.0547516939999999E-3</v>
      </c>
      <c r="AY30" s="594">
        <v>1.138217324E-3</v>
      </c>
      <c r="AZ30" s="594">
        <v>8.4014663400000002E-4</v>
      </c>
      <c r="BA30" s="594">
        <v>6.5011704200000002E-4</v>
      </c>
      <c r="BB30" s="594">
        <v>1.194983031E-3</v>
      </c>
      <c r="BC30" s="594">
        <v>1.543730508E-3</v>
      </c>
      <c r="BD30" s="594">
        <v>1.6470727110000001E-3</v>
      </c>
      <c r="BE30" s="594">
        <v>0</v>
      </c>
      <c r="BF30" s="594">
        <v>1.902882003E-3</v>
      </c>
      <c r="BG30" s="594">
        <v>2.04600263E-3</v>
      </c>
      <c r="BH30" s="594">
        <v>4.4880913169999996E-3</v>
      </c>
      <c r="BI30" s="594">
        <v>9.8745726999999997E-4</v>
      </c>
      <c r="BJ30" s="594">
        <v>6.634393586E-3</v>
      </c>
      <c r="BK30" s="594">
        <v>1.4679533299999999E-4</v>
      </c>
      <c r="BL30" s="594">
        <v>1.5907035469999999E-3</v>
      </c>
      <c r="BM30" s="594">
        <v>1.84515344E-3</v>
      </c>
      <c r="BN30" s="594">
        <v>6.1106952899999995E-4</v>
      </c>
      <c r="BO30" s="594">
        <v>7.8573595399999995E-4</v>
      </c>
      <c r="BP30" s="594">
        <v>1.6135464200000001E-4</v>
      </c>
      <c r="BQ30" s="594">
        <v>6.4246216899999998E-4</v>
      </c>
      <c r="BR30" s="594">
        <v>4.8762827900000001E-4</v>
      </c>
      <c r="BS30" s="594">
        <v>7.2729386099999998E-4</v>
      </c>
      <c r="BT30" s="594">
        <v>1.3069768600000001E-4</v>
      </c>
      <c r="BU30" s="594">
        <v>1.4369201799999999E-4</v>
      </c>
      <c r="BV30" s="594">
        <v>1.00571589E-4</v>
      </c>
      <c r="BW30" s="594">
        <v>8.1369172000000004E-5</v>
      </c>
      <c r="BX30" s="594">
        <v>5.6198067000000003E-5</v>
      </c>
      <c r="BY30" s="594">
        <v>1.42486372E-4</v>
      </c>
      <c r="BZ30" s="594">
        <v>1.8191625100000001E-4</v>
      </c>
      <c r="CA30" s="594">
        <v>3.3360630899999998E-4</v>
      </c>
      <c r="CB30" s="594">
        <v>1.08789787E-4</v>
      </c>
      <c r="CC30" s="594">
        <v>1.8197815600000001E-4</v>
      </c>
      <c r="CD30" s="594">
        <v>1.05798595E-4</v>
      </c>
      <c r="CE30" s="594">
        <v>2.4791053299999999E-4</v>
      </c>
      <c r="CF30" s="594">
        <v>3.2756246700000002E-4</v>
      </c>
      <c r="CG30" s="594">
        <v>6.4210559999999995E-5</v>
      </c>
      <c r="CH30" s="594">
        <v>1.60680023E-4</v>
      </c>
      <c r="CI30" s="594">
        <v>3.6968221399999999E-4</v>
      </c>
      <c r="CJ30" s="594">
        <v>3.7333750499999999E-4</v>
      </c>
      <c r="CK30" s="594">
        <v>2.4040055200000001E-4</v>
      </c>
      <c r="CL30" s="594">
        <v>2.1408556340000002E-3</v>
      </c>
      <c r="CM30" s="594">
        <v>2.4989771600000002E-4</v>
      </c>
      <c r="CN30" s="594">
        <v>1.14696749E-4</v>
      </c>
      <c r="CO30" s="594">
        <v>1.6251382330000001E-3</v>
      </c>
      <c r="CP30" s="594">
        <v>5.2649744999999995E-4</v>
      </c>
      <c r="CQ30" s="594">
        <v>2.302046734E-3</v>
      </c>
      <c r="CR30" s="594">
        <v>1.0247966700000001E-3</v>
      </c>
      <c r="CS30" s="594">
        <v>8.8465831700000001E-4</v>
      </c>
      <c r="CT30" s="594">
        <v>7.1201801399999997E-4</v>
      </c>
      <c r="CU30" s="594">
        <v>9.0175502499999997E-4</v>
      </c>
      <c r="CV30" s="594">
        <v>1.4002177389999999E-3</v>
      </c>
      <c r="CW30" s="594">
        <v>1.3734102939999999E-3</v>
      </c>
      <c r="CX30" s="594">
        <v>1.151545305E-3</v>
      </c>
      <c r="CY30" s="594">
        <v>8.9920384799999998E-4</v>
      </c>
      <c r="CZ30" s="594">
        <v>6.8168449099999999E-4</v>
      </c>
      <c r="DA30" s="594">
        <v>6.3829594490000001E-3</v>
      </c>
      <c r="DB30" s="594">
        <v>6.05355059E-4</v>
      </c>
      <c r="DC30" s="594">
        <v>1.639196886E-3</v>
      </c>
      <c r="DD30" s="594">
        <v>2.3667787829999998E-3</v>
      </c>
      <c r="DE30" s="595">
        <v>4.3207519799999999E-4</v>
      </c>
      <c r="DF30" s="593">
        <v>1.172742601927</v>
      </c>
      <c r="DG30" s="595">
        <v>0.88706556725300001</v>
      </c>
      <c r="DH30" s="73"/>
      <c r="DI30" s="73"/>
      <c r="DJ30" s="73"/>
      <c r="DK30" s="73"/>
      <c r="DL30" s="73"/>
      <c r="DM30" s="73"/>
      <c r="DN30" s="73"/>
      <c r="DO30" s="73"/>
      <c r="DP30" s="73"/>
      <c r="DQ30" s="73"/>
    </row>
    <row r="31" spans="1:121">
      <c r="A31" s="291" t="s">
        <v>445</v>
      </c>
      <c r="B31" s="208" t="s">
        <v>561</v>
      </c>
      <c r="C31" s="593">
        <v>1.1472130913999999E-2</v>
      </c>
      <c r="D31" s="594">
        <v>4.1742818469999998E-3</v>
      </c>
      <c r="E31" s="594">
        <v>4.0525853909999998E-3</v>
      </c>
      <c r="F31" s="594">
        <v>8.1638017299999997E-3</v>
      </c>
      <c r="G31" s="594">
        <v>2.9510972012000002E-2</v>
      </c>
      <c r="H31" s="594">
        <v>8.5114916129999992E-3</v>
      </c>
      <c r="I31" s="594">
        <v>4.4941971035999999E-2</v>
      </c>
      <c r="J31" s="594">
        <v>4.6471009129999998E-3</v>
      </c>
      <c r="K31" s="594">
        <v>3.012249724E-3</v>
      </c>
      <c r="L31" s="594">
        <v>4.9294415709999996E-3</v>
      </c>
      <c r="M31" s="594">
        <v>0</v>
      </c>
      <c r="N31" s="594">
        <v>6.3704050159999999E-3</v>
      </c>
      <c r="O31" s="594">
        <v>2.7205219069999999E-3</v>
      </c>
      <c r="P31" s="594">
        <v>4.7021547390000001E-3</v>
      </c>
      <c r="Q31" s="594">
        <v>3.1271493889999998E-3</v>
      </c>
      <c r="R31" s="594">
        <v>5.2001728589999999E-3</v>
      </c>
      <c r="S31" s="594">
        <v>2.7034506130000002E-3</v>
      </c>
      <c r="T31" s="594">
        <v>3.1025523210000002E-3</v>
      </c>
      <c r="U31" s="594">
        <v>2.861187833E-2</v>
      </c>
      <c r="V31" s="594">
        <v>1.2967407332000001E-2</v>
      </c>
      <c r="W31" s="594">
        <v>0.29268732871600001</v>
      </c>
      <c r="X31" s="594">
        <v>7.584608038E-2</v>
      </c>
      <c r="Y31" s="594">
        <v>9.1729965651000001E-2</v>
      </c>
      <c r="Z31" s="594">
        <v>0</v>
      </c>
      <c r="AA31" s="594">
        <v>4.7627345419999998E-3</v>
      </c>
      <c r="AB31" s="594">
        <v>1.5994128056E-2</v>
      </c>
      <c r="AC31" s="594">
        <v>1.0206246794039999</v>
      </c>
      <c r="AD31" s="594">
        <v>3.1112296306999999E-2</v>
      </c>
      <c r="AE31" s="594">
        <v>1.0668913864E-2</v>
      </c>
      <c r="AF31" s="594">
        <v>6.2540908159999997E-3</v>
      </c>
      <c r="AG31" s="594">
        <v>3.8659879949999999E-3</v>
      </c>
      <c r="AH31" s="594">
        <v>1.3577991221999999E-2</v>
      </c>
      <c r="AI31" s="594">
        <v>9.7368175439999996E-3</v>
      </c>
      <c r="AJ31" s="594">
        <v>2.8873453899999998E-4</v>
      </c>
      <c r="AK31" s="594">
        <v>1.2298336343E-2</v>
      </c>
      <c r="AL31" s="594">
        <v>4.5599307739999997E-3</v>
      </c>
      <c r="AM31" s="594">
        <v>5.2610122079999998E-3</v>
      </c>
      <c r="AN31" s="594">
        <v>7.7512383799999999E-3</v>
      </c>
      <c r="AO31" s="594">
        <v>4.4615683429999999E-3</v>
      </c>
      <c r="AP31" s="594">
        <v>2.6648061970000001E-3</v>
      </c>
      <c r="AQ31" s="594">
        <v>3.2257201970000001E-3</v>
      </c>
      <c r="AR31" s="594">
        <v>4.2759354070000003E-3</v>
      </c>
      <c r="AS31" s="594">
        <v>4.0814310899999996E-3</v>
      </c>
      <c r="AT31" s="594">
        <v>2.375836235E-3</v>
      </c>
      <c r="AU31" s="594">
        <v>2.1259633740000001E-3</v>
      </c>
      <c r="AV31" s="594">
        <v>2.1962357060000002E-3</v>
      </c>
      <c r="AW31" s="594">
        <v>2.479092991E-3</v>
      </c>
      <c r="AX31" s="594">
        <v>2.6838180930000002E-3</v>
      </c>
      <c r="AY31" s="594">
        <v>2.0858523479999999E-3</v>
      </c>
      <c r="AZ31" s="594">
        <v>1.8492707459999999E-3</v>
      </c>
      <c r="BA31" s="594">
        <v>1.017334301E-3</v>
      </c>
      <c r="BB31" s="594">
        <v>2.1292554609999999E-3</v>
      </c>
      <c r="BC31" s="594">
        <v>1.2517838909999999E-3</v>
      </c>
      <c r="BD31" s="594">
        <v>1.3365675990000001E-3</v>
      </c>
      <c r="BE31" s="594">
        <v>0</v>
      </c>
      <c r="BF31" s="594">
        <v>9.6436431400000004E-4</v>
      </c>
      <c r="BG31" s="594">
        <v>1.9612826030000001E-3</v>
      </c>
      <c r="BH31" s="594">
        <v>2.804401045E-3</v>
      </c>
      <c r="BI31" s="594">
        <v>2.3122688139999999E-3</v>
      </c>
      <c r="BJ31" s="594">
        <v>5.9439578230000003E-3</v>
      </c>
      <c r="BK31" s="594">
        <v>1.1204707152000001E-2</v>
      </c>
      <c r="BL31" s="594">
        <v>4.6024221529999999E-3</v>
      </c>
      <c r="BM31" s="594">
        <v>5.4482274040000001E-3</v>
      </c>
      <c r="BN31" s="594">
        <v>8.634229815E-3</v>
      </c>
      <c r="BO31" s="594">
        <v>5.6008991070000003E-3</v>
      </c>
      <c r="BP31" s="594">
        <v>1.3110816876000001E-2</v>
      </c>
      <c r="BQ31" s="594">
        <v>1.2540517574E-2</v>
      </c>
      <c r="BR31" s="594">
        <v>7.1348915070000001E-3</v>
      </c>
      <c r="BS31" s="594">
        <v>9.6055662570000006E-3</v>
      </c>
      <c r="BT31" s="594">
        <v>6.408213601E-3</v>
      </c>
      <c r="BU31" s="594">
        <v>2.0054530339999998E-3</v>
      </c>
      <c r="BV31" s="594">
        <v>1.9554940059999999E-3</v>
      </c>
      <c r="BW31" s="594">
        <v>1.2609805909999999E-3</v>
      </c>
      <c r="BX31" s="594">
        <v>3.9465411300000002E-4</v>
      </c>
      <c r="BY31" s="594">
        <v>3.0221418950000002E-3</v>
      </c>
      <c r="BZ31" s="594">
        <v>2.6403546292000001E-2</v>
      </c>
      <c r="CA31" s="594">
        <v>0.12775553397299999</v>
      </c>
      <c r="CB31" s="594">
        <v>2.3642993615E-2</v>
      </c>
      <c r="CC31" s="594">
        <v>9.1974670386000004E-2</v>
      </c>
      <c r="CD31" s="594">
        <v>1.1549753785E-2</v>
      </c>
      <c r="CE31" s="594">
        <v>2.084616129E-3</v>
      </c>
      <c r="CF31" s="594">
        <v>2.7606876669999999E-3</v>
      </c>
      <c r="CG31" s="594">
        <v>6.0286358060000003E-3</v>
      </c>
      <c r="CH31" s="594">
        <v>2.2460447150000002E-3</v>
      </c>
      <c r="CI31" s="594">
        <v>2.452256939E-3</v>
      </c>
      <c r="CJ31" s="594">
        <v>2.9263331070000002E-3</v>
      </c>
      <c r="CK31" s="594">
        <v>1.6346593259999999E-3</v>
      </c>
      <c r="CL31" s="594">
        <v>3.7771508989999998E-3</v>
      </c>
      <c r="CM31" s="594">
        <v>7.2060088149999996E-3</v>
      </c>
      <c r="CN31" s="594">
        <v>3.2638921499999998E-3</v>
      </c>
      <c r="CO31" s="594">
        <v>5.4721374939999999E-3</v>
      </c>
      <c r="CP31" s="594">
        <v>2.2708520320000002E-3</v>
      </c>
      <c r="CQ31" s="594">
        <v>3.4052907340000002E-3</v>
      </c>
      <c r="CR31" s="594">
        <v>2.7231403390000001E-3</v>
      </c>
      <c r="CS31" s="594">
        <v>3.1336706820000002E-3</v>
      </c>
      <c r="CT31" s="594">
        <v>3.8374918800000001E-3</v>
      </c>
      <c r="CU31" s="594">
        <v>2.8601706060000002E-3</v>
      </c>
      <c r="CV31" s="594">
        <v>3.1500944489999999E-3</v>
      </c>
      <c r="CW31" s="594">
        <v>2.9578434790000002E-3</v>
      </c>
      <c r="CX31" s="594">
        <v>2.2653309160000001E-3</v>
      </c>
      <c r="CY31" s="594">
        <v>6.7848328229999999E-3</v>
      </c>
      <c r="CZ31" s="594">
        <v>3.593228325E-3</v>
      </c>
      <c r="DA31" s="594">
        <v>6.5082667750000003E-3</v>
      </c>
      <c r="DB31" s="594">
        <v>6.7181006900000001E-3</v>
      </c>
      <c r="DC31" s="594">
        <v>6.0056334010000004E-3</v>
      </c>
      <c r="DD31" s="594">
        <v>1.8361972830000001E-3</v>
      </c>
      <c r="DE31" s="595">
        <v>1.2740078449000001E-2</v>
      </c>
      <c r="DF31" s="593">
        <v>2.33906709162</v>
      </c>
      <c r="DG31" s="595">
        <v>1.7692764576490001</v>
      </c>
      <c r="DH31" s="73"/>
      <c r="DI31" s="73"/>
      <c r="DJ31" s="73"/>
      <c r="DK31" s="73"/>
      <c r="DL31" s="73"/>
      <c r="DM31" s="73"/>
      <c r="DN31" s="73"/>
      <c r="DO31" s="73"/>
      <c r="DP31" s="73"/>
      <c r="DQ31" s="73"/>
    </row>
    <row r="32" spans="1:121">
      <c r="A32" s="291" t="s">
        <v>446</v>
      </c>
      <c r="B32" s="208" t="s">
        <v>562</v>
      </c>
      <c r="C32" s="593">
        <v>1.8357210800000001E-4</v>
      </c>
      <c r="D32" s="594">
        <v>2.1326085699999999E-4</v>
      </c>
      <c r="E32" s="594">
        <v>3.4125499700000001E-4</v>
      </c>
      <c r="F32" s="594">
        <v>1.4533862199999999E-4</v>
      </c>
      <c r="G32" s="594">
        <v>1.01146989E-4</v>
      </c>
      <c r="H32" s="594">
        <v>1.1498175639999999E-3</v>
      </c>
      <c r="I32" s="594">
        <v>4.2204989700000002E-4</v>
      </c>
      <c r="J32" s="594">
        <v>2.3324179100000001E-4</v>
      </c>
      <c r="K32" s="594">
        <v>3.0072062399999998E-4</v>
      </c>
      <c r="L32" s="594">
        <v>1.8063160200000001E-4</v>
      </c>
      <c r="M32" s="594">
        <v>0</v>
      </c>
      <c r="N32" s="594">
        <v>4.0966105500000002E-4</v>
      </c>
      <c r="O32" s="594">
        <v>3.29492643E-4</v>
      </c>
      <c r="P32" s="594">
        <v>4.0655970299999998E-4</v>
      </c>
      <c r="Q32" s="594">
        <v>1.937574943E-3</v>
      </c>
      <c r="R32" s="594">
        <v>7.9006824599999999E-4</v>
      </c>
      <c r="S32" s="594">
        <v>2.0425424399999999E-4</v>
      </c>
      <c r="T32" s="594">
        <v>3.5901100499999999E-4</v>
      </c>
      <c r="U32" s="594">
        <v>3.7577999259999998E-3</v>
      </c>
      <c r="V32" s="594">
        <v>2.773747871E-3</v>
      </c>
      <c r="W32" s="594">
        <v>3.0956127999999999E-4</v>
      </c>
      <c r="X32" s="594">
        <v>2.5144400559999999E-3</v>
      </c>
      <c r="Y32" s="594">
        <v>6.48392494E-4</v>
      </c>
      <c r="Z32" s="594">
        <v>0</v>
      </c>
      <c r="AA32" s="594">
        <v>2.9022262800000001E-4</v>
      </c>
      <c r="AB32" s="594">
        <v>6.0514375199999997E-4</v>
      </c>
      <c r="AC32" s="594">
        <v>1.0921707E-4</v>
      </c>
      <c r="AD32" s="594">
        <v>1.038653723863</v>
      </c>
      <c r="AE32" s="594">
        <v>5.9596434799999995E-4</v>
      </c>
      <c r="AF32" s="594">
        <v>6.6202058399999998E-4</v>
      </c>
      <c r="AG32" s="594">
        <v>1.8622133200000001E-4</v>
      </c>
      <c r="AH32" s="594">
        <v>7.4788706499999999E-4</v>
      </c>
      <c r="AI32" s="594">
        <v>1.155493351E-3</v>
      </c>
      <c r="AJ32" s="594">
        <v>1.5042820000000001E-5</v>
      </c>
      <c r="AK32" s="594">
        <v>4.2274481860000001E-3</v>
      </c>
      <c r="AL32" s="594">
        <v>5.6219257133000002E-2</v>
      </c>
      <c r="AM32" s="594">
        <v>3.3544222174E-2</v>
      </c>
      <c r="AN32" s="594">
        <v>1.6056153497E-2</v>
      </c>
      <c r="AO32" s="594">
        <v>1.5731889655000001E-2</v>
      </c>
      <c r="AP32" s="594">
        <v>1.298504704E-3</v>
      </c>
      <c r="AQ32" s="594">
        <v>4.8120358199999999E-4</v>
      </c>
      <c r="AR32" s="594">
        <v>6.3774975279999998E-3</v>
      </c>
      <c r="AS32" s="594">
        <v>4.7176358620000004E-3</v>
      </c>
      <c r="AT32" s="594">
        <v>2.1354295960000001E-3</v>
      </c>
      <c r="AU32" s="594">
        <v>2.0960911820000002E-3</v>
      </c>
      <c r="AV32" s="594">
        <v>6.8331547400000004E-4</v>
      </c>
      <c r="AW32" s="594">
        <v>5.5286824899999996E-4</v>
      </c>
      <c r="AX32" s="594">
        <v>5.7591238200000003E-4</v>
      </c>
      <c r="AY32" s="594">
        <v>1.4535162410000001E-3</v>
      </c>
      <c r="AZ32" s="594">
        <v>1.198703112E-3</v>
      </c>
      <c r="BA32" s="594">
        <v>2.0337590500000001E-4</v>
      </c>
      <c r="BB32" s="594">
        <v>8.9059783600000005E-4</v>
      </c>
      <c r="BC32" s="594">
        <v>3.4554732599999997E-4</v>
      </c>
      <c r="BD32" s="594">
        <v>2.2237952699999999E-4</v>
      </c>
      <c r="BE32" s="594">
        <v>0</v>
      </c>
      <c r="BF32" s="594">
        <v>1.667309897E-3</v>
      </c>
      <c r="BG32" s="594">
        <v>9.1068790800000003E-4</v>
      </c>
      <c r="BH32" s="594">
        <v>4.535988417E-3</v>
      </c>
      <c r="BI32" s="594">
        <v>1.471262954E-3</v>
      </c>
      <c r="BJ32" s="594">
        <v>2.99464594E-4</v>
      </c>
      <c r="BK32" s="594">
        <v>5.2747304300000003E-4</v>
      </c>
      <c r="BL32" s="594">
        <v>1.2942628899999999E-3</v>
      </c>
      <c r="BM32" s="594">
        <v>7.8556870199999996E-4</v>
      </c>
      <c r="BN32" s="594">
        <v>1.5954517466999999E-2</v>
      </c>
      <c r="BO32" s="594">
        <v>1.063304505E-2</v>
      </c>
      <c r="BP32" s="594">
        <v>1.3256573107E-2</v>
      </c>
      <c r="BQ32" s="594">
        <v>2.5992771900000002E-4</v>
      </c>
      <c r="BR32" s="594">
        <v>6.83861737E-4</v>
      </c>
      <c r="BS32" s="594">
        <v>1.1757711129999999E-3</v>
      </c>
      <c r="BT32" s="594">
        <v>3.7765267699999997E-4</v>
      </c>
      <c r="BU32" s="594">
        <v>1.04068069E-4</v>
      </c>
      <c r="BV32" s="594">
        <v>2.2638992500000001E-4</v>
      </c>
      <c r="BW32" s="594">
        <v>1.1772531E-4</v>
      </c>
      <c r="BX32" s="594">
        <v>2.3234326999999999E-5</v>
      </c>
      <c r="BY32" s="594">
        <v>8.2189592999999997E-4</v>
      </c>
      <c r="BZ32" s="594">
        <v>9.5504783000000001E-5</v>
      </c>
      <c r="CA32" s="594">
        <v>1.19919947E-4</v>
      </c>
      <c r="CB32" s="594">
        <v>7.6520058000000005E-5</v>
      </c>
      <c r="CC32" s="594">
        <v>1.06591812E-4</v>
      </c>
      <c r="CD32" s="594">
        <v>8.8483620999999998E-5</v>
      </c>
      <c r="CE32" s="594">
        <v>7.0286180799999996E-4</v>
      </c>
      <c r="CF32" s="594">
        <v>2.1750025600000001E-4</v>
      </c>
      <c r="CG32" s="594">
        <v>1.0790217100000001E-4</v>
      </c>
      <c r="CH32" s="594">
        <v>2.0504572E-4</v>
      </c>
      <c r="CI32" s="594">
        <v>1.6898216800000001E-4</v>
      </c>
      <c r="CJ32" s="594">
        <v>6.0965117999999999E-5</v>
      </c>
      <c r="CK32" s="594">
        <v>1.23605323E-4</v>
      </c>
      <c r="CL32" s="594">
        <v>1.2344851600000001E-4</v>
      </c>
      <c r="CM32" s="594">
        <v>2.0687862100000001E-4</v>
      </c>
      <c r="CN32" s="594">
        <v>3.9662896499999999E-4</v>
      </c>
      <c r="CO32" s="594">
        <v>2.10960387E-4</v>
      </c>
      <c r="CP32" s="594">
        <v>1.4502685799999999E-4</v>
      </c>
      <c r="CQ32" s="594">
        <v>2.36533184E-4</v>
      </c>
      <c r="CR32" s="594">
        <v>2.8609027300000001E-4</v>
      </c>
      <c r="CS32" s="594">
        <v>2.33882192E-4</v>
      </c>
      <c r="CT32" s="594">
        <v>2.23539272E-4</v>
      </c>
      <c r="CU32" s="594">
        <v>7.4571990999999999E-5</v>
      </c>
      <c r="CV32" s="594">
        <v>1.3752695000000001E-4</v>
      </c>
      <c r="CW32" s="594">
        <v>1.21653731E-4</v>
      </c>
      <c r="CX32" s="594">
        <v>7.9865307000000002E-5</v>
      </c>
      <c r="CY32" s="594">
        <v>6.38823179E-4</v>
      </c>
      <c r="CZ32" s="594">
        <v>6.5863689899999997E-4</v>
      </c>
      <c r="DA32" s="594">
        <v>4.2616609099999997E-4</v>
      </c>
      <c r="DB32" s="594">
        <v>5.1765991899999997E-4</v>
      </c>
      <c r="DC32" s="594">
        <v>3.8830394500000002E-4</v>
      </c>
      <c r="DD32" s="594">
        <v>8.6780919000000007E-5</v>
      </c>
      <c r="DE32" s="595">
        <v>3.0126568900000001E-4</v>
      </c>
      <c r="DF32" s="593">
        <v>1.272438890993</v>
      </c>
      <c r="DG32" s="595">
        <v>0.96247610070599998</v>
      </c>
      <c r="DH32" s="73"/>
      <c r="DI32" s="73"/>
      <c r="DJ32" s="73"/>
      <c r="DK32" s="73"/>
      <c r="DL32" s="73"/>
      <c r="DM32" s="73"/>
      <c r="DN32" s="73"/>
      <c r="DO32" s="73"/>
      <c r="DP32" s="73"/>
      <c r="DQ32" s="73"/>
    </row>
    <row r="33" spans="1:121">
      <c r="A33" s="291" t="s">
        <v>447</v>
      </c>
      <c r="B33" s="208" t="s">
        <v>563</v>
      </c>
      <c r="C33" s="593">
        <v>1.8919769039999999E-3</v>
      </c>
      <c r="D33" s="594">
        <v>6.8114992500000002E-4</v>
      </c>
      <c r="E33" s="594">
        <v>4.2883849599999999E-4</v>
      </c>
      <c r="F33" s="594">
        <v>2.6398828430000002E-3</v>
      </c>
      <c r="G33" s="594">
        <v>2.94102529E-3</v>
      </c>
      <c r="H33" s="594">
        <v>3.7884862299999999E-4</v>
      </c>
      <c r="I33" s="594">
        <v>2.3802128700000001E-4</v>
      </c>
      <c r="J33" s="594">
        <v>2.979817444E-3</v>
      </c>
      <c r="K33" s="594">
        <v>4.6672266140000002E-3</v>
      </c>
      <c r="L33" s="594">
        <v>5.5549577699999996E-4</v>
      </c>
      <c r="M33" s="594">
        <v>0</v>
      </c>
      <c r="N33" s="594">
        <v>9.7284508700000005E-4</v>
      </c>
      <c r="O33" s="594">
        <v>1.548300778E-3</v>
      </c>
      <c r="P33" s="594">
        <v>2.1006133459999998E-3</v>
      </c>
      <c r="Q33" s="594">
        <v>6.2694253870000001E-3</v>
      </c>
      <c r="R33" s="594">
        <v>1.036392517E-3</v>
      </c>
      <c r="S33" s="594">
        <v>2.6983210870000001E-3</v>
      </c>
      <c r="T33" s="594">
        <v>7.7779313909999998E-3</v>
      </c>
      <c r="U33" s="594">
        <v>1.7692747720000001E-3</v>
      </c>
      <c r="V33" s="594">
        <v>1.3246146179999999E-3</v>
      </c>
      <c r="W33" s="594">
        <v>5.8410681999999997E-5</v>
      </c>
      <c r="X33" s="594">
        <v>4.9709863900000001E-4</v>
      </c>
      <c r="Y33" s="594">
        <v>2.5483746900000002E-4</v>
      </c>
      <c r="Z33" s="594">
        <v>0</v>
      </c>
      <c r="AA33" s="594">
        <v>5.7697678580000003E-3</v>
      </c>
      <c r="AB33" s="594">
        <v>4.9170116710000001E-3</v>
      </c>
      <c r="AC33" s="594">
        <v>3.9626779000000001E-5</v>
      </c>
      <c r="AD33" s="594">
        <v>7.7667474000000004E-5</v>
      </c>
      <c r="AE33" s="594">
        <v>1.0382593047190001</v>
      </c>
      <c r="AF33" s="594">
        <v>1.0008686879000001E-2</v>
      </c>
      <c r="AG33" s="594">
        <v>8.8084469769999993E-3</v>
      </c>
      <c r="AH33" s="594">
        <v>3.941060479E-3</v>
      </c>
      <c r="AI33" s="594">
        <v>3.08117028E-4</v>
      </c>
      <c r="AJ33" s="594">
        <v>4.6558360999999998E-5</v>
      </c>
      <c r="AK33" s="594">
        <v>6.2627890300000005E-4</v>
      </c>
      <c r="AL33" s="594">
        <v>7.8846660000000002E-5</v>
      </c>
      <c r="AM33" s="594">
        <v>1.2190336799999999E-4</v>
      </c>
      <c r="AN33" s="594">
        <v>1.93107992E-4</v>
      </c>
      <c r="AO33" s="594">
        <v>1.52033384E-4</v>
      </c>
      <c r="AP33" s="594">
        <v>1.8656274500000001E-4</v>
      </c>
      <c r="AQ33" s="594">
        <v>2.3793461990000001E-3</v>
      </c>
      <c r="AR33" s="594">
        <v>3.9582111999999999E-4</v>
      </c>
      <c r="AS33" s="594">
        <v>4.0716983100000002E-4</v>
      </c>
      <c r="AT33" s="594">
        <v>8.1575440000000005E-4</v>
      </c>
      <c r="AU33" s="594">
        <v>7.4231821900000005E-4</v>
      </c>
      <c r="AV33" s="594">
        <v>4.1049476160000004E-3</v>
      </c>
      <c r="AW33" s="594">
        <v>1.4308991960000001E-3</v>
      </c>
      <c r="AX33" s="594">
        <v>7.3021534869999998E-3</v>
      </c>
      <c r="AY33" s="594">
        <v>3.306894744E-3</v>
      </c>
      <c r="AZ33" s="594">
        <v>5.892897159E-3</v>
      </c>
      <c r="BA33" s="594">
        <v>8.2540173200000002E-4</v>
      </c>
      <c r="BB33" s="594">
        <v>7.5887173420000004E-3</v>
      </c>
      <c r="BC33" s="594">
        <v>6.0502399460000003E-3</v>
      </c>
      <c r="BD33" s="594">
        <v>6.183960017E-3</v>
      </c>
      <c r="BE33" s="594">
        <v>0</v>
      </c>
      <c r="BF33" s="594">
        <v>9.2815468800000001E-4</v>
      </c>
      <c r="BG33" s="594">
        <v>4.2788107630000001E-3</v>
      </c>
      <c r="BH33" s="594">
        <v>6.8880378899999998E-4</v>
      </c>
      <c r="BI33" s="594">
        <v>1.242458197E-3</v>
      </c>
      <c r="BJ33" s="594">
        <v>1.0828523343E-2</v>
      </c>
      <c r="BK33" s="594">
        <v>4.5747757000000002E-4</v>
      </c>
      <c r="BL33" s="594">
        <v>1.9652156700000001E-3</v>
      </c>
      <c r="BM33" s="594">
        <v>2.8041305099999999E-3</v>
      </c>
      <c r="BN33" s="594">
        <v>1.5697843069999999E-3</v>
      </c>
      <c r="BO33" s="594">
        <v>2.003006509E-3</v>
      </c>
      <c r="BP33" s="594">
        <v>1.2161436600000001E-4</v>
      </c>
      <c r="BQ33" s="594">
        <v>1.4825354E-4</v>
      </c>
      <c r="BR33" s="594">
        <v>6.2369932669999999E-3</v>
      </c>
      <c r="BS33" s="594">
        <v>4.5513941699999998E-4</v>
      </c>
      <c r="BT33" s="594">
        <v>1.1932276440000001E-3</v>
      </c>
      <c r="BU33" s="594">
        <v>6.8091764999999996E-4</v>
      </c>
      <c r="BV33" s="594">
        <v>2.0664747399999999E-4</v>
      </c>
      <c r="BW33" s="594">
        <v>3.2815212000000002E-4</v>
      </c>
      <c r="BX33" s="594">
        <v>1.8763340700000001E-4</v>
      </c>
      <c r="BY33" s="594">
        <v>1.7525160399999999E-4</v>
      </c>
      <c r="BZ33" s="594">
        <v>1.7365500300000001E-4</v>
      </c>
      <c r="CA33" s="594">
        <v>4.49380931E-4</v>
      </c>
      <c r="CB33" s="594">
        <v>1.4792478900000001E-4</v>
      </c>
      <c r="CC33" s="594">
        <v>3.0829665699999998E-4</v>
      </c>
      <c r="CD33" s="594">
        <v>4.2466836099999997E-4</v>
      </c>
      <c r="CE33" s="594">
        <v>7.0920105600000001E-4</v>
      </c>
      <c r="CF33" s="594">
        <v>6.9629059200000004E-4</v>
      </c>
      <c r="CG33" s="594">
        <v>8.8364281999999994E-5</v>
      </c>
      <c r="CH33" s="594">
        <v>1.70354861E-4</v>
      </c>
      <c r="CI33" s="594">
        <v>3.4002346000000001E-4</v>
      </c>
      <c r="CJ33" s="594">
        <v>1.6099585899999999E-3</v>
      </c>
      <c r="CK33" s="594">
        <v>2.32154145E-4</v>
      </c>
      <c r="CL33" s="594">
        <v>7.6213141599999995E-4</v>
      </c>
      <c r="CM33" s="594">
        <v>2.8925405300000002E-4</v>
      </c>
      <c r="CN33" s="594">
        <v>2.2234830899999999E-4</v>
      </c>
      <c r="CO33" s="594">
        <v>1.5081042199999999E-3</v>
      </c>
      <c r="CP33" s="594">
        <v>3.2624932E-4</v>
      </c>
      <c r="CQ33" s="594">
        <v>1.81614779E-4</v>
      </c>
      <c r="CR33" s="594">
        <v>2.37898238E-4</v>
      </c>
      <c r="CS33" s="594">
        <v>2.3791583900000001E-4</v>
      </c>
      <c r="CT33" s="594">
        <v>6.4942544999999996E-4</v>
      </c>
      <c r="CU33" s="594">
        <v>2.5410771200000003E-4</v>
      </c>
      <c r="CV33" s="594">
        <v>9.7540796200000003E-4</v>
      </c>
      <c r="CW33" s="594">
        <v>1.2011278E-3</v>
      </c>
      <c r="CX33" s="594">
        <v>3.7635854099999998E-4</v>
      </c>
      <c r="CY33" s="594">
        <v>5.9944721000000005E-4</v>
      </c>
      <c r="CZ33" s="594">
        <v>6.3045819499999995E-4</v>
      </c>
      <c r="DA33" s="594">
        <v>7.4726359899999996E-4</v>
      </c>
      <c r="DB33" s="594">
        <v>9.1831584800000003E-4</v>
      </c>
      <c r="DC33" s="594">
        <v>3.1218741499999998E-4</v>
      </c>
      <c r="DD33" s="594">
        <v>6.0415280230000003E-3</v>
      </c>
      <c r="DE33" s="595">
        <v>7.4510630700000001E-4</v>
      </c>
      <c r="DF33" s="593">
        <v>1.2237385700629999</v>
      </c>
      <c r="DG33" s="595">
        <v>0.92563905075099995</v>
      </c>
      <c r="DH33" s="73"/>
      <c r="DI33" s="73"/>
      <c r="DJ33" s="73"/>
      <c r="DK33" s="73"/>
      <c r="DL33" s="73"/>
      <c r="DM33" s="73"/>
      <c r="DN33" s="73"/>
      <c r="DO33" s="73"/>
      <c r="DP33" s="73"/>
      <c r="DQ33" s="73"/>
    </row>
    <row r="34" spans="1:121">
      <c r="A34" s="291" t="s">
        <v>448</v>
      </c>
      <c r="B34" s="208" t="s">
        <v>564</v>
      </c>
      <c r="C34" s="593">
        <v>1.01064279E-4</v>
      </c>
      <c r="D34" s="594">
        <v>4.3103399999999998E-5</v>
      </c>
      <c r="E34" s="594">
        <v>2.7889465699999999E-4</v>
      </c>
      <c r="F34" s="594">
        <v>4.8849530000000003E-5</v>
      </c>
      <c r="G34" s="594">
        <v>5.8627802E-5</v>
      </c>
      <c r="H34" s="594">
        <v>1.9494602800000001E-4</v>
      </c>
      <c r="I34" s="594">
        <v>2.1564219099999999E-4</v>
      </c>
      <c r="J34" s="594">
        <v>2.3595250000000001E-5</v>
      </c>
      <c r="K34" s="594">
        <v>2.7323164000000001E-5</v>
      </c>
      <c r="L34" s="594">
        <v>1.5774026E-5</v>
      </c>
      <c r="M34" s="594">
        <v>0</v>
      </c>
      <c r="N34" s="594">
        <v>2.6744215000000002E-5</v>
      </c>
      <c r="O34" s="594">
        <v>6.1068638000000004E-5</v>
      </c>
      <c r="P34" s="594">
        <v>3.0189454E-5</v>
      </c>
      <c r="Q34" s="594">
        <v>5.4524938999999997E-5</v>
      </c>
      <c r="R34" s="594">
        <v>2.5825468000000001E-5</v>
      </c>
      <c r="S34" s="594">
        <v>2.4558508000000001E-5</v>
      </c>
      <c r="T34" s="594">
        <v>2.7508243999999999E-5</v>
      </c>
      <c r="U34" s="594">
        <v>5.7383292999999997E-5</v>
      </c>
      <c r="V34" s="594">
        <v>3.6315924000000001E-5</v>
      </c>
      <c r="W34" s="594">
        <v>2.6246980999999999E-5</v>
      </c>
      <c r="X34" s="594">
        <v>6.3902787999999995E-5</v>
      </c>
      <c r="Y34" s="594">
        <v>3.6535990999999999E-5</v>
      </c>
      <c r="Z34" s="594">
        <v>0</v>
      </c>
      <c r="AA34" s="594">
        <v>5.5039476000000002E-5</v>
      </c>
      <c r="AB34" s="594">
        <v>3.2354182E-5</v>
      </c>
      <c r="AC34" s="594">
        <v>3.5556619999999999E-6</v>
      </c>
      <c r="AD34" s="594">
        <v>1.7892454999999999E-5</v>
      </c>
      <c r="AE34" s="594">
        <v>3.6377485000000001E-5</v>
      </c>
      <c r="AF34" s="594">
        <v>1.0016244097410001</v>
      </c>
      <c r="AG34" s="594">
        <v>9.6724132599999998E-4</v>
      </c>
      <c r="AH34" s="594">
        <v>2.6746475E-5</v>
      </c>
      <c r="AI34" s="594">
        <v>6.2061004999999995E-5</v>
      </c>
      <c r="AJ34" s="594">
        <v>1.06774E-6</v>
      </c>
      <c r="AK34" s="594">
        <v>7.5189260000000006E-5</v>
      </c>
      <c r="AL34" s="594">
        <v>3.5802447999999999E-5</v>
      </c>
      <c r="AM34" s="594">
        <v>5.4707775000000003E-5</v>
      </c>
      <c r="AN34" s="594">
        <v>4.0813599999999998E-5</v>
      </c>
      <c r="AO34" s="594">
        <v>3.5195223999999997E-5</v>
      </c>
      <c r="AP34" s="594">
        <v>1.7136931999999999E-5</v>
      </c>
      <c r="AQ34" s="594">
        <v>1.8242271E-5</v>
      </c>
      <c r="AR34" s="594">
        <v>1.0337122099999999E-4</v>
      </c>
      <c r="AS34" s="594">
        <v>3.6744120000000001E-5</v>
      </c>
      <c r="AT34" s="594">
        <v>3.1168219899999999E-4</v>
      </c>
      <c r="AU34" s="594">
        <v>6.5736614999999999E-4</v>
      </c>
      <c r="AV34" s="594">
        <v>4.4527274199999999E-4</v>
      </c>
      <c r="AW34" s="594">
        <v>2.6362668E-5</v>
      </c>
      <c r="AX34" s="594">
        <v>7.0826718000000007E-5</v>
      </c>
      <c r="AY34" s="594">
        <v>3.2207157800000002E-4</v>
      </c>
      <c r="AZ34" s="594">
        <v>2.4125609699999999E-4</v>
      </c>
      <c r="BA34" s="594">
        <v>2.9815392000000001E-5</v>
      </c>
      <c r="BB34" s="594">
        <v>1.5163365700000001E-4</v>
      </c>
      <c r="BC34" s="594">
        <v>4.51505298E-4</v>
      </c>
      <c r="BD34" s="594">
        <v>8.0817418000000006E-5</v>
      </c>
      <c r="BE34" s="594">
        <v>0</v>
      </c>
      <c r="BF34" s="594">
        <v>6.9590004899999997E-4</v>
      </c>
      <c r="BG34" s="594">
        <v>4.2960718799999999E-4</v>
      </c>
      <c r="BH34" s="594">
        <v>3.3836566299999998E-4</v>
      </c>
      <c r="BI34" s="594">
        <v>3.3755088900000002E-4</v>
      </c>
      <c r="BJ34" s="594">
        <v>1.88010797E-4</v>
      </c>
      <c r="BK34" s="594">
        <v>1.7732647699999999E-4</v>
      </c>
      <c r="BL34" s="594">
        <v>2.7491319000000001E-5</v>
      </c>
      <c r="BM34" s="594">
        <v>3.3678323000000002E-5</v>
      </c>
      <c r="BN34" s="594">
        <v>1.2233319400000001E-4</v>
      </c>
      <c r="BO34" s="594">
        <v>1.5913781699999999E-4</v>
      </c>
      <c r="BP34" s="594">
        <v>3.1376944000000001E-5</v>
      </c>
      <c r="BQ34" s="594">
        <v>1.0527416000000001E-5</v>
      </c>
      <c r="BR34" s="594">
        <v>7.4380831999999999E-5</v>
      </c>
      <c r="BS34" s="594">
        <v>3.72195061E-4</v>
      </c>
      <c r="BT34" s="594">
        <v>2.2569445000000001E-5</v>
      </c>
      <c r="BU34" s="594">
        <v>1.1774445999999999E-5</v>
      </c>
      <c r="BV34" s="594">
        <v>7.5659050000000002E-6</v>
      </c>
      <c r="BW34" s="594">
        <v>5.2979480000000002E-6</v>
      </c>
      <c r="BX34" s="594">
        <v>1.8802429999999999E-6</v>
      </c>
      <c r="BY34" s="594">
        <v>1.9918875000000002E-5</v>
      </c>
      <c r="BZ34" s="594">
        <v>9.0240639999999994E-5</v>
      </c>
      <c r="CA34" s="594">
        <v>3.6876974199999998E-4</v>
      </c>
      <c r="CB34" s="594">
        <v>8.2480877999999998E-5</v>
      </c>
      <c r="CC34" s="594">
        <v>1.8365772E-5</v>
      </c>
      <c r="CD34" s="594">
        <v>4.5038081E-5</v>
      </c>
      <c r="CE34" s="594">
        <v>3.2524850999999997E-5</v>
      </c>
      <c r="CF34" s="594">
        <v>2.0447831999999998E-5</v>
      </c>
      <c r="CG34" s="594">
        <v>2.1973184000000001E-5</v>
      </c>
      <c r="CH34" s="594">
        <v>2.2314468E-5</v>
      </c>
      <c r="CI34" s="594">
        <v>2.9583200000000002E-5</v>
      </c>
      <c r="CJ34" s="594">
        <v>2.3217335000000001E-5</v>
      </c>
      <c r="CK34" s="594">
        <v>2.7320707999999999E-5</v>
      </c>
      <c r="CL34" s="594">
        <v>1.8637525000000001E-5</v>
      </c>
      <c r="CM34" s="594">
        <v>6.7110261999999996E-5</v>
      </c>
      <c r="CN34" s="594">
        <v>1.5117500000000001E-5</v>
      </c>
      <c r="CO34" s="594">
        <v>4.0456654999999999E-5</v>
      </c>
      <c r="CP34" s="594">
        <v>3.9879217999999999E-5</v>
      </c>
      <c r="CQ34" s="594">
        <v>4.2204535000000001E-5</v>
      </c>
      <c r="CR34" s="594">
        <v>6.4245557000000003E-5</v>
      </c>
      <c r="CS34" s="594">
        <v>6.0652814000000001E-5</v>
      </c>
      <c r="CT34" s="594">
        <v>1.6072337400000001E-4</v>
      </c>
      <c r="CU34" s="594">
        <v>1.2552990300000001E-4</v>
      </c>
      <c r="CV34" s="594">
        <v>1.7425265000000002E-5</v>
      </c>
      <c r="CW34" s="594">
        <v>1.241727636E-3</v>
      </c>
      <c r="CX34" s="594">
        <v>1.1210389E-5</v>
      </c>
      <c r="CY34" s="594">
        <v>7.0499215999999995E-5</v>
      </c>
      <c r="CZ34" s="594">
        <v>2.0851807000000002E-5</v>
      </c>
      <c r="DA34" s="594">
        <v>3.6555515E-5</v>
      </c>
      <c r="DB34" s="594">
        <v>1.5828908799999999E-4</v>
      </c>
      <c r="DC34" s="594">
        <v>4.5508584000000003E-5</v>
      </c>
      <c r="DD34" s="594">
        <v>2.8942354099999998E-4</v>
      </c>
      <c r="DE34" s="595">
        <v>4.3818956999999997E-5</v>
      </c>
      <c r="DF34" s="593">
        <v>1.0139302159429999</v>
      </c>
      <c r="DG34" s="595">
        <v>0.76693946368400001</v>
      </c>
      <c r="DH34" s="73"/>
      <c r="DI34" s="73"/>
      <c r="DJ34" s="73"/>
      <c r="DK34" s="73"/>
      <c r="DL34" s="73"/>
      <c r="DM34" s="73"/>
      <c r="DN34" s="73"/>
      <c r="DO34" s="73"/>
      <c r="DP34" s="73"/>
      <c r="DQ34" s="73"/>
    </row>
    <row r="35" spans="1:121">
      <c r="A35" s="291" t="s">
        <v>449</v>
      </c>
      <c r="B35" s="208" t="s">
        <v>685</v>
      </c>
      <c r="C35" s="593">
        <v>2.6351890000000001E-6</v>
      </c>
      <c r="D35" s="594">
        <v>7.1552100000000002E-7</v>
      </c>
      <c r="E35" s="594">
        <v>1.593451E-6</v>
      </c>
      <c r="F35" s="594">
        <v>4.5596600000000002E-7</v>
      </c>
      <c r="G35" s="594">
        <v>1.1962438999999999E-5</v>
      </c>
      <c r="H35" s="594">
        <v>2.208006E-6</v>
      </c>
      <c r="I35" s="594">
        <v>5.3027330999999998E-5</v>
      </c>
      <c r="J35" s="594">
        <v>1.7036680000000001E-6</v>
      </c>
      <c r="K35" s="594">
        <v>1.1719280000000001E-6</v>
      </c>
      <c r="L35" s="594">
        <v>1.385075E-6</v>
      </c>
      <c r="M35" s="594">
        <v>0</v>
      </c>
      <c r="N35" s="594">
        <v>4.3357979999999996E-6</v>
      </c>
      <c r="O35" s="594">
        <v>2.3117289999999999E-5</v>
      </c>
      <c r="P35" s="594">
        <v>2.5922879999999998E-6</v>
      </c>
      <c r="Q35" s="594">
        <v>2.1654379999999999E-5</v>
      </c>
      <c r="R35" s="594">
        <v>2.7866659999999998E-6</v>
      </c>
      <c r="S35" s="594">
        <v>3.814544E-6</v>
      </c>
      <c r="T35" s="594">
        <v>2.6247189999999999E-6</v>
      </c>
      <c r="U35" s="594">
        <v>3.9617700000000004E-6</v>
      </c>
      <c r="V35" s="594">
        <v>1.7297120000000001E-6</v>
      </c>
      <c r="W35" s="594">
        <v>5.8171599999999999E-7</v>
      </c>
      <c r="X35" s="594">
        <v>9.7996899999999993E-7</v>
      </c>
      <c r="Y35" s="594">
        <v>9.5096800000000005E-7</v>
      </c>
      <c r="Z35" s="594">
        <v>0</v>
      </c>
      <c r="AA35" s="594">
        <v>2.0779309999999998E-6</v>
      </c>
      <c r="AB35" s="594">
        <v>5.2041839999999996E-6</v>
      </c>
      <c r="AC35" s="594">
        <v>1.04588E-7</v>
      </c>
      <c r="AD35" s="594">
        <v>3.9863960000000004E-6</v>
      </c>
      <c r="AE35" s="594">
        <v>3.3210250000000001E-6</v>
      </c>
      <c r="AF35" s="594">
        <v>6.0091319999999998E-6</v>
      </c>
      <c r="AG35" s="594">
        <v>1.0034342700350001</v>
      </c>
      <c r="AH35" s="594">
        <v>2.481161E-6</v>
      </c>
      <c r="AI35" s="594">
        <v>3.271946E-6</v>
      </c>
      <c r="AJ35" s="594">
        <v>2.2376299999999999E-7</v>
      </c>
      <c r="AK35" s="594">
        <v>6.3598989999999996E-6</v>
      </c>
      <c r="AL35" s="594">
        <v>1.474122E-6</v>
      </c>
      <c r="AM35" s="594">
        <v>2.7360710000000002E-6</v>
      </c>
      <c r="AN35" s="594">
        <v>3.1335014999999998E-5</v>
      </c>
      <c r="AO35" s="594">
        <v>2.25098E-6</v>
      </c>
      <c r="AP35" s="594">
        <v>7.4844499999999998E-7</v>
      </c>
      <c r="AQ35" s="594">
        <v>1.209354E-6</v>
      </c>
      <c r="AR35" s="594">
        <v>1.1494954999999999E-5</v>
      </c>
      <c r="AS35" s="594">
        <v>1.8461560000000001E-6</v>
      </c>
      <c r="AT35" s="594">
        <v>1.8380630000000001E-6</v>
      </c>
      <c r="AU35" s="594">
        <v>4.0173410000000001E-6</v>
      </c>
      <c r="AV35" s="594">
        <v>1.1810716000000001E-5</v>
      </c>
      <c r="AW35" s="594">
        <v>5.8919560000000001E-6</v>
      </c>
      <c r="AX35" s="594">
        <v>1.5634784000000001E-5</v>
      </c>
      <c r="AY35" s="594">
        <v>1.739912E-6</v>
      </c>
      <c r="AZ35" s="594">
        <v>5.5957800000000004E-7</v>
      </c>
      <c r="BA35" s="594">
        <v>4.987312E-6</v>
      </c>
      <c r="BB35" s="594">
        <v>7.7825400000000003E-7</v>
      </c>
      <c r="BC35" s="594">
        <v>1.8972127000000001E-5</v>
      </c>
      <c r="BD35" s="594">
        <v>5.5410899999999995E-7</v>
      </c>
      <c r="BE35" s="594">
        <v>0</v>
      </c>
      <c r="BF35" s="594">
        <v>7.9241299999999996E-7</v>
      </c>
      <c r="BG35" s="594">
        <v>3.2009460000000001E-6</v>
      </c>
      <c r="BH35" s="594">
        <v>2.7504419999999998E-6</v>
      </c>
      <c r="BI35" s="594">
        <v>2.5898359999999999E-6</v>
      </c>
      <c r="BJ35" s="594">
        <v>2.9879556000000001E-5</v>
      </c>
      <c r="BK35" s="594">
        <v>2.7974519999999998E-6</v>
      </c>
      <c r="BL35" s="594">
        <v>1.6771940000000001E-6</v>
      </c>
      <c r="BM35" s="594">
        <v>3.0744589999999999E-6</v>
      </c>
      <c r="BN35" s="594">
        <v>1.8014419999999999E-6</v>
      </c>
      <c r="BO35" s="594">
        <v>3.2634910000000001E-6</v>
      </c>
      <c r="BP35" s="594">
        <v>1.716478E-6</v>
      </c>
      <c r="BQ35" s="594">
        <v>7.4829037999999995E-5</v>
      </c>
      <c r="BR35" s="594">
        <v>4.4062250000000003E-6</v>
      </c>
      <c r="BS35" s="594">
        <v>5.8898489999999998E-6</v>
      </c>
      <c r="BT35" s="594">
        <v>4.5510280000000001E-6</v>
      </c>
      <c r="BU35" s="594">
        <v>4.9831989999999998E-6</v>
      </c>
      <c r="BV35" s="594">
        <v>1.5446940000000001E-6</v>
      </c>
      <c r="BW35" s="594">
        <v>1.0154390000000001E-6</v>
      </c>
      <c r="BX35" s="594">
        <v>4.3885100000000002E-7</v>
      </c>
      <c r="BY35" s="594">
        <v>5.9187489999999996E-6</v>
      </c>
      <c r="BZ35" s="594">
        <v>1.86781E-6</v>
      </c>
      <c r="CA35" s="594">
        <v>1.533545E-6</v>
      </c>
      <c r="CB35" s="594">
        <v>2.0455589999999999E-6</v>
      </c>
      <c r="CC35" s="594">
        <v>1.617916E-6</v>
      </c>
      <c r="CD35" s="594">
        <v>9.1621399999999997E-7</v>
      </c>
      <c r="CE35" s="594">
        <v>1.4142829999999999E-6</v>
      </c>
      <c r="CF35" s="594">
        <v>3.0742179999999998E-6</v>
      </c>
      <c r="CG35" s="594">
        <v>1.476045E-5</v>
      </c>
      <c r="CH35" s="594">
        <v>7.9445011000000006E-5</v>
      </c>
      <c r="CI35" s="594">
        <v>1.0148792999999999E-5</v>
      </c>
      <c r="CJ35" s="594">
        <v>1.2928660000000001E-6</v>
      </c>
      <c r="CK35" s="594">
        <v>4.1020796999999997E-5</v>
      </c>
      <c r="CL35" s="594">
        <v>2.8984449999999998E-6</v>
      </c>
      <c r="CM35" s="594">
        <v>7.670682E-6</v>
      </c>
      <c r="CN35" s="594">
        <v>2.8010240000000002E-6</v>
      </c>
      <c r="CO35" s="594">
        <v>1.9161511999999999E-5</v>
      </c>
      <c r="CP35" s="594">
        <v>1.6671990000000001E-6</v>
      </c>
      <c r="CQ35" s="594">
        <v>6.8308169999999997E-6</v>
      </c>
      <c r="CR35" s="594">
        <v>3.6281999999999998E-6</v>
      </c>
      <c r="CS35" s="594">
        <v>2.4836889999999999E-6</v>
      </c>
      <c r="CT35" s="594">
        <v>3.3605688000000003E-5</v>
      </c>
      <c r="CU35" s="594">
        <v>1.6498229E-5</v>
      </c>
      <c r="CV35" s="594">
        <v>5.0759510000000003E-6</v>
      </c>
      <c r="CW35" s="594">
        <v>1.220385E-6</v>
      </c>
      <c r="CX35" s="594">
        <v>3.7670889999999998E-6</v>
      </c>
      <c r="CY35" s="594">
        <v>1.2708116E-5</v>
      </c>
      <c r="CZ35" s="594">
        <v>3.0252280000000002E-6</v>
      </c>
      <c r="DA35" s="594">
        <v>1.168729E-5</v>
      </c>
      <c r="DB35" s="594">
        <v>1.0125001999999999E-5</v>
      </c>
      <c r="DC35" s="594">
        <v>2.7823246000000001E-5</v>
      </c>
      <c r="DD35" s="594">
        <v>1.2443600000000001E-6</v>
      </c>
      <c r="DE35" s="595">
        <v>3.0093353E-5</v>
      </c>
      <c r="DF35" s="593">
        <v>1.004253451451</v>
      </c>
      <c r="DG35" s="595">
        <v>0.75961993374600001</v>
      </c>
      <c r="DH35" s="73"/>
      <c r="DI35" s="73"/>
      <c r="DJ35" s="73"/>
      <c r="DK35" s="73"/>
      <c r="DL35" s="73"/>
      <c r="DM35" s="73"/>
      <c r="DN35" s="73"/>
      <c r="DO35" s="73"/>
      <c r="DP35" s="73"/>
      <c r="DQ35" s="73"/>
    </row>
    <row r="36" spans="1:121">
      <c r="A36" s="291" t="s">
        <v>450</v>
      </c>
      <c r="B36" s="208" t="s">
        <v>565</v>
      </c>
      <c r="C36" s="593">
        <v>3.1885635999999997E-5</v>
      </c>
      <c r="D36" s="594">
        <v>1.3727435000000001E-5</v>
      </c>
      <c r="E36" s="594">
        <v>2.1768202000000002E-5</v>
      </c>
      <c r="F36" s="594">
        <v>1.9995981999999999E-4</v>
      </c>
      <c r="G36" s="594">
        <v>2.7162895E-5</v>
      </c>
      <c r="H36" s="594">
        <v>2.8501302999999999E-5</v>
      </c>
      <c r="I36" s="594">
        <v>4.8377885999999998E-5</v>
      </c>
      <c r="J36" s="594">
        <v>1.69191925E-4</v>
      </c>
      <c r="K36" s="594">
        <v>2.4589808230000001E-3</v>
      </c>
      <c r="L36" s="594">
        <v>2.6761141999999999E-5</v>
      </c>
      <c r="M36" s="594">
        <v>0</v>
      </c>
      <c r="N36" s="594">
        <v>9.5117862000000002E-5</v>
      </c>
      <c r="O36" s="594">
        <v>1.45044539E-4</v>
      </c>
      <c r="P36" s="594">
        <v>4.9719246999999998E-5</v>
      </c>
      <c r="Q36" s="594">
        <v>3.2021881470000002E-3</v>
      </c>
      <c r="R36" s="594">
        <v>4.7213714999999999E-5</v>
      </c>
      <c r="S36" s="594">
        <v>1.255823E-5</v>
      </c>
      <c r="T36" s="594">
        <v>2.2231224000000001E-5</v>
      </c>
      <c r="U36" s="594">
        <v>5.6013922000000003E-5</v>
      </c>
      <c r="V36" s="594">
        <v>3.66057782E-4</v>
      </c>
      <c r="W36" s="594">
        <v>1.9135294999999999E-5</v>
      </c>
      <c r="X36" s="594">
        <v>1.4125146499999999E-4</v>
      </c>
      <c r="Y36" s="594">
        <v>3.3221866000000002E-5</v>
      </c>
      <c r="Z36" s="594">
        <v>0</v>
      </c>
      <c r="AA36" s="594">
        <v>2.0224879979999998E-3</v>
      </c>
      <c r="AB36" s="594">
        <v>7.1160772799999997E-4</v>
      </c>
      <c r="AC36" s="594">
        <v>2.3205699999999999E-6</v>
      </c>
      <c r="AD36" s="594">
        <v>9.0496870000000002E-6</v>
      </c>
      <c r="AE36" s="594">
        <v>7.2869419E-4</v>
      </c>
      <c r="AF36" s="594">
        <v>2.4916025199999998E-4</v>
      </c>
      <c r="AG36" s="594">
        <v>2.0897835000000001E-5</v>
      </c>
      <c r="AH36" s="594">
        <v>1.009040774659</v>
      </c>
      <c r="AI36" s="594">
        <v>3.3026113999999997E-5</v>
      </c>
      <c r="AJ36" s="594">
        <v>1.363494E-6</v>
      </c>
      <c r="AK36" s="594">
        <v>2.4120140099999999E-4</v>
      </c>
      <c r="AL36" s="594">
        <v>1.2714559E-5</v>
      </c>
      <c r="AM36" s="594">
        <v>1.8609045000000001E-5</v>
      </c>
      <c r="AN36" s="594">
        <v>2.6010723000000001E-5</v>
      </c>
      <c r="AO36" s="594">
        <v>1.5573152000000001E-5</v>
      </c>
      <c r="AP36" s="594">
        <v>9.4316520000000002E-6</v>
      </c>
      <c r="AQ36" s="594">
        <v>1.1733469680000001E-2</v>
      </c>
      <c r="AR36" s="594">
        <v>1.14492734E-4</v>
      </c>
      <c r="AS36" s="594">
        <v>1.4623835200000001E-4</v>
      </c>
      <c r="AT36" s="594">
        <v>2.05929832E-4</v>
      </c>
      <c r="AU36" s="594">
        <v>5.7816504999999998E-5</v>
      </c>
      <c r="AV36" s="594">
        <v>1.494820267E-3</v>
      </c>
      <c r="AW36" s="594">
        <v>2.0519000210000001E-3</v>
      </c>
      <c r="AX36" s="594">
        <v>1.1142406339999999E-3</v>
      </c>
      <c r="AY36" s="594">
        <v>1.53172883E-4</v>
      </c>
      <c r="AZ36" s="594">
        <v>5.0408891300000001E-4</v>
      </c>
      <c r="BA36" s="594">
        <v>2.01713831E-4</v>
      </c>
      <c r="BB36" s="594">
        <v>1.2305212690000001E-3</v>
      </c>
      <c r="BC36" s="594">
        <v>2.0387376399999999E-4</v>
      </c>
      <c r="BD36" s="594">
        <v>6.7472399999999995E-5</v>
      </c>
      <c r="BE36" s="594">
        <v>0</v>
      </c>
      <c r="BF36" s="594">
        <v>8.5365961700000002E-4</v>
      </c>
      <c r="BG36" s="594">
        <v>5.2020973999999998E-5</v>
      </c>
      <c r="BH36" s="594">
        <v>1.7318862099999999E-4</v>
      </c>
      <c r="BI36" s="594">
        <v>1.6026131659999999E-3</v>
      </c>
      <c r="BJ36" s="594">
        <v>1.914792926E-3</v>
      </c>
      <c r="BK36" s="594">
        <v>1.8639983000000001E-5</v>
      </c>
      <c r="BL36" s="594">
        <v>7.8529920699999998E-4</v>
      </c>
      <c r="BM36" s="594">
        <v>4.44989357E-4</v>
      </c>
      <c r="BN36" s="594">
        <v>3.3167643999999998E-5</v>
      </c>
      <c r="BO36" s="594">
        <v>5.1637283000000001E-5</v>
      </c>
      <c r="BP36" s="594">
        <v>2.5622454000000002E-5</v>
      </c>
      <c r="BQ36" s="594">
        <v>1.6997979000000001E-5</v>
      </c>
      <c r="BR36" s="594">
        <v>4.6670026000000003E-5</v>
      </c>
      <c r="BS36" s="594">
        <v>5.5578543999999997E-5</v>
      </c>
      <c r="BT36" s="594">
        <v>3.3999801999999998E-5</v>
      </c>
      <c r="BU36" s="594">
        <v>1.0198244E-5</v>
      </c>
      <c r="BV36" s="594">
        <v>9.5333640000000008E-6</v>
      </c>
      <c r="BW36" s="594">
        <v>9.3698430000000006E-6</v>
      </c>
      <c r="BX36" s="594">
        <v>7.9214959999999993E-6</v>
      </c>
      <c r="BY36" s="594">
        <v>1.9747644000000001E-5</v>
      </c>
      <c r="BZ36" s="594">
        <v>3.4222963E-5</v>
      </c>
      <c r="CA36" s="594">
        <v>1.30096166E-4</v>
      </c>
      <c r="CB36" s="594">
        <v>2.0808649999999999E-5</v>
      </c>
      <c r="CC36" s="594">
        <v>3.0838615999999997E-5</v>
      </c>
      <c r="CD36" s="594">
        <v>1.3970873E-5</v>
      </c>
      <c r="CE36" s="594">
        <v>3.7775708E-5</v>
      </c>
      <c r="CF36" s="594">
        <v>2.2056658E-5</v>
      </c>
      <c r="CG36" s="594">
        <v>6.0234450000000004E-6</v>
      </c>
      <c r="CH36" s="594">
        <v>1.2578525999999999E-5</v>
      </c>
      <c r="CI36" s="594">
        <v>2.9733089000000002E-5</v>
      </c>
      <c r="CJ36" s="594">
        <v>1.7641593000000002E-5</v>
      </c>
      <c r="CK36" s="594">
        <v>1.7060533000000001E-5</v>
      </c>
      <c r="CL36" s="594">
        <v>2.0321432999999999E-5</v>
      </c>
      <c r="CM36" s="594">
        <v>3.5972261000000001E-5</v>
      </c>
      <c r="CN36" s="594">
        <v>1.10782797E-4</v>
      </c>
      <c r="CO36" s="594">
        <v>5.2823478099999995E-4</v>
      </c>
      <c r="CP36" s="594">
        <v>9.4838874000000007E-5</v>
      </c>
      <c r="CQ36" s="594">
        <v>9.7236439800000001E-4</v>
      </c>
      <c r="CR36" s="594">
        <v>7.6631316999999999E-5</v>
      </c>
      <c r="CS36" s="594">
        <v>7.1925219000000006E-5</v>
      </c>
      <c r="CT36" s="594">
        <v>6.8457162999999998E-5</v>
      </c>
      <c r="CU36" s="594">
        <v>7.6200185999999998E-5</v>
      </c>
      <c r="CV36" s="594">
        <v>2.2579770000000002E-5</v>
      </c>
      <c r="CW36" s="594">
        <v>8.2543722400000002E-4</v>
      </c>
      <c r="CX36" s="594">
        <v>1.1489264E-5</v>
      </c>
      <c r="CY36" s="594">
        <v>1.89099372E-4</v>
      </c>
      <c r="CZ36" s="594">
        <v>1.58555481E-4</v>
      </c>
      <c r="DA36" s="594">
        <v>4.6430836000000001E-5</v>
      </c>
      <c r="DB36" s="594">
        <v>1.6265324999999999E-4</v>
      </c>
      <c r="DC36" s="594">
        <v>3.3657854999999999E-5</v>
      </c>
      <c r="DD36" s="594">
        <v>3.1605213999999999E-5</v>
      </c>
      <c r="DE36" s="595">
        <v>2.9333735799999999E-4</v>
      </c>
      <c r="DF36" s="593">
        <v>1.0500077735560001</v>
      </c>
      <c r="DG36" s="595">
        <v>0.79422862249500004</v>
      </c>
      <c r="DH36" s="73"/>
      <c r="DI36" s="73"/>
      <c r="DJ36" s="73"/>
      <c r="DK36" s="73"/>
      <c r="DL36" s="73"/>
      <c r="DM36" s="73"/>
      <c r="DN36" s="73"/>
      <c r="DO36" s="73"/>
      <c r="DP36" s="73"/>
      <c r="DQ36" s="73"/>
    </row>
    <row r="37" spans="1:121">
      <c r="A37" s="291" t="s">
        <v>451</v>
      </c>
      <c r="B37" s="208" t="s">
        <v>566</v>
      </c>
      <c r="C37" s="593">
        <v>1.10779121E-4</v>
      </c>
      <c r="D37" s="594">
        <v>6.4453967999999996E-5</v>
      </c>
      <c r="E37" s="594">
        <v>5.0389331E-5</v>
      </c>
      <c r="F37" s="594">
        <v>5.0899960999999997E-5</v>
      </c>
      <c r="G37" s="594">
        <v>2.9218093000000002E-5</v>
      </c>
      <c r="H37" s="594">
        <v>5.5551844500000003E-4</v>
      </c>
      <c r="I37" s="594">
        <v>2.0259251E-4</v>
      </c>
      <c r="J37" s="594">
        <v>3.9038861999999999E-5</v>
      </c>
      <c r="K37" s="594">
        <v>4.2868180999999999E-5</v>
      </c>
      <c r="L37" s="594">
        <v>3.8759774999999999E-5</v>
      </c>
      <c r="M37" s="594">
        <v>0</v>
      </c>
      <c r="N37" s="594">
        <v>8.9078295000000004E-5</v>
      </c>
      <c r="O37" s="594">
        <v>7.2793944999999997E-5</v>
      </c>
      <c r="P37" s="594">
        <v>6.5352965999999996E-5</v>
      </c>
      <c r="Q37" s="594">
        <v>7.0807434000000002E-5</v>
      </c>
      <c r="R37" s="594">
        <v>1.5428516199999999E-4</v>
      </c>
      <c r="S37" s="594">
        <v>8.7427417999999998E-5</v>
      </c>
      <c r="T37" s="594">
        <v>5.8593167000000003E-5</v>
      </c>
      <c r="U37" s="594">
        <v>1.02592899E-4</v>
      </c>
      <c r="V37" s="594">
        <v>1.9440060300000001E-4</v>
      </c>
      <c r="W37" s="594">
        <v>6.4153259000000002E-5</v>
      </c>
      <c r="X37" s="594">
        <v>1.4240657999999999E-4</v>
      </c>
      <c r="Y37" s="594">
        <v>1.4869738800000001E-4</v>
      </c>
      <c r="Z37" s="594">
        <v>0</v>
      </c>
      <c r="AA37" s="594">
        <v>5.8146887000000002E-5</v>
      </c>
      <c r="AB37" s="594">
        <v>1.1146935100000001E-4</v>
      </c>
      <c r="AC37" s="594">
        <v>1.2310637999999999E-5</v>
      </c>
      <c r="AD37" s="594">
        <v>8.8787448000000001E-5</v>
      </c>
      <c r="AE37" s="594">
        <v>1.13323833E-4</v>
      </c>
      <c r="AF37" s="594">
        <v>7.3359566999999998E-5</v>
      </c>
      <c r="AG37" s="594">
        <v>3.9271211999999997E-5</v>
      </c>
      <c r="AH37" s="594">
        <v>1.2831965600000001E-4</v>
      </c>
      <c r="AI37" s="594">
        <v>1.0719742168090001</v>
      </c>
      <c r="AJ37" s="594">
        <v>4.5555519999999996E-6</v>
      </c>
      <c r="AK37" s="594">
        <v>9.3381427100000004E-4</v>
      </c>
      <c r="AL37" s="594">
        <v>1.3918265200000001E-4</v>
      </c>
      <c r="AM37" s="594">
        <v>1.7152161500000001E-4</v>
      </c>
      <c r="AN37" s="594">
        <v>9.2275735499999995E-4</v>
      </c>
      <c r="AO37" s="594">
        <v>1.4129668500000001E-4</v>
      </c>
      <c r="AP37" s="594">
        <v>9.9105516000000006E-5</v>
      </c>
      <c r="AQ37" s="594">
        <v>7.2877213999999999E-5</v>
      </c>
      <c r="AR37" s="594">
        <v>1.4344995999999999E-4</v>
      </c>
      <c r="AS37" s="594">
        <v>1.5383363000000001E-4</v>
      </c>
      <c r="AT37" s="594">
        <v>7.3602734999999995E-5</v>
      </c>
      <c r="AU37" s="594">
        <v>7.4981409999999994E-5</v>
      </c>
      <c r="AV37" s="594">
        <v>4.1587095E-5</v>
      </c>
      <c r="AW37" s="594">
        <v>7.6203340999999995E-5</v>
      </c>
      <c r="AX37" s="594">
        <v>1.16646305E-4</v>
      </c>
      <c r="AY37" s="594">
        <v>6.8490625E-5</v>
      </c>
      <c r="AZ37" s="594">
        <v>4.1950394000000001E-5</v>
      </c>
      <c r="BA37" s="594">
        <v>3.9454727999999997E-5</v>
      </c>
      <c r="BB37" s="594">
        <v>8.3974862000000004E-5</v>
      </c>
      <c r="BC37" s="594">
        <v>7.0886396999999998E-5</v>
      </c>
      <c r="BD37" s="594">
        <v>3.8745943000000002E-5</v>
      </c>
      <c r="BE37" s="594">
        <v>0</v>
      </c>
      <c r="BF37" s="594">
        <v>3.6119457000000001E-5</v>
      </c>
      <c r="BG37" s="594">
        <v>3.4085826000000003E-5</v>
      </c>
      <c r="BH37" s="594">
        <v>7.2277697000000006E-5</v>
      </c>
      <c r="BI37" s="594">
        <v>7.3649606000000004E-5</v>
      </c>
      <c r="BJ37" s="594">
        <v>3.4522545700000002E-4</v>
      </c>
      <c r="BK37" s="594">
        <v>4.3495753000000003E-5</v>
      </c>
      <c r="BL37" s="594">
        <v>1.7866172172000001E-2</v>
      </c>
      <c r="BM37" s="594">
        <v>2.1134493615E-2</v>
      </c>
      <c r="BN37" s="594">
        <v>3.5270944066000003E-2</v>
      </c>
      <c r="BO37" s="594">
        <v>2.4090540878E-2</v>
      </c>
      <c r="BP37" s="594">
        <v>3.1488876099999998E-4</v>
      </c>
      <c r="BQ37" s="594">
        <v>5.5308624600000004E-4</v>
      </c>
      <c r="BR37" s="594">
        <v>7.3931479899999998E-4</v>
      </c>
      <c r="BS37" s="594">
        <v>2.5364800500000002E-4</v>
      </c>
      <c r="BT37" s="594">
        <v>1.12661872E-4</v>
      </c>
      <c r="BU37" s="594">
        <v>8.5340619999999995E-5</v>
      </c>
      <c r="BV37" s="594">
        <v>1.2550187E-4</v>
      </c>
      <c r="BW37" s="594">
        <v>2.9740504900000001E-4</v>
      </c>
      <c r="BX37" s="594">
        <v>4.1628950200000003E-4</v>
      </c>
      <c r="BY37" s="594">
        <v>3.6612495499999999E-4</v>
      </c>
      <c r="BZ37" s="594">
        <v>4.6122231999999998E-5</v>
      </c>
      <c r="CA37" s="594">
        <v>2.9192564099999999E-4</v>
      </c>
      <c r="CB37" s="594">
        <v>9.0992647000000002E-5</v>
      </c>
      <c r="CC37" s="594">
        <v>6.4334816999999999E-5</v>
      </c>
      <c r="CD37" s="594">
        <v>1.20567902E-4</v>
      </c>
      <c r="CE37" s="594">
        <v>2.9896691499999999E-4</v>
      </c>
      <c r="CF37" s="594">
        <v>2.7648961500000002E-4</v>
      </c>
      <c r="CG37" s="594">
        <v>5.1413969000000001E-5</v>
      </c>
      <c r="CH37" s="594">
        <v>1.3910058299999999E-4</v>
      </c>
      <c r="CI37" s="594">
        <v>4.8698907E-4</v>
      </c>
      <c r="CJ37" s="594">
        <v>3.2774100000000002E-5</v>
      </c>
      <c r="CK37" s="594">
        <v>2.4704801499999998E-4</v>
      </c>
      <c r="CL37" s="594">
        <v>7.7921735000000006E-5</v>
      </c>
      <c r="CM37" s="594">
        <v>2.2104574000000001E-4</v>
      </c>
      <c r="CN37" s="594">
        <v>1.9099978900000001E-4</v>
      </c>
      <c r="CO37" s="594">
        <v>1.3882668499999999E-4</v>
      </c>
      <c r="CP37" s="594">
        <v>6.4519901999999997E-5</v>
      </c>
      <c r="CQ37" s="594">
        <v>6.7910958999999995E-5</v>
      </c>
      <c r="CR37" s="594">
        <v>1.29293617E-4</v>
      </c>
      <c r="CS37" s="594">
        <v>8.4105371000000004E-5</v>
      </c>
      <c r="CT37" s="594">
        <v>5.8821835999999998E-5</v>
      </c>
      <c r="CU37" s="594">
        <v>5.5953859999999997E-5</v>
      </c>
      <c r="CV37" s="594">
        <v>1.55672599E-4</v>
      </c>
      <c r="CW37" s="594">
        <v>3.0926704999999997E-5</v>
      </c>
      <c r="CX37" s="594">
        <v>5.7272531000000002E-5</v>
      </c>
      <c r="CY37" s="594">
        <v>1.13552113E-4</v>
      </c>
      <c r="CZ37" s="594">
        <v>7.4066750000000004E-5</v>
      </c>
      <c r="DA37" s="594">
        <v>1.05692331E-4</v>
      </c>
      <c r="DB37" s="594">
        <v>1.50398277E-4</v>
      </c>
      <c r="DC37" s="594">
        <v>1.05272869E-4</v>
      </c>
      <c r="DD37" s="594">
        <v>2.9094104000000001E-5</v>
      </c>
      <c r="DE37" s="595">
        <v>5.07658304E-4</v>
      </c>
      <c r="DF37" s="593">
        <v>1.185340228836</v>
      </c>
      <c r="DG37" s="595">
        <v>0.89659444515200004</v>
      </c>
      <c r="DH37" s="73"/>
      <c r="DI37" s="73"/>
      <c r="DJ37" s="73"/>
      <c r="DK37" s="73"/>
      <c r="DL37" s="73"/>
      <c r="DM37" s="73"/>
      <c r="DN37" s="73"/>
      <c r="DO37" s="73"/>
      <c r="DP37" s="73"/>
      <c r="DQ37" s="73"/>
    </row>
    <row r="38" spans="1:121">
      <c r="A38" s="291" t="s">
        <v>452</v>
      </c>
      <c r="B38" s="208" t="s">
        <v>567</v>
      </c>
      <c r="C38" s="593">
        <v>1.2475900000000001E-7</v>
      </c>
      <c r="D38" s="594">
        <v>9.5809999999999999E-9</v>
      </c>
      <c r="E38" s="594">
        <v>8.4979999999999994E-9</v>
      </c>
      <c r="F38" s="594">
        <v>7.5240000000000001E-9</v>
      </c>
      <c r="G38" s="594">
        <v>1.3646E-8</v>
      </c>
      <c r="H38" s="594">
        <v>1.7242E-8</v>
      </c>
      <c r="I38" s="594">
        <v>1.6324999999999999E-8</v>
      </c>
      <c r="J38" s="594">
        <v>1.3498E-8</v>
      </c>
      <c r="K38" s="594">
        <v>1.35862E-7</v>
      </c>
      <c r="L38" s="594">
        <v>2.9188E-8</v>
      </c>
      <c r="M38" s="594">
        <v>0</v>
      </c>
      <c r="N38" s="594">
        <v>8.7340000000000007E-9</v>
      </c>
      <c r="O38" s="594">
        <v>9.9789999999999996E-9</v>
      </c>
      <c r="P38" s="594">
        <v>2.2214E-8</v>
      </c>
      <c r="Q38" s="594">
        <v>9.1468699999999996E-7</v>
      </c>
      <c r="R38" s="594">
        <v>1.424E-8</v>
      </c>
      <c r="S38" s="594">
        <v>9.1640000000000002E-9</v>
      </c>
      <c r="T38" s="594">
        <v>9.1770000000000001E-9</v>
      </c>
      <c r="U38" s="594">
        <v>1.7345000000000001E-8</v>
      </c>
      <c r="V38" s="594">
        <v>1.73283E-7</v>
      </c>
      <c r="W38" s="594">
        <v>4.1210000000000001E-9</v>
      </c>
      <c r="X38" s="594">
        <v>1.2453000000000001E-8</v>
      </c>
      <c r="Y38" s="594">
        <v>9.8999999999999993E-9</v>
      </c>
      <c r="Z38" s="594">
        <v>0</v>
      </c>
      <c r="AA38" s="594">
        <v>1.0641000000000001E-8</v>
      </c>
      <c r="AB38" s="594">
        <v>3.6021000000000002E-8</v>
      </c>
      <c r="AC38" s="594">
        <v>1.293E-9</v>
      </c>
      <c r="AD38" s="594">
        <v>6.1520000000000003E-9</v>
      </c>
      <c r="AE38" s="594">
        <v>5.2986000000000002E-8</v>
      </c>
      <c r="AF38" s="594">
        <v>1.2623999999999999E-8</v>
      </c>
      <c r="AG38" s="594">
        <v>1.0089E-8</v>
      </c>
      <c r="AH38" s="594">
        <v>1.7532000000000001E-8</v>
      </c>
      <c r="AI38" s="594">
        <v>7.5249000000000001E-8</v>
      </c>
      <c r="AJ38" s="594">
        <v>1.000000002518</v>
      </c>
      <c r="AK38" s="594">
        <v>1.9432000000000002E-8</v>
      </c>
      <c r="AL38" s="594">
        <v>1.2371E-8</v>
      </c>
      <c r="AM38" s="594">
        <v>1.3825E-8</v>
      </c>
      <c r="AN38" s="594">
        <v>2.8118999999999999E-8</v>
      </c>
      <c r="AO38" s="594">
        <v>1.7359E-8</v>
      </c>
      <c r="AP38" s="594">
        <v>1.0611E-8</v>
      </c>
      <c r="AQ38" s="594">
        <v>1.185E-8</v>
      </c>
      <c r="AR38" s="594">
        <v>1.2474E-8</v>
      </c>
      <c r="AS38" s="594">
        <v>3.2071000000000003E-8</v>
      </c>
      <c r="AT38" s="594">
        <v>5.271E-8</v>
      </c>
      <c r="AU38" s="594">
        <v>5.0519999999999998E-8</v>
      </c>
      <c r="AV38" s="594">
        <v>1.6222600000000001E-7</v>
      </c>
      <c r="AW38" s="594">
        <v>2.6232799999999999E-7</v>
      </c>
      <c r="AX38" s="594">
        <v>2.0949054E-5</v>
      </c>
      <c r="AY38" s="594">
        <v>3.393246E-6</v>
      </c>
      <c r="AZ38" s="594">
        <v>3.8677000000000003E-8</v>
      </c>
      <c r="BA38" s="594">
        <v>4.1442199999999998E-7</v>
      </c>
      <c r="BB38" s="594">
        <v>8.9057000000000001E-8</v>
      </c>
      <c r="BC38" s="594">
        <v>2.189086E-6</v>
      </c>
      <c r="BD38" s="594">
        <v>1.12145E-7</v>
      </c>
      <c r="BE38" s="594">
        <v>0</v>
      </c>
      <c r="BF38" s="594">
        <v>6.5469999999999998E-9</v>
      </c>
      <c r="BG38" s="594">
        <v>1.00125E-7</v>
      </c>
      <c r="BH38" s="594">
        <v>2.5988999999999999E-8</v>
      </c>
      <c r="BI38" s="594">
        <v>6.5402000000000006E-8</v>
      </c>
      <c r="BJ38" s="594">
        <v>2.4626799999999999E-7</v>
      </c>
      <c r="BK38" s="594">
        <v>6.5190000000000003E-8</v>
      </c>
      <c r="BL38" s="594">
        <v>3.8705280000000004E-6</v>
      </c>
      <c r="BM38" s="594">
        <v>6.1947399999999998E-7</v>
      </c>
      <c r="BN38" s="594">
        <v>1.89476E-7</v>
      </c>
      <c r="BO38" s="594">
        <v>2.3032599999999999E-7</v>
      </c>
      <c r="BP38" s="594">
        <v>1.6099999999999999E-8</v>
      </c>
      <c r="BQ38" s="594">
        <v>2.0421999999999999E-8</v>
      </c>
      <c r="BR38" s="594">
        <v>3.6218E-8</v>
      </c>
      <c r="BS38" s="594">
        <v>1.3894800000000001E-7</v>
      </c>
      <c r="BT38" s="594">
        <v>6.4449999999999998E-8</v>
      </c>
      <c r="BU38" s="594">
        <v>1.2136E-8</v>
      </c>
      <c r="BV38" s="594">
        <v>1.4253E-8</v>
      </c>
      <c r="BW38" s="594">
        <v>1.1065E-8</v>
      </c>
      <c r="BX38" s="594">
        <v>1.0671E-8</v>
      </c>
      <c r="BY38" s="594">
        <v>2.1918999999999999E-8</v>
      </c>
      <c r="BZ38" s="594">
        <v>3.2014999999999999E-8</v>
      </c>
      <c r="CA38" s="594">
        <v>2.4874999999999999E-8</v>
      </c>
      <c r="CB38" s="594">
        <v>6.3195000000000004E-8</v>
      </c>
      <c r="CC38" s="594">
        <v>1.3000000000000001E-8</v>
      </c>
      <c r="CD38" s="594">
        <v>1.6750999999999999E-8</v>
      </c>
      <c r="CE38" s="594">
        <v>1.8828000000000002E-8</v>
      </c>
      <c r="CF38" s="594">
        <v>2.5054999999999998E-8</v>
      </c>
      <c r="CG38" s="594">
        <v>5.7429999999999997E-9</v>
      </c>
      <c r="CH38" s="594">
        <v>1.1195E-8</v>
      </c>
      <c r="CI38" s="594">
        <v>2.8934E-8</v>
      </c>
      <c r="CJ38" s="594">
        <v>7.2799999999999997E-9</v>
      </c>
      <c r="CK38" s="594">
        <v>1.5061999999999999E-8</v>
      </c>
      <c r="CL38" s="594">
        <v>1.4043E-8</v>
      </c>
      <c r="CM38" s="594">
        <v>5.1352000000000002E-8</v>
      </c>
      <c r="CN38" s="594">
        <v>1.06408E-7</v>
      </c>
      <c r="CO38" s="594">
        <v>3.0262000000000003E-8</v>
      </c>
      <c r="CP38" s="594">
        <v>1.3814299999999999E-7</v>
      </c>
      <c r="CQ38" s="594">
        <v>1.88153E-7</v>
      </c>
      <c r="CR38" s="594">
        <v>8.5435899999999995E-7</v>
      </c>
      <c r="CS38" s="594">
        <v>5.7777100000000005E-7</v>
      </c>
      <c r="CT38" s="594">
        <v>1.3332500000000001E-7</v>
      </c>
      <c r="CU38" s="594">
        <v>1.4318E-8</v>
      </c>
      <c r="CV38" s="594">
        <v>1.1444999999999999E-8</v>
      </c>
      <c r="CW38" s="594">
        <v>6.8609000000000002E-8</v>
      </c>
      <c r="CX38" s="594">
        <v>8.6490000000000002E-9</v>
      </c>
      <c r="CY38" s="594">
        <v>7.6523600000000004E-7</v>
      </c>
      <c r="CZ38" s="594">
        <v>8.3545299999999996E-7</v>
      </c>
      <c r="DA38" s="594">
        <v>1.557E-8</v>
      </c>
      <c r="DB38" s="594">
        <v>3.7148999999999997E-8</v>
      </c>
      <c r="DC38" s="594">
        <v>1.6439400000000001E-7</v>
      </c>
      <c r="DD38" s="594">
        <v>6.0087000000000001E-8</v>
      </c>
      <c r="DE38" s="595">
        <v>8.4569399999999995E-7</v>
      </c>
      <c r="DF38" s="593">
        <v>1.0000406259629999</v>
      </c>
      <c r="DG38" s="595">
        <v>0.75643334154399999</v>
      </c>
      <c r="DH38" s="73"/>
      <c r="DI38" s="73"/>
      <c r="DJ38" s="73"/>
      <c r="DK38" s="73"/>
      <c r="DL38" s="73"/>
      <c r="DM38" s="73"/>
      <c r="DN38" s="73"/>
      <c r="DO38" s="73"/>
      <c r="DP38" s="73"/>
      <c r="DQ38" s="73"/>
    </row>
    <row r="39" spans="1:121">
      <c r="A39" s="291" t="s">
        <v>453</v>
      </c>
      <c r="B39" s="208" t="s">
        <v>568</v>
      </c>
      <c r="C39" s="593">
        <v>1.355370072E-3</v>
      </c>
      <c r="D39" s="594">
        <v>8.55850086E-4</v>
      </c>
      <c r="E39" s="594">
        <v>7.9309164400000003E-4</v>
      </c>
      <c r="F39" s="594">
        <v>3.7446687E-5</v>
      </c>
      <c r="G39" s="594">
        <v>7.2218696999999999E-5</v>
      </c>
      <c r="H39" s="594">
        <v>6.6801622999999996E-4</v>
      </c>
      <c r="I39" s="594">
        <v>1.00675151E-4</v>
      </c>
      <c r="J39" s="594">
        <v>1.9409762199999999E-4</v>
      </c>
      <c r="K39" s="594">
        <v>1.1123424899999999E-4</v>
      </c>
      <c r="L39" s="594">
        <v>1.121491342E-3</v>
      </c>
      <c r="M39" s="594">
        <v>0</v>
      </c>
      <c r="N39" s="594">
        <v>7.3793924999999993E-5</v>
      </c>
      <c r="O39" s="594">
        <v>4.7998287999999998E-5</v>
      </c>
      <c r="P39" s="594">
        <v>1.3142587199999999E-4</v>
      </c>
      <c r="Q39" s="594">
        <v>4.1400182799999999E-4</v>
      </c>
      <c r="R39" s="594">
        <v>4.1004977899999998E-4</v>
      </c>
      <c r="S39" s="594">
        <v>5.6161912999999997E-5</v>
      </c>
      <c r="T39" s="594">
        <v>4.5628219000000003E-5</v>
      </c>
      <c r="U39" s="594">
        <v>2.4617370550000001E-3</v>
      </c>
      <c r="V39" s="594">
        <v>8.856632804E-3</v>
      </c>
      <c r="W39" s="594">
        <v>6.9549650999999995E-5</v>
      </c>
      <c r="X39" s="594">
        <v>5.3626263299999999E-4</v>
      </c>
      <c r="Y39" s="594">
        <v>3.1140166999999997E-4</v>
      </c>
      <c r="Z39" s="594">
        <v>0</v>
      </c>
      <c r="AA39" s="594">
        <v>7.3797729700000002E-4</v>
      </c>
      <c r="AB39" s="594">
        <v>6.8091289699999998E-4</v>
      </c>
      <c r="AC39" s="594">
        <v>1.5853577000000001E-5</v>
      </c>
      <c r="AD39" s="594">
        <v>1.163330166E-3</v>
      </c>
      <c r="AE39" s="594">
        <v>1.7073255800000001E-4</v>
      </c>
      <c r="AF39" s="594">
        <v>3.0874232499999998E-4</v>
      </c>
      <c r="AG39" s="594">
        <v>5.5135359000000002E-5</v>
      </c>
      <c r="AH39" s="594">
        <v>6.9026222090000002E-3</v>
      </c>
      <c r="AI39" s="594">
        <v>7.8946571110000002E-3</v>
      </c>
      <c r="AJ39" s="594">
        <v>3.7730410000000002E-6</v>
      </c>
      <c r="AK39" s="594">
        <v>1.0297861839519999</v>
      </c>
      <c r="AL39" s="594">
        <v>4.9457041970000001E-3</v>
      </c>
      <c r="AM39" s="594">
        <v>2.5028219329999999E-3</v>
      </c>
      <c r="AN39" s="594">
        <v>1.0522679586E-2</v>
      </c>
      <c r="AO39" s="594">
        <v>1.192115142E-3</v>
      </c>
      <c r="AP39" s="594">
        <v>1.74831947E-3</v>
      </c>
      <c r="AQ39" s="594">
        <v>2.6685901199999999E-4</v>
      </c>
      <c r="AR39" s="594">
        <v>2.4303919530000002E-3</v>
      </c>
      <c r="AS39" s="594">
        <v>1.646624096E-3</v>
      </c>
      <c r="AT39" s="594">
        <v>3.0265106899999999E-3</v>
      </c>
      <c r="AU39" s="594">
        <v>2.2764501929999998E-3</v>
      </c>
      <c r="AV39" s="594">
        <v>4.1503885000000003E-4</v>
      </c>
      <c r="AW39" s="594">
        <v>9.0601774600000001E-4</v>
      </c>
      <c r="AX39" s="594">
        <v>1.717504199E-3</v>
      </c>
      <c r="AY39" s="594">
        <v>2.7932176500000002E-3</v>
      </c>
      <c r="AZ39" s="594">
        <v>8.7764529600000004E-4</v>
      </c>
      <c r="BA39" s="594">
        <v>4.5636595000000002E-4</v>
      </c>
      <c r="BB39" s="594">
        <v>2.7617656149999999E-3</v>
      </c>
      <c r="BC39" s="594">
        <v>9.5040012600000005E-4</v>
      </c>
      <c r="BD39" s="594">
        <v>6.3791751100000002E-4</v>
      </c>
      <c r="BE39" s="594">
        <v>0</v>
      </c>
      <c r="BF39" s="594">
        <v>4.3696706700000002E-4</v>
      </c>
      <c r="BG39" s="594">
        <v>8.7918639499999995E-4</v>
      </c>
      <c r="BH39" s="594">
        <v>1.114495278E-3</v>
      </c>
      <c r="BI39" s="594">
        <v>7.8787057099999997E-4</v>
      </c>
      <c r="BJ39" s="594">
        <v>1.105442678E-3</v>
      </c>
      <c r="BK39" s="594">
        <v>3.6957498000000001E-5</v>
      </c>
      <c r="BL39" s="594">
        <v>4.3970137900000003E-3</v>
      </c>
      <c r="BM39" s="594">
        <v>7.810100952E-3</v>
      </c>
      <c r="BN39" s="594">
        <v>2.9958890450000001E-3</v>
      </c>
      <c r="BO39" s="594">
        <v>6.5861763110000001E-3</v>
      </c>
      <c r="BP39" s="594">
        <v>1.5681632300000001E-4</v>
      </c>
      <c r="BQ39" s="594">
        <v>2.4500158899999999E-4</v>
      </c>
      <c r="BR39" s="594">
        <v>2.4392952759999999E-3</v>
      </c>
      <c r="BS39" s="594">
        <v>1.3358041300000001E-4</v>
      </c>
      <c r="BT39" s="594">
        <v>9.4841110999999999E-5</v>
      </c>
      <c r="BU39" s="594">
        <v>5.1836114000000002E-5</v>
      </c>
      <c r="BV39" s="594">
        <v>6.3800534999999996E-5</v>
      </c>
      <c r="BW39" s="594">
        <v>1.08319499E-4</v>
      </c>
      <c r="BX39" s="594">
        <v>1.2423882200000001E-4</v>
      </c>
      <c r="BY39" s="594">
        <v>1.67753558E-4</v>
      </c>
      <c r="BZ39" s="594">
        <v>3.9832013000000003E-5</v>
      </c>
      <c r="CA39" s="594">
        <v>1.60829603E-4</v>
      </c>
      <c r="CB39" s="594">
        <v>5.8195069000000003E-5</v>
      </c>
      <c r="CC39" s="594">
        <v>4.6092584999999999E-5</v>
      </c>
      <c r="CD39" s="594">
        <v>6.7076397000000006E-5</v>
      </c>
      <c r="CE39" s="594">
        <v>1.3341670799999999E-4</v>
      </c>
      <c r="CF39" s="594">
        <v>1.3745229099999999E-4</v>
      </c>
      <c r="CG39" s="594">
        <v>3.4702598000000003E-5</v>
      </c>
      <c r="CH39" s="594">
        <v>7.9292664000000002E-5</v>
      </c>
      <c r="CI39" s="594">
        <v>2.1195998899999999E-4</v>
      </c>
      <c r="CJ39" s="594">
        <v>2.3980029E-5</v>
      </c>
      <c r="CK39" s="594">
        <v>1.13779427E-4</v>
      </c>
      <c r="CL39" s="594">
        <v>7.8410034000000003E-5</v>
      </c>
      <c r="CM39" s="594">
        <v>1.3113990800000001E-4</v>
      </c>
      <c r="CN39" s="594">
        <v>6.67865411E-4</v>
      </c>
      <c r="CO39" s="594">
        <v>2.2643078100000001E-4</v>
      </c>
      <c r="CP39" s="594">
        <v>6.5389364000000003E-5</v>
      </c>
      <c r="CQ39" s="594">
        <v>1.30622732E-4</v>
      </c>
      <c r="CR39" s="594">
        <v>9.1645920000000004E-5</v>
      </c>
      <c r="CS39" s="594">
        <v>7.7625146999999998E-5</v>
      </c>
      <c r="CT39" s="594">
        <v>5.0416530000000003E-5</v>
      </c>
      <c r="CU39" s="594">
        <v>4.3016187000000001E-5</v>
      </c>
      <c r="CV39" s="594">
        <v>7.8690380000000007E-5</v>
      </c>
      <c r="CW39" s="594">
        <v>1.4848979399999999E-4</v>
      </c>
      <c r="CX39" s="594">
        <v>3.6800881000000003E-5</v>
      </c>
      <c r="CY39" s="594">
        <v>1.11373856E-4</v>
      </c>
      <c r="CZ39" s="594">
        <v>1.1619678800000001E-4</v>
      </c>
      <c r="DA39" s="594">
        <v>1.28889984E-4</v>
      </c>
      <c r="DB39" s="594">
        <v>3.9437934300000002E-4</v>
      </c>
      <c r="DC39" s="594">
        <v>3.51851659E-4</v>
      </c>
      <c r="DD39" s="594">
        <v>2.224505404E-3</v>
      </c>
      <c r="DE39" s="595">
        <v>8.0999177599999997E-4</v>
      </c>
      <c r="DF39" s="593">
        <v>1.1453243291940001</v>
      </c>
      <c r="DG39" s="595">
        <v>0.86632631414299999</v>
      </c>
      <c r="DH39" s="73"/>
      <c r="DI39" s="73"/>
      <c r="DJ39" s="73"/>
      <c r="DK39" s="73"/>
      <c r="DL39" s="73"/>
      <c r="DM39" s="73"/>
      <c r="DN39" s="73"/>
      <c r="DO39" s="73"/>
      <c r="DP39" s="73"/>
      <c r="DQ39" s="73"/>
    </row>
    <row r="40" spans="1:121">
      <c r="A40" s="291" t="s">
        <v>454</v>
      </c>
      <c r="B40" s="208" t="s">
        <v>569</v>
      </c>
      <c r="C40" s="593">
        <v>2.2080237200000001E-4</v>
      </c>
      <c r="D40" s="594">
        <v>1.11218513E-4</v>
      </c>
      <c r="E40" s="594">
        <v>6.4813817000000006E-5</v>
      </c>
      <c r="F40" s="594">
        <v>8.5378028000000005E-5</v>
      </c>
      <c r="G40" s="594">
        <v>9.1001917700000003E-4</v>
      </c>
      <c r="H40" s="594">
        <v>5.7094863950000003E-3</v>
      </c>
      <c r="I40" s="594">
        <v>1.9983102230000001E-3</v>
      </c>
      <c r="J40" s="594">
        <v>1.43242907E-4</v>
      </c>
      <c r="K40" s="594">
        <v>1.146000685E-3</v>
      </c>
      <c r="L40" s="594">
        <v>1.35299947E-4</v>
      </c>
      <c r="M40" s="594">
        <v>0</v>
      </c>
      <c r="N40" s="594">
        <v>1.9436346999999999E-4</v>
      </c>
      <c r="O40" s="594">
        <v>2.8757078500000002E-4</v>
      </c>
      <c r="P40" s="594">
        <v>9.9727952800000006E-4</v>
      </c>
      <c r="Q40" s="594">
        <v>3.8744287377000003E-2</v>
      </c>
      <c r="R40" s="594">
        <v>1.81233975E-4</v>
      </c>
      <c r="S40" s="594">
        <v>1.13418314E-4</v>
      </c>
      <c r="T40" s="594">
        <v>8.6197783000000004E-5</v>
      </c>
      <c r="U40" s="594">
        <v>1.31606995E-4</v>
      </c>
      <c r="V40" s="594">
        <v>6.8648095600000003E-4</v>
      </c>
      <c r="W40" s="594">
        <v>6.6193613999999994E-5</v>
      </c>
      <c r="X40" s="594">
        <v>2.1766784999999999E-4</v>
      </c>
      <c r="Y40" s="594">
        <v>1.5948860900000001E-4</v>
      </c>
      <c r="Z40" s="594">
        <v>0</v>
      </c>
      <c r="AA40" s="594">
        <v>4.0177891199999998E-4</v>
      </c>
      <c r="AB40" s="594">
        <v>4.9726778800000002E-4</v>
      </c>
      <c r="AC40" s="594">
        <v>4.4165375000000001E-5</v>
      </c>
      <c r="AD40" s="594">
        <v>1.13075336E-4</v>
      </c>
      <c r="AE40" s="594">
        <v>1.0986138060000001E-3</v>
      </c>
      <c r="AF40" s="594">
        <v>4.5586916480000001E-3</v>
      </c>
      <c r="AG40" s="594">
        <v>3.7091744700000002E-4</v>
      </c>
      <c r="AH40" s="594">
        <v>4.2499678199999999E-4</v>
      </c>
      <c r="AI40" s="594">
        <v>1.0073548214E-2</v>
      </c>
      <c r="AJ40" s="594">
        <v>8.936511E-6</v>
      </c>
      <c r="AK40" s="594">
        <v>1.9129497649999999E-3</v>
      </c>
      <c r="AL40" s="594">
        <v>1.711855085057</v>
      </c>
      <c r="AM40" s="594">
        <v>0.75441843607199999</v>
      </c>
      <c r="AN40" s="594">
        <v>0.16302882291199999</v>
      </c>
      <c r="AO40" s="594">
        <v>0.34952662948899998</v>
      </c>
      <c r="AP40" s="594">
        <v>3.1810244299999998E-4</v>
      </c>
      <c r="AQ40" s="594">
        <v>9.4943945599999997E-4</v>
      </c>
      <c r="AR40" s="594">
        <v>0.13688318654600001</v>
      </c>
      <c r="AS40" s="594">
        <v>9.6297811560999994E-2</v>
      </c>
      <c r="AT40" s="594">
        <v>4.1889272768000002E-2</v>
      </c>
      <c r="AU40" s="594">
        <v>4.1321017228000002E-2</v>
      </c>
      <c r="AV40" s="594">
        <v>1.2353818900999999E-2</v>
      </c>
      <c r="AW40" s="594">
        <v>1.589396617E-3</v>
      </c>
      <c r="AX40" s="594">
        <v>5.4930622159999999E-3</v>
      </c>
      <c r="AY40" s="594">
        <v>2.8126921240000002E-2</v>
      </c>
      <c r="AZ40" s="594">
        <v>2.3798211605000001E-2</v>
      </c>
      <c r="BA40" s="594">
        <v>2.6527393680000001E-3</v>
      </c>
      <c r="BB40" s="594">
        <v>1.4974917416000001E-2</v>
      </c>
      <c r="BC40" s="594">
        <v>4.7220149030000004E-3</v>
      </c>
      <c r="BD40" s="594">
        <v>2.4010872280000001E-3</v>
      </c>
      <c r="BE40" s="594">
        <v>0</v>
      </c>
      <c r="BF40" s="594">
        <v>3.5558122563999997E-2</v>
      </c>
      <c r="BG40" s="594">
        <v>1.4635800301E-2</v>
      </c>
      <c r="BH40" s="594">
        <v>9.4211388147000003E-2</v>
      </c>
      <c r="BI40" s="594">
        <v>2.408102036E-2</v>
      </c>
      <c r="BJ40" s="594">
        <v>3.7360638410000001E-3</v>
      </c>
      <c r="BK40" s="594">
        <v>9.1812137999999999E-5</v>
      </c>
      <c r="BL40" s="594">
        <v>1.6361296404000001E-2</v>
      </c>
      <c r="BM40" s="594">
        <v>1.4351424616000001E-2</v>
      </c>
      <c r="BN40" s="594">
        <v>1.4327072912E-2</v>
      </c>
      <c r="BO40" s="594">
        <v>2.4444365084000001E-2</v>
      </c>
      <c r="BP40" s="594">
        <v>2.6715685200000001E-4</v>
      </c>
      <c r="BQ40" s="594">
        <v>4.3447469400000001E-4</v>
      </c>
      <c r="BR40" s="594">
        <v>6.2786591700000004E-4</v>
      </c>
      <c r="BS40" s="594">
        <v>1.8734353900000001E-4</v>
      </c>
      <c r="BT40" s="594">
        <v>1.84482109E-4</v>
      </c>
      <c r="BU40" s="594">
        <v>9.1348693999999999E-5</v>
      </c>
      <c r="BV40" s="594">
        <v>1.20878736E-4</v>
      </c>
      <c r="BW40" s="594">
        <v>2.11136428E-4</v>
      </c>
      <c r="BX40" s="594">
        <v>2.41465972E-4</v>
      </c>
      <c r="BY40" s="594">
        <v>3.7067978600000001E-4</v>
      </c>
      <c r="BZ40" s="594">
        <v>1.5461469199999999E-4</v>
      </c>
      <c r="CA40" s="594">
        <v>4.4040874000000001E-4</v>
      </c>
      <c r="CB40" s="594">
        <v>5.0292392500000005E-4</v>
      </c>
      <c r="CC40" s="594">
        <v>3.8297299999999999E-4</v>
      </c>
      <c r="CD40" s="594">
        <v>1.58206648E-4</v>
      </c>
      <c r="CE40" s="594">
        <v>3.0390698500000002E-4</v>
      </c>
      <c r="CF40" s="594">
        <v>1.189329617E-3</v>
      </c>
      <c r="CG40" s="594">
        <v>5.6270463999999998E-5</v>
      </c>
      <c r="CH40" s="594">
        <v>1.38735657E-4</v>
      </c>
      <c r="CI40" s="594">
        <v>3.7327784900000001E-4</v>
      </c>
      <c r="CJ40" s="594">
        <v>6.2182550000000007E-5</v>
      </c>
      <c r="CK40" s="594">
        <v>2.0708323199999999E-4</v>
      </c>
      <c r="CL40" s="594">
        <v>9.4205971000000006E-5</v>
      </c>
      <c r="CM40" s="594">
        <v>3.2718523699999999E-4</v>
      </c>
      <c r="CN40" s="594">
        <v>1.8436349300000001E-4</v>
      </c>
      <c r="CO40" s="594">
        <v>1.4606961400000001E-4</v>
      </c>
      <c r="CP40" s="594">
        <v>7.6866242999999997E-5</v>
      </c>
      <c r="CQ40" s="594">
        <v>1.1018812300000001E-4</v>
      </c>
      <c r="CR40" s="594">
        <v>1.62658533E-4</v>
      </c>
      <c r="CS40" s="594">
        <v>1.04104412E-4</v>
      </c>
      <c r="CT40" s="594">
        <v>1.52434587E-4</v>
      </c>
      <c r="CU40" s="594">
        <v>1.6999351500000001E-4</v>
      </c>
      <c r="CV40" s="594">
        <v>1.3133410699999999E-4</v>
      </c>
      <c r="CW40" s="594">
        <v>9.8221616499999994E-4</v>
      </c>
      <c r="CX40" s="594">
        <v>6.9191602999999998E-5</v>
      </c>
      <c r="CY40" s="594">
        <v>1.9234820199999999E-4</v>
      </c>
      <c r="CZ40" s="594">
        <v>1.7404979899999999E-4</v>
      </c>
      <c r="DA40" s="594">
        <v>2.1674732599999999E-4</v>
      </c>
      <c r="DB40" s="594">
        <v>1.4217329899999999E-4</v>
      </c>
      <c r="DC40" s="594">
        <v>3.25110605E-4</v>
      </c>
      <c r="DD40" s="594">
        <v>1.09429118E-4</v>
      </c>
      <c r="DE40" s="595">
        <v>2.6787823600000001E-3</v>
      </c>
      <c r="DF40" s="593">
        <v>3.7195498406950001</v>
      </c>
      <c r="DG40" s="595">
        <v>2.8134772148149998</v>
      </c>
      <c r="DH40" s="73"/>
      <c r="DI40" s="73"/>
      <c r="DJ40" s="73"/>
      <c r="DK40" s="73"/>
      <c r="DL40" s="73"/>
      <c r="DM40" s="73"/>
      <c r="DN40" s="73"/>
      <c r="DO40" s="73"/>
      <c r="DP40" s="73"/>
      <c r="DQ40" s="73"/>
    </row>
    <row r="41" spans="1:121">
      <c r="A41" s="291" t="s">
        <v>455</v>
      </c>
      <c r="B41" s="362" t="s">
        <v>570</v>
      </c>
      <c r="C41" s="593">
        <v>3.9239279699999999E-4</v>
      </c>
      <c r="D41" s="594">
        <v>1.9894302399999999E-4</v>
      </c>
      <c r="E41" s="594">
        <v>1.15509549E-4</v>
      </c>
      <c r="F41" s="594">
        <v>1.5217509900000001E-4</v>
      </c>
      <c r="G41" s="594">
        <v>1.6313757920000001E-3</v>
      </c>
      <c r="H41" s="594">
        <v>9.9713125510000004E-3</v>
      </c>
      <c r="I41" s="594">
        <v>3.4967339570000002E-3</v>
      </c>
      <c r="J41" s="594">
        <v>2.5428945600000001E-4</v>
      </c>
      <c r="K41" s="594">
        <v>2.0412351859999999E-3</v>
      </c>
      <c r="L41" s="594">
        <v>2.37855097E-4</v>
      </c>
      <c r="M41" s="594">
        <v>0</v>
      </c>
      <c r="N41" s="594">
        <v>3.43624517E-4</v>
      </c>
      <c r="O41" s="594">
        <v>5.0953084499999999E-4</v>
      </c>
      <c r="P41" s="594">
        <v>1.7535262439999999E-3</v>
      </c>
      <c r="Q41" s="594">
        <v>6.7202668815000005E-2</v>
      </c>
      <c r="R41" s="594">
        <v>3.2641168899999999E-4</v>
      </c>
      <c r="S41" s="594">
        <v>2.0375843199999999E-4</v>
      </c>
      <c r="T41" s="594">
        <v>1.5416131E-4</v>
      </c>
      <c r="U41" s="594">
        <v>2.2613286599999999E-4</v>
      </c>
      <c r="V41" s="594">
        <v>1.0334805870000001E-3</v>
      </c>
      <c r="W41" s="594">
        <v>1.18779185E-4</v>
      </c>
      <c r="X41" s="594">
        <v>3.8737873300000002E-4</v>
      </c>
      <c r="Y41" s="594">
        <v>2.8579242700000002E-4</v>
      </c>
      <c r="Z41" s="594">
        <v>0</v>
      </c>
      <c r="AA41" s="594">
        <v>7.1302878799999999E-4</v>
      </c>
      <c r="AB41" s="594">
        <v>8.8117691800000003E-4</v>
      </c>
      <c r="AC41" s="594">
        <v>7.8021105000000005E-5</v>
      </c>
      <c r="AD41" s="594">
        <v>2.0171369900000001E-4</v>
      </c>
      <c r="AE41" s="594">
        <v>1.9216912740000001E-3</v>
      </c>
      <c r="AF41" s="594">
        <v>7.9742907819999997E-3</v>
      </c>
      <c r="AG41" s="594">
        <v>6.4876135999999995E-4</v>
      </c>
      <c r="AH41" s="594">
        <v>7.5319269200000002E-4</v>
      </c>
      <c r="AI41" s="594">
        <v>1.7545937115999999E-2</v>
      </c>
      <c r="AJ41" s="594">
        <v>1.5914419999999999E-5</v>
      </c>
      <c r="AK41" s="594">
        <v>3.4144628209999998E-3</v>
      </c>
      <c r="AL41" s="594">
        <v>2.6856813300000002E-4</v>
      </c>
      <c r="AM41" s="594">
        <v>1.314305971117</v>
      </c>
      <c r="AN41" s="594">
        <v>1.5183717418E-2</v>
      </c>
      <c r="AO41" s="594">
        <v>0.60167476042400003</v>
      </c>
      <c r="AP41" s="594">
        <v>5.5996279199999998E-4</v>
      </c>
      <c r="AQ41" s="594">
        <v>1.659943074E-3</v>
      </c>
      <c r="AR41" s="594">
        <v>0.23782102640300001</v>
      </c>
      <c r="AS41" s="594">
        <v>0.17159844615200001</v>
      </c>
      <c r="AT41" s="594">
        <v>7.2172934763999996E-2</v>
      </c>
      <c r="AU41" s="594">
        <v>7.2284985497999998E-2</v>
      </c>
      <c r="AV41" s="594">
        <v>2.1261884286999998E-2</v>
      </c>
      <c r="AW41" s="594">
        <v>2.7826092959999998E-3</v>
      </c>
      <c r="AX41" s="594">
        <v>9.5664281620000003E-3</v>
      </c>
      <c r="AY41" s="594">
        <v>4.9063818063000003E-2</v>
      </c>
      <c r="AZ41" s="594">
        <v>4.2510887689E-2</v>
      </c>
      <c r="BA41" s="594">
        <v>4.5473274200000004E-3</v>
      </c>
      <c r="BB41" s="594">
        <v>2.6231487013000002E-2</v>
      </c>
      <c r="BC41" s="594">
        <v>8.4580985530000007E-3</v>
      </c>
      <c r="BD41" s="594">
        <v>4.1336284369999999E-3</v>
      </c>
      <c r="BE41" s="594">
        <v>0</v>
      </c>
      <c r="BF41" s="594">
        <v>6.3114282011E-2</v>
      </c>
      <c r="BG41" s="594">
        <v>2.4451847376000001E-2</v>
      </c>
      <c r="BH41" s="594">
        <v>0.17017968347599999</v>
      </c>
      <c r="BI41" s="594">
        <v>4.1882266084000003E-2</v>
      </c>
      <c r="BJ41" s="594">
        <v>6.5224423829999996E-3</v>
      </c>
      <c r="BK41" s="594">
        <v>1.63179211E-4</v>
      </c>
      <c r="BL41" s="594">
        <v>2.8485517980999998E-2</v>
      </c>
      <c r="BM41" s="594">
        <v>2.6246148063000001E-2</v>
      </c>
      <c r="BN41" s="594">
        <v>2.5147053531999999E-2</v>
      </c>
      <c r="BO41" s="594">
        <v>4.1922333069999998E-2</v>
      </c>
      <c r="BP41" s="594">
        <v>4.8388137100000001E-4</v>
      </c>
      <c r="BQ41" s="594">
        <v>7.9028767799999998E-4</v>
      </c>
      <c r="BR41" s="594">
        <v>1.133842411E-3</v>
      </c>
      <c r="BS41" s="594">
        <v>3.3118161900000002E-4</v>
      </c>
      <c r="BT41" s="594">
        <v>3.2994424299999999E-4</v>
      </c>
      <c r="BU41" s="594">
        <v>1.6371094899999999E-4</v>
      </c>
      <c r="BV41" s="594">
        <v>2.1707231900000001E-4</v>
      </c>
      <c r="BW41" s="594">
        <v>3.8407885399999999E-4</v>
      </c>
      <c r="BX41" s="594">
        <v>4.4047553699999998E-4</v>
      </c>
      <c r="BY41" s="594">
        <v>6.6662733899999999E-4</v>
      </c>
      <c r="BZ41" s="594">
        <v>2.7216738200000002E-4</v>
      </c>
      <c r="CA41" s="594">
        <v>7.8447330800000001E-4</v>
      </c>
      <c r="CB41" s="594">
        <v>9.0200731900000005E-4</v>
      </c>
      <c r="CC41" s="594">
        <v>6.7053907999999995E-4</v>
      </c>
      <c r="CD41" s="594">
        <v>2.8357490799999998E-4</v>
      </c>
      <c r="CE41" s="594">
        <v>5.4914417099999997E-4</v>
      </c>
      <c r="CF41" s="594">
        <v>2.0906748569999999E-3</v>
      </c>
      <c r="CG41" s="594">
        <v>1.0094343900000001E-4</v>
      </c>
      <c r="CH41" s="594">
        <v>2.5018755299999998E-4</v>
      </c>
      <c r="CI41" s="594">
        <v>6.7832979199999996E-4</v>
      </c>
      <c r="CJ41" s="594">
        <v>1.10306487E-4</v>
      </c>
      <c r="CK41" s="594">
        <v>3.75332619E-4</v>
      </c>
      <c r="CL41" s="594">
        <v>1.68858414E-4</v>
      </c>
      <c r="CM41" s="594">
        <v>5.8791569899999997E-4</v>
      </c>
      <c r="CN41" s="594">
        <v>3.31418106E-4</v>
      </c>
      <c r="CO41" s="594">
        <v>2.6090742699999998E-4</v>
      </c>
      <c r="CP41" s="594">
        <v>1.37666513E-4</v>
      </c>
      <c r="CQ41" s="594">
        <v>1.93294902E-4</v>
      </c>
      <c r="CR41" s="594">
        <v>2.89811341E-4</v>
      </c>
      <c r="CS41" s="594">
        <v>1.85899286E-4</v>
      </c>
      <c r="CT41" s="594">
        <v>2.7018789900000001E-4</v>
      </c>
      <c r="CU41" s="594">
        <v>2.9939060799999997E-4</v>
      </c>
      <c r="CV41" s="594">
        <v>2.37751229E-4</v>
      </c>
      <c r="CW41" s="594">
        <v>1.710756734E-3</v>
      </c>
      <c r="CX41" s="594">
        <v>1.2389488E-4</v>
      </c>
      <c r="CY41" s="594">
        <v>3.4111721799999999E-4</v>
      </c>
      <c r="CZ41" s="594">
        <v>3.0913935799999997E-4</v>
      </c>
      <c r="DA41" s="594">
        <v>3.8675453299999999E-4</v>
      </c>
      <c r="DB41" s="594">
        <v>2.5565571599999999E-4</v>
      </c>
      <c r="DC41" s="594">
        <v>5.6461045900000001E-4</v>
      </c>
      <c r="DD41" s="594">
        <v>1.9163480900000001E-4</v>
      </c>
      <c r="DE41" s="595">
        <v>4.6111587329999999E-3</v>
      </c>
      <c r="DF41" s="593">
        <v>3.2328531041169999</v>
      </c>
      <c r="DG41" s="595">
        <v>2.4453385320350001</v>
      </c>
      <c r="DH41" s="73"/>
      <c r="DI41" s="73"/>
      <c r="DJ41" s="73"/>
      <c r="DK41" s="73"/>
      <c r="DL41" s="73"/>
      <c r="DM41" s="73"/>
      <c r="DN41" s="73"/>
      <c r="DO41" s="73"/>
      <c r="DP41" s="73"/>
      <c r="DQ41" s="73"/>
    </row>
    <row r="42" spans="1:121">
      <c r="A42" s="291" t="s">
        <v>456</v>
      </c>
      <c r="B42" s="367" t="s">
        <v>686</v>
      </c>
      <c r="C42" s="593">
        <v>6.8751609999999998E-6</v>
      </c>
      <c r="D42" s="594">
        <v>3.5483929999999998E-6</v>
      </c>
      <c r="E42" s="594">
        <v>3.2103450000000002E-6</v>
      </c>
      <c r="F42" s="594">
        <v>4.1697199999999998E-6</v>
      </c>
      <c r="G42" s="594">
        <v>5.8333706000000003E-5</v>
      </c>
      <c r="H42" s="594">
        <v>3.9290739E-5</v>
      </c>
      <c r="I42" s="594">
        <v>5.0639237000000003E-5</v>
      </c>
      <c r="J42" s="594">
        <v>4.9242290000000004E-6</v>
      </c>
      <c r="K42" s="594">
        <v>2.5355439000000001E-5</v>
      </c>
      <c r="L42" s="594">
        <v>7.1674899999999997E-6</v>
      </c>
      <c r="M42" s="594">
        <v>0</v>
      </c>
      <c r="N42" s="594">
        <v>3.2899649999999999E-6</v>
      </c>
      <c r="O42" s="594">
        <v>5.6625910000000002E-6</v>
      </c>
      <c r="P42" s="594">
        <v>1.1507123E-5</v>
      </c>
      <c r="Q42" s="594">
        <v>3.25276067E-4</v>
      </c>
      <c r="R42" s="594">
        <v>4.9125040000000001E-6</v>
      </c>
      <c r="S42" s="594">
        <v>3.2072209999999999E-6</v>
      </c>
      <c r="T42" s="594">
        <v>2.7213300000000001E-6</v>
      </c>
      <c r="U42" s="594">
        <v>3.9244439999999996E-6</v>
      </c>
      <c r="V42" s="594">
        <v>1.3452831000000001E-5</v>
      </c>
      <c r="W42" s="594">
        <v>1.8077029999999999E-6</v>
      </c>
      <c r="X42" s="594">
        <v>6.3244739999999999E-6</v>
      </c>
      <c r="Y42" s="594">
        <v>4.2433109999999998E-6</v>
      </c>
      <c r="Z42" s="594">
        <v>0</v>
      </c>
      <c r="AA42" s="594">
        <v>9.3761300000000003E-6</v>
      </c>
      <c r="AB42" s="594">
        <v>1.1009587999999999E-5</v>
      </c>
      <c r="AC42" s="594">
        <v>8.7553699999999999E-7</v>
      </c>
      <c r="AD42" s="594">
        <v>3.0551409999999998E-6</v>
      </c>
      <c r="AE42" s="594">
        <v>8.464868E-6</v>
      </c>
      <c r="AF42" s="594">
        <v>1.9570807000000002E-5</v>
      </c>
      <c r="AG42" s="594">
        <v>5.0412221999999998E-5</v>
      </c>
      <c r="AH42" s="594">
        <v>1.3803035000000001E-5</v>
      </c>
      <c r="AI42" s="594">
        <v>4.8499657999999998E-5</v>
      </c>
      <c r="AJ42" s="594">
        <v>2.84255E-7</v>
      </c>
      <c r="AK42" s="594">
        <v>6.3879367999999996E-5</v>
      </c>
      <c r="AL42" s="594">
        <v>4.5074890000000004E-6</v>
      </c>
      <c r="AM42" s="594">
        <v>5.2157970000000002E-6</v>
      </c>
      <c r="AN42" s="594">
        <v>1.0002960451480001</v>
      </c>
      <c r="AO42" s="594">
        <v>6.0096619999999996E-6</v>
      </c>
      <c r="AP42" s="594">
        <v>3.4800149999999999E-6</v>
      </c>
      <c r="AQ42" s="594">
        <v>5.3943259999999996E-6</v>
      </c>
      <c r="AR42" s="594">
        <v>5.586374499E-3</v>
      </c>
      <c r="AS42" s="594">
        <v>1.9517921820000001E-3</v>
      </c>
      <c r="AT42" s="594">
        <v>8.2171755610000001E-3</v>
      </c>
      <c r="AU42" s="594">
        <v>8.5337527249999996E-3</v>
      </c>
      <c r="AV42" s="594">
        <v>1.639436311E-3</v>
      </c>
      <c r="AW42" s="594">
        <v>1.3560446000000001E-5</v>
      </c>
      <c r="AX42" s="594">
        <v>1.1408215700000001E-4</v>
      </c>
      <c r="AY42" s="594">
        <v>3.1215924800000001E-3</v>
      </c>
      <c r="AZ42" s="594">
        <v>3.3272227600000001E-4</v>
      </c>
      <c r="BA42" s="594">
        <v>3.52531556E-4</v>
      </c>
      <c r="BB42" s="594">
        <v>3.9455503500000002E-4</v>
      </c>
      <c r="BC42" s="594">
        <v>1.56618935E-4</v>
      </c>
      <c r="BD42" s="594">
        <v>3.2037789300000001E-4</v>
      </c>
      <c r="BE42" s="594">
        <v>0</v>
      </c>
      <c r="BF42" s="594">
        <v>2.04536002E-4</v>
      </c>
      <c r="BG42" s="594">
        <v>5.6601920400000004E-3</v>
      </c>
      <c r="BH42" s="594">
        <v>4.3699175749999999E-3</v>
      </c>
      <c r="BI42" s="594">
        <v>3.8143666809999999E-3</v>
      </c>
      <c r="BJ42" s="594">
        <v>2.8867443799999998E-4</v>
      </c>
      <c r="BK42" s="594">
        <v>4.4332719999999996E-6</v>
      </c>
      <c r="BL42" s="594">
        <v>2.29271623E-4</v>
      </c>
      <c r="BM42" s="594">
        <v>2.7775777899999998E-4</v>
      </c>
      <c r="BN42" s="594">
        <v>3.7579964499999998E-4</v>
      </c>
      <c r="BO42" s="594">
        <v>3.1942900100000002E-3</v>
      </c>
      <c r="BP42" s="594">
        <v>7.880163E-6</v>
      </c>
      <c r="BQ42" s="594">
        <v>9.1572799999999998E-6</v>
      </c>
      <c r="BR42" s="594">
        <v>2.9575213999999999E-5</v>
      </c>
      <c r="BS42" s="594">
        <v>1.0799093000000001E-5</v>
      </c>
      <c r="BT42" s="594">
        <v>6.1629080000000001E-6</v>
      </c>
      <c r="BU42" s="594">
        <v>3.654382E-6</v>
      </c>
      <c r="BV42" s="594">
        <v>4.9672350000000004E-6</v>
      </c>
      <c r="BW42" s="594">
        <v>4.9264379999999997E-6</v>
      </c>
      <c r="BX42" s="594">
        <v>4.8853380000000003E-6</v>
      </c>
      <c r="BY42" s="594">
        <v>1.6688417000000001E-5</v>
      </c>
      <c r="BZ42" s="594">
        <v>8.6318299999999997E-6</v>
      </c>
      <c r="CA42" s="594">
        <v>2.3241686999999999E-5</v>
      </c>
      <c r="CB42" s="594">
        <v>2.1586924000000001E-5</v>
      </c>
      <c r="CC42" s="594">
        <v>2.4255766999999999E-5</v>
      </c>
      <c r="CD42" s="594">
        <v>4.555306E-6</v>
      </c>
      <c r="CE42" s="594">
        <v>7.7835579999999996E-6</v>
      </c>
      <c r="CF42" s="594">
        <v>1.0867467E-5</v>
      </c>
      <c r="CG42" s="594">
        <v>2.2889990000000002E-6</v>
      </c>
      <c r="CH42" s="594">
        <v>4.2245979999999997E-6</v>
      </c>
      <c r="CI42" s="594">
        <v>1.0272888999999999E-5</v>
      </c>
      <c r="CJ42" s="594">
        <v>3.2438030000000001E-6</v>
      </c>
      <c r="CK42" s="594">
        <v>5.8277780000000002E-6</v>
      </c>
      <c r="CL42" s="594">
        <v>3.3791450000000002E-6</v>
      </c>
      <c r="CM42" s="594">
        <v>1.0632437E-5</v>
      </c>
      <c r="CN42" s="594">
        <v>7.1951529999999999E-6</v>
      </c>
      <c r="CO42" s="594">
        <v>6.313614E-6</v>
      </c>
      <c r="CP42" s="594">
        <v>3.1075599999999999E-6</v>
      </c>
      <c r="CQ42" s="594">
        <v>6.6999089999999996E-6</v>
      </c>
      <c r="CR42" s="594">
        <v>8.7652539999999997E-6</v>
      </c>
      <c r="CS42" s="594">
        <v>5.8408820000000002E-6</v>
      </c>
      <c r="CT42" s="594">
        <v>7.1860759999999999E-6</v>
      </c>
      <c r="CU42" s="594">
        <v>1.3969607999999999E-5</v>
      </c>
      <c r="CV42" s="594">
        <v>4.0181020000000002E-6</v>
      </c>
      <c r="CW42" s="594">
        <v>1.24220333E-4</v>
      </c>
      <c r="CX42" s="594">
        <v>2.7920160000000001E-6</v>
      </c>
      <c r="CY42" s="594">
        <v>1.0657514000000001E-5</v>
      </c>
      <c r="CZ42" s="594">
        <v>1.1514767E-5</v>
      </c>
      <c r="DA42" s="594">
        <v>7.3959650000000001E-6</v>
      </c>
      <c r="DB42" s="594">
        <v>6.3670180000000003E-6</v>
      </c>
      <c r="DC42" s="594">
        <v>1.6457757999999999E-5</v>
      </c>
      <c r="DD42" s="594">
        <v>9.8224439999999997E-6</v>
      </c>
      <c r="DE42" s="595">
        <v>2.4724798899999998E-4</v>
      </c>
      <c r="DF42" s="593">
        <v>1.0510325988060001</v>
      </c>
      <c r="DG42" s="595">
        <v>0.79500380299100004</v>
      </c>
      <c r="DH42" s="73"/>
      <c r="DI42" s="73"/>
      <c r="DJ42" s="73"/>
      <c r="DK42" s="73"/>
      <c r="DL42" s="73"/>
      <c r="DM42" s="73"/>
      <c r="DN42" s="73"/>
      <c r="DO42" s="73"/>
      <c r="DP42" s="73"/>
      <c r="DQ42" s="73"/>
    </row>
    <row r="43" spans="1:121">
      <c r="A43" s="291" t="s">
        <v>457</v>
      </c>
      <c r="B43" s="367" t="s">
        <v>571</v>
      </c>
      <c r="C43" s="593">
        <v>6.3105065999999994E-5</v>
      </c>
      <c r="D43" s="594">
        <v>4.1166167000000002E-5</v>
      </c>
      <c r="E43" s="594">
        <v>2.2271250000000001E-5</v>
      </c>
      <c r="F43" s="594">
        <v>3.0861315999999999E-5</v>
      </c>
      <c r="G43" s="594">
        <v>2.8645952000000001E-4</v>
      </c>
      <c r="H43" s="594">
        <v>3.8176453300000002E-4</v>
      </c>
      <c r="I43" s="594">
        <v>2.6082601500000002E-4</v>
      </c>
      <c r="J43" s="594">
        <v>6.1674466999999997E-5</v>
      </c>
      <c r="K43" s="594">
        <v>6.0738660799999997E-4</v>
      </c>
      <c r="L43" s="594">
        <v>4.7246828E-5</v>
      </c>
      <c r="M43" s="594">
        <v>0</v>
      </c>
      <c r="N43" s="594">
        <v>3.0375351E-5</v>
      </c>
      <c r="O43" s="594">
        <v>8.6460884999999996E-5</v>
      </c>
      <c r="P43" s="594">
        <v>2.6088403900000003E-4</v>
      </c>
      <c r="Q43" s="594">
        <v>4.3118325936999997E-2</v>
      </c>
      <c r="R43" s="594">
        <v>6.2279354999999996E-5</v>
      </c>
      <c r="S43" s="594">
        <v>3.9881530999999999E-5</v>
      </c>
      <c r="T43" s="594">
        <v>2.7931270999999999E-5</v>
      </c>
      <c r="U43" s="594">
        <v>5.0548816999999999E-5</v>
      </c>
      <c r="V43" s="594">
        <v>3.9969400300000001E-4</v>
      </c>
      <c r="W43" s="594">
        <v>1.9144502000000002E-5</v>
      </c>
      <c r="X43" s="594">
        <v>8.9689257000000004E-5</v>
      </c>
      <c r="Y43" s="594">
        <v>5.4157794999999998E-5</v>
      </c>
      <c r="Z43" s="594">
        <v>0</v>
      </c>
      <c r="AA43" s="594">
        <v>2.03631771E-4</v>
      </c>
      <c r="AB43" s="594">
        <v>2.58121595E-4</v>
      </c>
      <c r="AC43" s="594">
        <v>1.0535032000000001E-5</v>
      </c>
      <c r="AD43" s="594">
        <v>3.6749645999999997E-5</v>
      </c>
      <c r="AE43" s="594">
        <v>1.0476639299999999E-4</v>
      </c>
      <c r="AF43" s="594">
        <v>4.4448721499999998E-4</v>
      </c>
      <c r="AG43" s="594">
        <v>1.79033616E-4</v>
      </c>
      <c r="AH43" s="594">
        <v>2.2161266399999999E-4</v>
      </c>
      <c r="AI43" s="594">
        <v>2.1859055480000001E-3</v>
      </c>
      <c r="AJ43" s="594">
        <v>2.8547540000000002E-6</v>
      </c>
      <c r="AK43" s="594">
        <v>1.5450465790000001E-3</v>
      </c>
      <c r="AL43" s="594">
        <v>7.6229482000000003E-5</v>
      </c>
      <c r="AM43" s="594">
        <v>6.2025859999999996E-5</v>
      </c>
      <c r="AN43" s="594">
        <v>1.81512195E-4</v>
      </c>
      <c r="AO43" s="594">
        <v>1.0000490924550001</v>
      </c>
      <c r="AP43" s="594">
        <v>2.9512968999999999E-5</v>
      </c>
      <c r="AQ43" s="594">
        <v>1.8431622899999999E-4</v>
      </c>
      <c r="AR43" s="594">
        <v>6.4400434201000001E-2</v>
      </c>
      <c r="AS43" s="594">
        <v>5.2308431416999999E-2</v>
      </c>
      <c r="AT43" s="594">
        <v>1.8960378754000001E-2</v>
      </c>
      <c r="AU43" s="594">
        <v>1.3976220591E-2</v>
      </c>
      <c r="AV43" s="594">
        <v>6.4536083249999996E-3</v>
      </c>
      <c r="AW43" s="594">
        <v>1.93786065E-4</v>
      </c>
      <c r="AX43" s="594">
        <v>2.9602763389999999E-3</v>
      </c>
      <c r="AY43" s="594">
        <v>1.109688105E-2</v>
      </c>
      <c r="AZ43" s="594">
        <v>1.5788201237000001E-2</v>
      </c>
      <c r="BA43" s="594">
        <v>2.9454287299999999E-4</v>
      </c>
      <c r="BB43" s="594">
        <v>5.8374296859999997E-3</v>
      </c>
      <c r="BC43" s="594">
        <v>2.9410576200000001E-3</v>
      </c>
      <c r="BD43" s="594">
        <v>9.7246349399999999E-4</v>
      </c>
      <c r="BE43" s="594">
        <v>0</v>
      </c>
      <c r="BF43" s="594">
        <v>2.9964074060000001E-3</v>
      </c>
      <c r="BG43" s="594">
        <v>5.642386561E-3</v>
      </c>
      <c r="BH43" s="594">
        <v>3.0585920626000001E-2</v>
      </c>
      <c r="BI43" s="594">
        <v>1.4568144163999999E-2</v>
      </c>
      <c r="BJ43" s="594">
        <v>1.961289913E-3</v>
      </c>
      <c r="BK43" s="594">
        <v>3.0013245999999998E-5</v>
      </c>
      <c r="BL43" s="594">
        <v>1.9814959900000002E-3</v>
      </c>
      <c r="BM43" s="594">
        <v>3.3735140979999998E-3</v>
      </c>
      <c r="BN43" s="594">
        <v>9.63096267E-4</v>
      </c>
      <c r="BO43" s="594">
        <v>1.417752387E-3</v>
      </c>
      <c r="BP43" s="594">
        <v>7.0639034999999995E-5</v>
      </c>
      <c r="BQ43" s="594">
        <v>1.11656927E-4</v>
      </c>
      <c r="BR43" s="594">
        <v>1.7386590500000001E-4</v>
      </c>
      <c r="BS43" s="594">
        <v>5.5529123E-5</v>
      </c>
      <c r="BT43" s="594">
        <v>6.7545771999999996E-5</v>
      </c>
      <c r="BU43" s="594">
        <v>2.8414917000000001E-5</v>
      </c>
      <c r="BV43" s="594">
        <v>3.0859774000000001E-5</v>
      </c>
      <c r="BW43" s="594">
        <v>5.5825892000000002E-5</v>
      </c>
      <c r="BX43" s="594">
        <v>6.1775250999999997E-5</v>
      </c>
      <c r="BY43" s="594">
        <v>1.0634256E-4</v>
      </c>
      <c r="BZ43" s="594">
        <v>5.1937619000000001E-5</v>
      </c>
      <c r="CA43" s="594">
        <v>1.3928619699999999E-4</v>
      </c>
      <c r="CB43" s="594">
        <v>1.6493237300000001E-4</v>
      </c>
      <c r="CC43" s="594">
        <v>1.07718682E-4</v>
      </c>
      <c r="CD43" s="594">
        <v>4.4575630000000003E-5</v>
      </c>
      <c r="CE43" s="594">
        <v>9.6883743E-5</v>
      </c>
      <c r="CF43" s="594">
        <v>1.1175261099999999E-4</v>
      </c>
      <c r="CG43" s="594">
        <v>1.5925061000000001E-5</v>
      </c>
      <c r="CH43" s="594">
        <v>4.5801657000000001E-5</v>
      </c>
      <c r="CI43" s="594">
        <v>9.5336980999999993E-5</v>
      </c>
      <c r="CJ43" s="594">
        <v>2.7814963999999999E-5</v>
      </c>
      <c r="CK43" s="594">
        <v>6.0417266000000002E-5</v>
      </c>
      <c r="CL43" s="594">
        <v>3.1868629000000001E-5</v>
      </c>
      <c r="CM43" s="594">
        <v>1.4326168100000001E-4</v>
      </c>
      <c r="CN43" s="594">
        <v>5.0094611999999999E-5</v>
      </c>
      <c r="CO43" s="594">
        <v>4.866584E-5</v>
      </c>
      <c r="CP43" s="594">
        <v>2.6818408999999999E-5</v>
      </c>
      <c r="CQ43" s="594">
        <v>3.4178128000000001E-5</v>
      </c>
      <c r="CR43" s="594">
        <v>5.6786463000000001E-5</v>
      </c>
      <c r="CS43" s="594">
        <v>3.7483859000000003E-5</v>
      </c>
      <c r="CT43" s="594">
        <v>7.7430660000000001E-5</v>
      </c>
      <c r="CU43" s="594">
        <v>7.7327444000000001E-5</v>
      </c>
      <c r="CV43" s="594">
        <v>3.6210076999999998E-5</v>
      </c>
      <c r="CW43" s="594">
        <v>5.6043454099999996E-4</v>
      </c>
      <c r="CX43" s="594">
        <v>2.4214371E-5</v>
      </c>
      <c r="CY43" s="594">
        <v>5.5411829000000003E-5</v>
      </c>
      <c r="CZ43" s="594">
        <v>7.6008429999999998E-5</v>
      </c>
      <c r="DA43" s="594">
        <v>8.8447718000000006E-5</v>
      </c>
      <c r="DB43" s="594">
        <v>4.3897504999999998E-5</v>
      </c>
      <c r="DC43" s="594">
        <v>1.11932688E-4</v>
      </c>
      <c r="DD43" s="594">
        <v>4.8781228000000003E-5</v>
      </c>
      <c r="DE43" s="595">
        <v>5.6684480799999997E-4</v>
      </c>
      <c r="DF43" s="593">
        <v>1.3154422376849999</v>
      </c>
      <c r="DG43" s="595">
        <v>0.99500394446700002</v>
      </c>
      <c r="DH43" s="73"/>
      <c r="DI43" s="73"/>
      <c r="DJ43" s="73"/>
      <c r="DK43" s="73"/>
      <c r="DL43" s="73"/>
      <c r="DM43" s="73"/>
      <c r="DN43" s="73"/>
      <c r="DO43" s="73"/>
      <c r="DP43" s="73"/>
      <c r="DQ43" s="73"/>
    </row>
    <row r="44" spans="1:121">
      <c r="A44" s="291" t="s">
        <v>458</v>
      </c>
      <c r="B44" s="367" t="s">
        <v>572</v>
      </c>
      <c r="C44" s="593">
        <v>-1.8719165999999999E-5</v>
      </c>
      <c r="D44" s="594">
        <v>-7.5961029999999999E-6</v>
      </c>
      <c r="E44" s="594">
        <v>-1.3415108999999999E-5</v>
      </c>
      <c r="F44" s="594">
        <v>-3.8263110000000002E-6</v>
      </c>
      <c r="G44" s="594">
        <v>-1.3930924E-5</v>
      </c>
      <c r="H44" s="594">
        <v>-6.0703866E-5</v>
      </c>
      <c r="I44" s="594">
        <v>-2.5854413E-5</v>
      </c>
      <c r="J44" s="594">
        <v>-2.843508E-5</v>
      </c>
      <c r="K44" s="594">
        <v>-6.8863445000000005E-5</v>
      </c>
      <c r="L44" s="594">
        <v>-1.9458775999999998E-5</v>
      </c>
      <c r="M44" s="594">
        <v>0</v>
      </c>
      <c r="N44" s="594">
        <v>-1.8379788E-5</v>
      </c>
      <c r="O44" s="594">
        <v>-1.3494658999999999E-5</v>
      </c>
      <c r="P44" s="594">
        <v>-3.9231704999999999E-5</v>
      </c>
      <c r="Q44" s="594">
        <v>-4.9313362199999999E-4</v>
      </c>
      <c r="R44" s="594">
        <v>-4.4999079999999999E-5</v>
      </c>
      <c r="S44" s="594">
        <v>-1.0497764E-5</v>
      </c>
      <c r="T44" s="594">
        <v>6.2268616999999995E-5</v>
      </c>
      <c r="U44" s="594">
        <v>-2.7229235900000002E-4</v>
      </c>
      <c r="V44" s="594">
        <v>-4.9816833240000002E-3</v>
      </c>
      <c r="W44" s="594">
        <v>-2.0365425000000002E-5</v>
      </c>
      <c r="X44" s="594">
        <v>-3.3222814700000001E-4</v>
      </c>
      <c r="Y44" s="594">
        <v>-8.7388956999999995E-5</v>
      </c>
      <c r="Z44" s="594">
        <v>0</v>
      </c>
      <c r="AA44" s="594">
        <v>-1.1897051199999999E-4</v>
      </c>
      <c r="AB44" s="594">
        <v>-6.3733010000000001E-4</v>
      </c>
      <c r="AC44" s="594">
        <v>-1.316537E-6</v>
      </c>
      <c r="AD44" s="594">
        <v>-6.9742110000000002E-6</v>
      </c>
      <c r="AE44" s="594">
        <v>-1.2594715899999999E-4</v>
      </c>
      <c r="AF44" s="594">
        <v>-1.1047491400000001E-4</v>
      </c>
      <c r="AG44" s="594">
        <v>-2.7469448E-5</v>
      </c>
      <c r="AH44" s="594">
        <v>-9.3510455300000004E-4</v>
      </c>
      <c r="AI44" s="594">
        <v>-7.3009404000000004E-5</v>
      </c>
      <c r="AJ44" s="594">
        <v>-3.0301699999999999E-7</v>
      </c>
      <c r="AK44" s="594">
        <v>-1.917709286E-3</v>
      </c>
      <c r="AL44" s="594">
        <v>-8.0836836200000003E-4</v>
      </c>
      <c r="AM44" s="594">
        <v>-2.9198958179999998E-3</v>
      </c>
      <c r="AN44" s="594">
        <v>-6.6309655999999999E-4</v>
      </c>
      <c r="AO44" s="594">
        <v>-1.311561788E-3</v>
      </c>
      <c r="AP44" s="594">
        <v>0.97617377290700003</v>
      </c>
      <c r="AQ44" s="594">
        <v>-5.6352247272E-2</v>
      </c>
      <c r="AR44" s="594">
        <v>-9.7696839100000011E-4</v>
      </c>
      <c r="AS44" s="594">
        <v>-3.6024095779999999E-3</v>
      </c>
      <c r="AT44" s="594">
        <v>-4.6852759799999999E-4</v>
      </c>
      <c r="AU44" s="594">
        <v>-4.9760127099999997E-4</v>
      </c>
      <c r="AV44" s="594">
        <v>-2.3892545769999998E-3</v>
      </c>
      <c r="AW44" s="594">
        <v>4.0312761999999999E-4</v>
      </c>
      <c r="AX44" s="594">
        <v>-2.1692302049999999E-3</v>
      </c>
      <c r="AY44" s="594">
        <v>-2.7102102240000002E-3</v>
      </c>
      <c r="AZ44" s="594">
        <v>-4.5017957299999997E-4</v>
      </c>
      <c r="BA44" s="594">
        <v>-2.5559759100000001E-4</v>
      </c>
      <c r="BB44" s="594">
        <v>-4.451390211E-3</v>
      </c>
      <c r="BC44" s="594">
        <v>-6.5218912699999999E-4</v>
      </c>
      <c r="BD44" s="594">
        <v>-1.3087057199999999E-4</v>
      </c>
      <c r="BE44" s="594">
        <v>0</v>
      </c>
      <c r="BF44" s="594">
        <v>-1.8956438399999999E-4</v>
      </c>
      <c r="BG44" s="594">
        <v>-1.0597348240000001E-3</v>
      </c>
      <c r="BH44" s="594">
        <v>-5.7908348200000001E-4</v>
      </c>
      <c r="BI44" s="594">
        <v>-2.4335214900000001E-4</v>
      </c>
      <c r="BJ44" s="594">
        <v>-2.8976262489999998E-3</v>
      </c>
      <c r="BK44" s="594">
        <v>-5.3380450000000002E-6</v>
      </c>
      <c r="BL44" s="594">
        <v>-1.56845466E-4</v>
      </c>
      <c r="BM44" s="594">
        <v>-2.07777333E-4</v>
      </c>
      <c r="BN44" s="594">
        <v>-9.9545389999999997E-5</v>
      </c>
      <c r="BO44" s="594">
        <v>-2.16627E-4</v>
      </c>
      <c r="BP44" s="594">
        <v>-7.0528490000000003E-6</v>
      </c>
      <c r="BQ44" s="594">
        <v>-8.2727859999999998E-6</v>
      </c>
      <c r="BR44" s="594">
        <v>-4.7036992999999998E-5</v>
      </c>
      <c r="BS44" s="594">
        <v>-3.0598007E-5</v>
      </c>
      <c r="BT44" s="594">
        <v>-7.2113860000000001E-6</v>
      </c>
      <c r="BU44" s="594">
        <v>-3.4712669999999998E-6</v>
      </c>
      <c r="BV44" s="594">
        <v>-4.8711039999999999E-6</v>
      </c>
      <c r="BW44" s="594">
        <v>-4.0578039999999996E-6</v>
      </c>
      <c r="BX44" s="594">
        <v>-4.0389679999999997E-6</v>
      </c>
      <c r="BY44" s="594">
        <v>-8.2698050000000004E-6</v>
      </c>
      <c r="BZ44" s="594">
        <v>-7.6154729999999997E-6</v>
      </c>
      <c r="CA44" s="594">
        <v>-1.1092707000000001E-5</v>
      </c>
      <c r="CB44" s="594">
        <v>-9.1199170000000004E-6</v>
      </c>
      <c r="CC44" s="594">
        <v>-6.9719379999999999E-6</v>
      </c>
      <c r="CD44" s="594">
        <v>-4.1197319999999997E-6</v>
      </c>
      <c r="CE44" s="594">
        <v>-1.0736327E-5</v>
      </c>
      <c r="CF44" s="594">
        <v>-1.4917026000000001E-5</v>
      </c>
      <c r="CG44" s="594">
        <v>-1.882799E-6</v>
      </c>
      <c r="CH44" s="594">
        <v>-4.6195670000000004E-6</v>
      </c>
      <c r="CI44" s="594">
        <v>-1.0788564E-5</v>
      </c>
      <c r="CJ44" s="594">
        <v>-3.8299219999999997E-6</v>
      </c>
      <c r="CK44" s="594">
        <v>-5.64231E-6</v>
      </c>
      <c r="CL44" s="594">
        <v>-4.2802663999999997E-5</v>
      </c>
      <c r="CM44" s="594">
        <v>-1.2313712E-5</v>
      </c>
      <c r="CN44" s="594">
        <v>-8.816039E-6</v>
      </c>
      <c r="CO44" s="594">
        <v>-3.3109598E-5</v>
      </c>
      <c r="CP44" s="594">
        <v>-1.5991714E-5</v>
      </c>
      <c r="CQ44" s="594">
        <v>-4.8013363999999998E-5</v>
      </c>
      <c r="CR44" s="594">
        <v>-1.0569983000000001E-5</v>
      </c>
      <c r="CS44" s="594">
        <v>-8.7369469999999995E-6</v>
      </c>
      <c r="CT44" s="594">
        <v>-7.6403629999999993E-6</v>
      </c>
      <c r="CU44" s="594">
        <v>-8.627302E-6</v>
      </c>
      <c r="CV44" s="594">
        <v>-7.3688719999999999E-6</v>
      </c>
      <c r="CW44" s="594">
        <v>-4.0782306000000001E-5</v>
      </c>
      <c r="CX44" s="594">
        <v>-4.2893770000000004E-6</v>
      </c>
      <c r="CY44" s="594">
        <v>-1.1727557E-5</v>
      </c>
      <c r="CZ44" s="594">
        <v>-1.1893500000000001E-5</v>
      </c>
      <c r="DA44" s="594">
        <v>-2.4959653999999998E-5</v>
      </c>
      <c r="DB44" s="594">
        <v>-1.0916521E-5</v>
      </c>
      <c r="DC44" s="594">
        <v>-1.6581409000000001E-5</v>
      </c>
      <c r="DD44" s="594">
        <v>-4.2262791E-5</v>
      </c>
      <c r="DE44" s="595">
        <v>-2.7308427800000002E-4</v>
      </c>
      <c r="DF44" s="593">
        <v>0.87878826373600005</v>
      </c>
      <c r="DG44" s="595">
        <v>0.66471773804900003</v>
      </c>
      <c r="DH44" s="73"/>
      <c r="DI44" s="73"/>
      <c r="DJ44" s="73"/>
      <c r="DK44" s="73"/>
      <c r="DL44" s="73"/>
      <c r="DM44" s="73"/>
      <c r="DN44" s="73"/>
      <c r="DO44" s="73"/>
      <c r="DP44" s="73"/>
      <c r="DQ44" s="73"/>
    </row>
    <row r="45" spans="1:121">
      <c r="A45" s="291" t="s">
        <v>459</v>
      </c>
      <c r="B45" s="367" t="s">
        <v>573</v>
      </c>
      <c r="C45" s="593">
        <v>1.8046049E-5</v>
      </c>
      <c r="D45" s="594">
        <v>1.0585579999999999E-5</v>
      </c>
      <c r="E45" s="594">
        <v>9.1002619999999993E-6</v>
      </c>
      <c r="F45" s="594">
        <v>1.1587718E-5</v>
      </c>
      <c r="G45" s="594">
        <v>2.7041275E-5</v>
      </c>
      <c r="H45" s="594">
        <v>2.6052789800000002E-4</v>
      </c>
      <c r="I45" s="594">
        <v>4.6674188999999998E-5</v>
      </c>
      <c r="J45" s="594">
        <v>1.3416795299999999E-4</v>
      </c>
      <c r="K45" s="594">
        <v>2.5231445E-4</v>
      </c>
      <c r="L45" s="594">
        <v>2.0910732E-5</v>
      </c>
      <c r="M45" s="594">
        <v>0</v>
      </c>
      <c r="N45" s="594">
        <v>1.0198917E-5</v>
      </c>
      <c r="O45" s="594">
        <v>1.5154297999999999E-5</v>
      </c>
      <c r="P45" s="594">
        <v>1.9211660899999999E-4</v>
      </c>
      <c r="Q45" s="594">
        <v>2.0921755589999999E-3</v>
      </c>
      <c r="R45" s="594">
        <v>1.5811644E-5</v>
      </c>
      <c r="S45" s="594">
        <v>3.9111476999999997E-5</v>
      </c>
      <c r="T45" s="594">
        <v>2.6998399499999999E-4</v>
      </c>
      <c r="U45" s="594">
        <v>1.6611932E-5</v>
      </c>
      <c r="V45" s="594">
        <v>1.0132794799999999E-4</v>
      </c>
      <c r="W45" s="594">
        <v>6.6680880000000003E-6</v>
      </c>
      <c r="X45" s="594">
        <v>2.0044706000000001E-5</v>
      </c>
      <c r="Y45" s="594">
        <v>1.4542291999999999E-5</v>
      </c>
      <c r="Z45" s="594">
        <v>0</v>
      </c>
      <c r="AA45" s="594">
        <v>1.3267836999999999E-4</v>
      </c>
      <c r="AB45" s="594">
        <v>1.6107068099999999E-4</v>
      </c>
      <c r="AC45" s="594">
        <v>4.0762979999999998E-6</v>
      </c>
      <c r="AD45" s="594">
        <v>8.6950719999999992E-6</v>
      </c>
      <c r="AE45" s="594">
        <v>2.07992189E-4</v>
      </c>
      <c r="AF45" s="594">
        <v>1.73348076E-4</v>
      </c>
      <c r="AG45" s="594">
        <v>1.3535687800000001E-4</v>
      </c>
      <c r="AH45" s="594">
        <v>1.06038723E-4</v>
      </c>
      <c r="AI45" s="594">
        <v>4.7404083999999999E-5</v>
      </c>
      <c r="AJ45" s="594">
        <v>6.8303799999999995E-7</v>
      </c>
      <c r="AK45" s="594">
        <v>3.1740845999999999E-4</v>
      </c>
      <c r="AL45" s="594">
        <v>1.3098759E-5</v>
      </c>
      <c r="AM45" s="594">
        <v>2.7021231299999998E-4</v>
      </c>
      <c r="AN45" s="594">
        <v>3.3331842E-5</v>
      </c>
      <c r="AO45" s="594">
        <v>1.3055323E-4</v>
      </c>
      <c r="AP45" s="594">
        <v>6.4182240000000006E-5</v>
      </c>
      <c r="AQ45" s="594">
        <v>1.006403573262</v>
      </c>
      <c r="AR45" s="594">
        <v>4.413062033E-3</v>
      </c>
      <c r="AS45" s="594">
        <v>3.7384298720000001E-3</v>
      </c>
      <c r="AT45" s="594">
        <v>3.9810884470000002E-3</v>
      </c>
      <c r="AU45" s="594">
        <v>1.919365628E-3</v>
      </c>
      <c r="AV45" s="594">
        <v>1.8893456250000001E-3</v>
      </c>
      <c r="AW45" s="594">
        <v>5.6708085200000004E-4</v>
      </c>
      <c r="AX45" s="594">
        <v>4.0195641140000002E-3</v>
      </c>
      <c r="AY45" s="594">
        <v>7.8008692970000003E-3</v>
      </c>
      <c r="AZ45" s="594">
        <v>3.812759591E-3</v>
      </c>
      <c r="BA45" s="594">
        <v>1.9857241710000001E-3</v>
      </c>
      <c r="BB45" s="594">
        <v>4.9913834360000003E-3</v>
      </c>
      <c r="BC45" s="594">
        <v>6.6877460600000002E-3</v>
      </c>
      <c r="BD45" s="594">
        <v>1.563024026E-3</v>
      </c>
      <c r="BE45" s="594">
        <v>0</v>
      </c>
      <c r="BF45" s="594">
        <v>1.0261861200000001E-3</v>
      </c>
      <c r="BG45" s="594">
        <v>3.153639263E-3</v>
      </c>
      <c r="BH45" s="594">
        <v>1.945535494E-3</v>
      </c>
      <c r="BI45" s="594">
        <v>1.4882182179999999E-3</v>
      </c>
      <c r="BJ45" s="594">
        <v>1.5562492490000001E-3</v>
      </c>
      <c r="BK45" s="594">
        <v>9.4853840000000003E-6</v>
      </c>
      <c r="BL45" s="594">
        <v>8.3495678000000001E-4</v>
      </c>
      <c r="BM45" s="594">
        <v>1.141927922E-3</v>
      </c>
      <c r="BN45" s="594">
        <v>4.6492865199999997E-4</v>
      </c>
      <c r="BO45" s="594">
        <v>1.706184303E-3</v>
      </c>
      <c r="BP45" s="594">
        <v>4.6495544000000003E-5</v>
      </c>
      <c r="BQ45" s="594">
        <v>3.4290801999999999E-5</v>
      </c>
      <c r="BR45" s="594">
        <v>8.3627387000000003E-5</v>
      </c>
      <c r="BS45" s="594">
        <v>2.2380024000000002E-5</v>
      </c>
      <c r="BT45" s="594">
        <v>1.6520148999999999E-5</v>
      </c>
      <c r="BU45" s="594">
        <v>1.0382138000000001E-5</v>
      </c>
      <c r="BV45" s="594">
        <v>1.1612654000000001E-5</v>
      </c>
      <c r="BW45" s="594">
        <v>1.7386177E-5</v>
      </c>
      <c r="BX45" s="594">
        <v>1.8890167000000001E-5</v>
      </c>
      <c r="BY45" s="594">
        <v>2.9256560000000001E-5</v>
      </c>
      <c r="BZ45" s="594">
        <v>1.5900931E-5</v>
      </c>
      <c r="CA45" s="594">
        <v>5.7885135999999998E-5</v>
      </c>
      <c r="CB45" s="594">
        <v>2.6769322000000002E-5</v>
      </c>
      <c r="CC45" s="594">
        <v>1.8479342999999999E-5</v>
      </c>
      <c r="CD45" s="594">
        <v>1.2996015999999999E-5</v>
      </c>
      <c r="CE45" s="594">
        <v>2.4747662E-5</v>
      </c>
      <c r="CF45" s="594">
        <v>2.9158042999999999E-5</v>
      </c>
      <c r="CG45" s="594">
        <v>6.2843869999999998E-6</v>
      </c>
      <c r="CH45" s="594">
        <v>1.3611216999999999E-5</v>
      </c>
      <c r="CI45" s="594">
        <v>3.6349651999999997E-5</v>
      </c>
      <c r="CJ45" s="594">
        <v>9.8884880000000008E-6</v>
      </c>
      <c r="CK45" s="594">
        <v>2.0215316999999999E-5</v>
      </c>
      <c r="CL45" s="594">
        <v>6.5861030000000001E-5</v>
      </c>
      <c r="CM45" s="594">
        <v>4.6644611999999997E-5</v>
      </c>
      <c r="CN45" s="594">
        <v>1.8156459999999999E-5</v>
      </c>
      <c r="CO45" s="594">
        <v>3.2438840000000001E-5</v>
      </c>
      <c r="CP45" s="594">
        <v>1.91607393E-4</v>
      </c>
      <c r="CQ45" s="594">
        <v>1.372232E-5</v>
      </c>
      <c r="CR45" s="594">
        <v>3.3041036000000003E-5</v>
      </c>
      <c r="CS45" s="594">
        <v>5.3815423999999999E-5</v>
      </c>
      <c r="CT45" s="594">
        <v>3.7293631000000003E-5</v>
      </c>
      <c r="CU45" s="594">
        <v>3.0558911E-5</v>
      </c>
      <c r="CV45" s="594">
        <v>1.9748353E-5</v>
      </c>
      <c r="CW45" s="594">
        <v>2.6951611300000001E-4</v>
      </c>
      <c r="CX45" s="594">
        <v>1.2475675999999999E-5</v>
      </c>
      <c r="CY45" s="594">
        <v>8.3705067000000002E-5</v>
      </c>
      <c r="CZ45" s="594">
        <v>5.6322971000000003E-5</v>
      </c>
      <c r="DA45" s="594">
        <v>9.1933216000000007E-5</v>
      </c>
      <c r="DB45" s="594">
        <v>1.5117551999999999E-5</v>
      </c>
      <c r="DC45" s="594">
        <v>6.2466694999999996E-5</v>
      </c>
      <c r="DD45" s="594">
        <v>1.2229452499999999E-4</v>
      </c>
      <c r="DE45" s="595">
        <v>2.45189499E-4</v>
      </c>
      <c r="DF45" s="593">
        <v>1.0745561980639999</v>
      </c>
      <c r="DG45" s="595">
        <v>0.812797114913</v>
      </c>
      <c r="DH45" s="73"/>
      <c r="DI45" s="73"/>
      <c r="DJ45" s="73"/>
      <c r="DK45" s="73"/>
      <c r="DL45" s="73"/>
      <c r="DM45" s="73"/>
      <c r="DN45" s="73"/>
      <c r="DO45" s="73"/>
      <c r="DP45" s="73"/>
      <c r="DQ45" s="73"/>
    </row>
    <row r="46" spans="1:121">
      <c r="A46" s="291" t="s">
        <v>460</v>
      </c>
      <c r="B46" s="367" t="s">
        <v>687</v>
      </c>
      <c r="C46" s="593">
        <v>1.47506386E-4</v>
      </c>
      <c r="D46" s="594">
        <v>8.6504375999999999E-5</v>
      </c>
      <c r="E46" s="594">
        <v>6.7322109999999998E-5</v>
      </c>
      <c r="F46" s="594">
        <v>6.9130641999999993E-5</v>
      </c>
      <c r="G46" s="594">
        <v>1.3485400999999999E-4</v>
      </c>
      <c r="H46" s="594">
        <v>4.1017568400000001E-4</v>
      </c>
      <c r="I46" s="594">
        <v>2.34202511E-4</v>
      </c>
      <c r="J46" s="594">
        <v>5.1420372000000003E-5</v>
      </c>
      <c r="K46" s="594">
        <v>5.9340072000000001E-5</v>
      </c>
      <c r="L46" s="594">
        <v>4.3407742000000003E-5</v>
      </c>
      <c r="M46" s="594">
        <v>0</v>
      </c>
      <c r="N46" s="594">
        <v>1.2031821100000001E-4</v>
      </c>
      <c r="O46" s="594">
        <v>1.0026331700000001E-4</v>
      </c>
      <c r="P46" s="594">
        <v>1.0147561E-4</v>
      </c>
      <c r="Q46" s="594">
        <v>6.9385744900000003E-4</v>
      </c>
      <c r="R46" s="594">
        <v>2.08373538E-4</v>
      </c>
      <c r="S46" s="594">
        <v>1.17690951E-4</v>
      </c>
      <c r="T46" s="594">
        <v>7.8633913999999998E-5</v>
      </c>
      <c r="U46" s="594">
        <v>1.36113336E-4</v>
      </c>
      <c r="V46" s="594">
        <v>2.5490025299999998E-4</v>
      </c>
      <c r="W46" s="594">
        <v>8.6563941999999995E-5</v>
      </c>
      <c r="X46" s="594">
        <v>1.9327677099999999E-4</v>
      </c>
      <c r="Y46" s="594">
        <v>2.0151308000000001E-4</v>
      </c>
      <c r="Z46" s="594">
        <v>0</v>
      </c>
      <c r="AA46" s="594">
        <v>7.7733395999999999E-5</v>
      </c>
      <c r="AB46" s="594">
        <v>1.3619955700000001E-4</v>
      </c>
      <c r="AC46" s="594">
        <v>1.4666894E-5</v>
      </c>
      <c r="AD46" s="594">
        <v>7.6669252999999999E-5</v>
      </c>
      <c r="AE46" s="594">
        <v>1.5345662300000001E-4</v>
      </c>
      <c r="AF46" s="594">
        <v>9.9298592999999999E-5</v>
      </c>
      <c r="AG46" s="594">
        <v>5.3187771E-5</v>
      </c>
      <c r="AH46" s="594">
        <v>1.6548318199999999E-4</v>
      </c>
      <c r="AI46" s="594">
        <v>2.9542800400000002E-4</v>
      </c>
      <c r="AJ46" s="594">
        <v>6.0287490000000003E-6</v>
      </c>
      <c r="AK46" s="594">
        <v>2.5178707700000002E-4</v>
      </c>
      <c r="AL46" s="594">
        <v>1.8024632999999999E-4</v>
      </c>
      <c r="AM46" s="594">
        <v>2.2771066900000001E-4</v>
      </c>
      <c r="AN46" s="594">
        <v>2.9434588599999998E-4</v>
      </c>
      <c r="AO46" s="594">
        <v>1.8683591099999999E-4</v>
      </c>
      <c r="AP46" s="594">
        <v>1.32217308E-4</v>
      </c>
      <c r="AQ46" s="594">
        <v>9.6914901000000006E-5</v>
      </c>
      <c r="AR46" s="594">
        <v>1.0078713157979999</v>
      </c>
      <c r="AS46" s="594">
        <v>4.4586994500000001E-4</v>
      </c>
      <c r="AT46" s="594">
        <v>1.68054488E-4</v>
      </c>
      <c r="AU46" s="594">
        <v>1.2151652899999999E-4</v>
      </c>
      <c r="AV46" s="594">
        <v>5.7312658999999999E-5</v>
      </c>
      <c r="AW46" s="594">
        <v>1.0317480200000001E-4</v>
      </c>
      <c r="AX46" s="594">
        <v>1.6836711100000001E-4</v>
      </c>
      <c r="AY46" s="594">
        <v>8.8690317999999996E-5</v>
      </c>
      <c r="AZ46" s="594">
        <v>5.7277115000000002E-5</v>
      </c>
      <c r="BA46" s="594">
        <v>5.3775920999999999E-5</v>
      </c>
      <c r="BB46" s="594">
        <v>1.1016479500000001E-4</v>
      </c>
      <c r="BC46" s="594">
        <v>1.3783270299999999E-4</v>
      </c>
      <c r="BD46" s="594">
        <v>5.3518255999999998E-5</v>
      </c>
      <c r="BE46" s="594">
        <v>0</v>
      </c>
      <c r="BF46" s="594">
        <v>4.8607263999999999E-5</v>
      </c>
      <c r="BG46" s="594">
        <v>4.0638764000000003E-5</v>
      </c>
      <c r="BH46" s="594">
        <v>2.8696171569999999E-3</v>
      </c>
      <c r="BI46" s="594">
        <v>1.9473007599999999E-3</v>
      </c>
      <c r="BJ46" s="594">
        <v>2.534046622E-3</v>
      </c>
      <c r="BK46" s="594">
        <v>6.2931095999999994E-5</v>
      </c>
      <c r="BL46" s="594">
        <v>2.2938048074E-2</v>
      </c>
      <c r="BM46" s="594">
        <v>2.8724335478000001E-2</v>
      </c>
      <c r="BN46" s="594">
        <v>8.3162402490000002E-3</v>
      </c>
      <c r="BO46" s="594">
        <v>1.8651230540000001E-2</v>
      </c>
      <c r="BP46" s="594">
        <v>4.2518116999999998E-4</v>
      </c>
      <c r="BQ46" s="594">
        <v>7.4265924799999999E-4</v>
      </c>
      <c r="BR46" s="594">
        <v>9.9902643800000007E-4</v>
      </c>
      <c r="BS46" s="594">
        <v>1.63439796E-4</v>
      </c>
      <c r="BT46" s="594">
        <v>1.4986857300000001E-4</v>
      </c>
      <c r="BU46" s="594">
        <v>1.13292237E-4</v>
      </c>
      <c r="BV46" s="594">
        <v>1.65945657E-4</v>
      </c>
      <c r="BW46" s="594">
        <v>4.0260964800000002E-4</v>
      </c>
      <c r="BX46" s="594">
        <v>4.4917903900000002E-4</v>
      </c>
      <c r="BY46" s="594">
        <v>5.04081482E-4</v>
      </c>
      <c r="BZ46" s="594">
        <v>5.7828411E-5</v>
      </c>
      <c r="CA46" s="594">
        <v>4.0424394799999999E-4</v>
      </c>
      <c r="CB46" s="594">
        <v>2.77447936E-4</v>
      </c>
      <c r="CC46" s="594">
        <v>9.3738051000000002E-5</v>
      </c>
      <c r="CD46" s="594">
        <v>1.6320353199999999E-4</v>
      </c>
      <c r="CE46" s="594">
        <v>4.0473344200000003E-4</v>
      </c>
      <c r="CF46" s="594">
        <v>3.7227802399999999E-4</v>
      </c>
      <c r="CG46" s="594">
        <v>6.9043454999999994E-5</v>
      </c>
      <c r="CH46" s="594">
        <v>1.86785032E-4</v>
      </c>
      <c r="CI46" s="594">
        <v>6.5805557800000002E-4</v>
      </c>
      <c r="CJ46" s="594">
        <v>4.5583269000000003E-5</v>
      </c>
      <c r="CK46" s="594">
        <v>3.3458286000000002E-4</v>
      </c>
      <c r="CL46" s="594">
        <v>1.05784126E-4</v>
      </c>
      <c r="CM46" s="594">
        <v>2.9505409899999998E-4</v>
      </c>
      <c r="CN46" s="594">
        <v>2.5258947200000001E-4</v>
      </c>
      <c r="CO46" s="594">
        <v>1.6806897399999999E-4</v>
      </c>
      <c r="CP46" s="594">
        <v>8.6181367000000004E-5</v>
      </c>
      <c r="CQ46" s="594">
        <v>8.4913919000000006E-5</v>
      </c>
      <c r="CR46" s="594">
        <v>1.70443915E-4</v>
      </c>
      <c r="CS46" s="594">
        <v>1.12241711E-4</v>
      </c>
      <c r="CT46" s="594">
        <v>7.9260687999999999E-5</v>
      </c>
      <c r="CU46" s="594">
        <v>1.1040179E-4</v>
      </c>
      <c r="CV46" s="594">
        <v>2.1072482299999999E-4</v>
      </c>
      <c r="CW46" s="594">
        <v>9.1760312999999999E-5</v>
      </c>
      <c r="CX46" s="594">
        <v>7.7389420999999999E-5</v>
      </c>
      <c r="CY46" s="594">
        <v>1.46998907E-4</v>
      </c>
      <c r="CZ46" s="594">
        <v>9.7715596999999995E-5</v>
      </c>
      <c r="DA46" s="594">
        <v>1.3899255300000001E-4</v>
      </c>
      <c r="DB46" s="594">
        <v>2.02565783E-4</v>
      </c>
      <c r="DC46" s="594">
        <v>1.39162547E-4</v>
      </c>
      <c r="DD46" s="594">
        <v>5.2524417000000001E-5</v>
      </c>
      <c r="DE46" s="595">
        <v>2.6225043100000002E-4</v>
      </c>
      <c r="DF46" s="593">
        <v>1.111682752506</v>
      </c>
      <c r="DG46" s="595">
        <v>0.84087973766599999</v>
      </c>
      <c r="DH46" s="73"/>
      <c r="DI46" s="73"/>
      <c r="DJ46" s="73"/>
      <c r="DK46" s="73"/>
      <c r="DL46" s="73"/>
      <c r="DM46" s="73"/>
      <c r="DN46" s="73"/>
      <c r="DO46" s="73"/>
      <c r="DP46" s="73"/>
      <c r="DQ46" s="73"/>
    </row>
    <row r="47" spans="1:121">
      <c r="A47" s="291" t="s">
        <v>461</v>
      </c>
      <c r="B47" s="367" t="s">
        <v>574</v>
      </c>
      <c r="C47" s="593">
        <v>6.7954086799999996E-4</v>
      </c>
      <c r="D47" s="594">
        <v>5.1783941099999996E-4</v>
      </c>
      <c r="E47" s="594">
        <v>1.3438591900000001E-4</v>
      </c>
      <c r="F47" s="594">
        <v>2.7308373300000003E-4</v>
      </c>
      <c r="G47" s="594">
        <v>5.1258343800000003E-4</v>
      </c>
      <c r="H47" s="594">
        <v>6.2542458689999999E-3</v>
      </c>
      <c r="I47" s="594">
        <v>3.9496038909999998E-3</v>
      </c>
      <c r="J47" s="594">
        <v>9.2592679700000005E-4</v>
      </c>
      <c r="K47" s="594">
        <v>1.1467107168E-2</v>
      </c>
      <c r="L47" s="594">
        <v>5.7010364599999999E-4</v>
      </c>
      <c r="M47" s="594">
        <v>0</v>
      </c>
      <c r="N47" s="594">
        <v>2.4486486700000002E-4</v>
      </c>
      <c r="O47" s="594">
        <v>1.3472765299999999E-3</v>
      </c>
      <c r="P47" s="594">
        <v>3.758515984E-3</v>
      </c>
      <c r="Q47" s="594">
        <v>2.1262922029999999E-2</v>
      </c>
      <c r="R47" s="594">
        <v>7.2536320799999996E-4</v>
      </c>
      <c r="S47" s="594">
        <v>4.76017196E-4</v>
      </c>
      <c r="T47" s="594">
        <v>3.0082640099999999E-4</v>
      </c>
      <c r="U47" s="594">
        <v>3.6894446899999998E-4</v>
      </c>
      <c r="V47" s="594">
        <v>3.8874381880000001E-3</v>
      </c>
      <c r="W47" s="594">
        <v>1.6490267499999999E-4</v>
      </c>
      <c r="X47" s="594">
        <v>1.11173684E-3</v>
      </c>
      <c r="Y47" s="594">
        <v>5.7241923800000003E-4</v>
      </c>
      <c r="Z47" s="594">
        <v>0</v>
      </c>
      <c r="AA47" s="594">
        <v>3.5751415639999999E-3</v>
      </c>
      <c r="AB47" s="594">
        <v>4.2661955730000003E-3</v>
      </c>
      <c r="AC47" s="594">
        <v>1.5243291600000001E-4</v>
      </c>
      <c r="AD47" s="594">
        <v>4.5821243100000001E-4</v>
      </c>
      <c r="AE47" s="594">
        <v>7.1576638800000003E-4</v>
      </c>
      <c r="AF47" s="594">
        <v>8.1785363520000005E-3</v>
      </c>
      <c r="AG47" s="594">
        <v>3.2478860190000001E-3</v>
      </c>
      <c r="AH47" s="594">
        <v>2.836862613E-3</v>
      </c>
      <c r="AI47" s="594">
        <v>2.9430347519999998E-3</v>
      </c>
      <c r="AJ47" s="594">
        <v>3.6794076999999998E-5</v>
      </c>
      <c r="AK47" s="594">
        <v>2.3437999840000001E-3</v>
      </c>
      <c r="AL47" s="594">
        <v>2.4474218400000002E-4</v>
      </c>
      <c r="AM47" s="594">
        <v>3.0649633199999999E-4</v>
      </c>
      <c r="AN47" s="594">
        <v>8.62201365E-4</v>
      </c>
      <c r="AO47" s="594">
        <v>2.9307921700000002E-4</v>
      </c>
      <c r="AP47" s="594">
        <v>2.1267997599999999E-4</v>
      </c>
      <c r="AQ47" s="594">
        <v>1.0810574119999999E-3</v>
      </c>
      <c r="AR47" s="594">
        <v>1.2316968790999999E-2</v>
      </c>
      <c r="AS47" s="594">
        <v>1.0113472291650001</v>
      </c>
      <c r="AT47" s="594">
        <v>9.6785720410000001E-3</v>
      </c>
      <c r="AU47" s="594">
        <v>9.2559822810000005E-3</v>
      </c>
      <c r="AV47" s="594">
        <v>1.4593582157000001E-2</v>
      </c>
      <c r="AW47" s="594">
        <v>3.0015599919999999E-3</v>
      </c>
      <c r="AX47" s="594">
        <v>8.8318556369999992E-3</v>
      </c>
      <c r="AY47" s="594">
        <v>7.9992356100000005E-3</v>
      </c>
      <c r="AZ47" s="594">
        <v>6.596544165E-3</v>
      </c>
      <c r="BA47" s="594">
        <v>4.0931755760000004E-3</v>
      </c>
      <c r="BB47" s="594">
        <v>2.512706969E-3</v>
      </c>
      <c r="BC47" s="594">
        <v>8.7676613719999998E-3</v>
      </c>
      <c r="BD47" s="594">
        <v>8.685353836E-3</v>
      </c>
      <c r="BE47" s="594">
        <v>0</v>
      </c>
      <c r="BF47" s="594">
        <v>1.9544567519999998E-3</v>
      </c>
      <c r="BG47" s="594">
        <v>2.7602320639999998E-3</v>
      </c>
      <c r="BH47" s="594">
        <v>9.6685850250000007E-3</v>
      </c>
      <c r="BI47" s="594">
        <v>2.3980900460000001E-3</v>
      </c>
      <c r="BJ47" s="594">
        <v>6.068924059E-3</v>
      </c>
      <c r="BK47" s="594">
        <v>2.3702079699999999E-4</v>
      </c>
      <c r="BL47" s="594">
        <v>5.419120516E-3</v>
      </c>
      <c r="BM47" s="594">
        <v>1.9424520644999999E-2</v>
      </c>
      <c r="BN47" s="594">
        <v>2.191985116E-3</v>
      </c>
      <c r="BO47" s="594">
        <v>1.957394406E-3</v>
      </c>
      <c r="BP47" s="594">
        <v>4.3346042399999997E-4</v>
      </c>
      <c r="BQ47" s="594">
        <v>8.9204988299999995E-4</v>
      </c>
      <c r="BR47" s="594">
        <v>1.0140626279999999E-3</v>
      </c>
      <c r="BS47" s="594">
        <v>2.7970132599999998E-4</v>
      </c>
      <c r="BT47" s="594">
        <v>8.5716474399999995E-4</v>
      </c>
      <c r="BU47" s="594">
        <v>1.53713837E-4</v>
      </c>
      <c r="BV47" s="594">
        <v>1.67675346E-4</v>
      </c>
      <c r="BW47" s="594">
        <v>3.5123603199999998E-4</v>
      </c>
      <c r="BX47" s="594">
        <v>4.49065424E-4</v>
      </c>
      <c r="BY47" s="594">
        <v>4.7624860699999998E-4</v>
      </c>
      <c r="BZ47" s="594">
        <v>4.86670685E-4</v>
      </c>
      <c r="CA47" s="594">
        <v>6.2806701200000001E-4</v>
      </c>
      <c r="CB47" s="594">
        <v>7.6391930800000002E-4</v>
      </c>
      <c r="CC47" s="594">
        <v>3.1287143599999999E-4</v>
      </c>
      <c r="CD47" s="594">
        <v>4.3438931800000001E-4</v>
      </c>
      <c r="CE47" s="594">
        <v>1.010901066E-3</v>
      </c>
      <c r="CF47" s="594">
        <v>1.179768138E-3</v>
      </c>
      <c r="CG47" s="594">
        <v>9.6299520000000003E-5</v>
      </c>
      <c r="CH47" s="594">
        <v>3.6305484999999999E-4</v>
      </c>
      <c r="CI47" s="594">
        <v>5.4150893299999996E-4</v>
      </c>
      <c r="CJ47" s="594">
        <v>1.4831748199999999E-4</v>
      </c>
      <c r="CK47" s="594">
        <v>3.8371842899999998E-4</v>
      </c>
      <c r="CL47" s="594">
        <v>2.4688071999999999E-4</v>
      </c>
      <c r="CM47" s="594">
        <v>1.507926785E-3</v>
      </c>
      <c r="CN47" s="594">
        <v>2.8048048300000002E-4</v>
      </c>
      <c r="CO47" s="594">
        <v>2.7552037299999999E-4</v>
      </c>
      <c r="CP47" s="594">
        <v>2.0419841900000001E-4</v>
      </c>
      <c r="CQ47" s="594">
        <v>2.0233002199999999E-4</v>
      </c>
      <c r="CR47" s="594">
        <v>3.73948131E-4</v>
      </c>
      <c r="CS47" s="594">
        <v>3.08953609E-4</v>
      </c>
      <c r="CT47" s="594">
        <v>7.4617386299999995E-4</v>
      </c>
      <c r="CU47" s="594">
        <v>3.91795029E-4</v>
      </c>
      <c r="CV47" s="594">
        <v>2.1196438399999999E-4</v>
      </c>
      <c r="CW47" s="594">
        <v>1.391109375E-3</v>
      </c>
      <c r="CX47" s="594">
        <v>1.67988493E-4</v>
      </c>
      <c r="CY47" s="594">
        <v>5.7408293400000002E-4</v>
      </c>
      <c r="CZ47" s="594">
        <v>1.1136659030000001E-3</v>
      </c>
      <c r="DA47" s="594">
        <v>1.251484159E-3</v>
      </c>
      <c r="DB47" s="594">
        <v>2.4286742900000001E-4</v>
      </c>
      <c r="DC47" s="594">
        <v>1.6305265589999999E-3</v>
      </c>
      <c r="DD47" s="594">
        <v>3.4697283000000002E-4</v>
      </c>
      <c r="DE47" s="595">
        <v>1.892455742E-3</v>
      </c>
      <c r="DF47" s="593">
        <v>1.275806514206</v>
      </c>
      <c r="DG47" s="595">
        <v>0.96502337969999996</v>
      </c>
      <c r="DH47" s="73"/>
      <c r="DI47" s="73"/>
      <c r="DJ47" s="73"/>
      <c r="DK47" s="73"/>
      <c r="DL47" s="73"/>
      <c r="DM47" s="73"/>
      <c r="DN47" s="73"/>
      <c r="DO47" s="73"/>
      <c r="DP47" s="73"/>
      <c r="DQ47" s="73"/>
    </row>
    <row r="48" spans="1:121">
      <c r="A48" s="291" t="s">
        <v>462</v>
      </c>
      <c r="B48" s="367" t="s">
        <v>70</v>
      </c>
      <c r="C48" s="593">
        <v>5.8396649999999999E-5</v>
      </c>
      <c r="D48" s="594">
        <v>2.5544039000000001E-5</v>
      </c>
      <c r="E48" s="594">
        <v>3.4366604999999998E-5</v>
      </c>
      <c r="F48" s="594">
        <v>5.2372990999999997E-5</v>
      </c>
      <c r="G48" s="594">
        <v>3.4881412999999997E-5</v>
      </c>
      <c r="H48" s="594">
        <v>1.53483461E-4</v>
      </c>
      <c r="I48" s="594">
        <v>5.4015141299999998E-4</v>
      </c>
      <c r="J48" s="594">
        <v>2.0909747999999999E-5</v>
      </c>
      <c r="K48" s="594">
        <v>3.5143415000000001E-5</v>
      </c>
      <c r="L48" s="594">
        <v>1.5329660000000001E-5</v>
      </c>
      <c r="M48" s="594">
        <v>0</v>
      </c>
      <c r="N48" s="594">
        <v>2.5162729000000002E-5</v>
      </c>
      <c r="O48" s="594">
        <v>1.7627205E-5</v>
      </c>
      <c r="P48" s="594">
        <v>3.9531438999999999E-5</v>
      </c>
      <c r="Q48" s="594">
        <v>3.9734421200000002E-4</v>
      </c>
      <c r="R48" s="594">
        <v>2.2917295000000001E-5</v>
      </c>
      <c r="S48" s="594">
        <v>1.1214001000000001E-5</v>
      </c>
      <c r="T48" s="594">
        <v>1.6009127999999999E-5</v>
      </c>
      <c r="U48" s="594">
        <v>3.6661263E-5</v>
      </c>
      <c r="V48" s="594">
        <v>5.6747046999999999E-5</v>
      </c>
      <c r="W48" s="594">
        <v>1.3692541E-5</v>
      </c>
      <c r="X48" s="594">
        <v>5.1780485000000002E-5</v>
      </c>
      <c r="Y48" s="594">
        <v>2.4498411999999999E-5</v>
      </c>
      <c r="Z48" s="594">
        <v>0</v>
      </c>
      <c r="AA48" s="594">
        <v>2.3415773999999999E-5</v>
      </c>
      <c r="AB48" s="594">
        <v>2.3204408999999999E-5</v>
      </c>
      <c r="AC48" s="594">
        <v>5.7442419999999999E-6</v>
      </c>
      <c r="AD48" s="594">
        <v>1.9364803999999999E-5</v>
      </c>
      <c r="AE48" s="594">
        <v>5.9319162000000002E-5</v>
      </c>
      <c r="AF48" s="594">
        <v>3.3474576999999997E-5</v>
      </c>
      <c r="AG48" s="594">
        <v>1.5383433999999999E-5</v>
      </c>
      <c r="AH48" s="594">
        <v>3.8129016999999997E-4</v>
      </c>
      <c r="AI48" s="594">
        <v>5.5669934E-5</v>
      </c>
      <c r="AJ48" s="594">
        <v>1.4158390000000001E-6</v>
      </c>
      <c r="AK48" s="594">
        <v>1.5409599100000001E-4</v>
      </c>
      <c r="AL48" s="594">
        <v>1.8603794E-5</v>
      </c>
      <c r="AM48" s="594">
        <v>2.6737375000000001E-5</v>
      </c>
      <c r="AN48" s="594">
        <v>6.3671083000000001E-5</v>
      </c>
      <c r="AO48" s="594">
        <v>2.0900585999999999E-5</v>
      </c>
      <c r="AP48" s="594">
        <v>1.6830523E-5</v>
      </c>
      <c r="AQ48" s="594">
        <v>2.5043023E-5</v>
      </c>
      <c r="AR48" s="594">
        <v>1.4097702899999999E-4</v>
      </c>
      <c r="AS48" s="594">
        <v>8.9687969000000001E-5</v>
      </c>
      <c r="AT48" s="594">
        <v>1.0110816390170001</v>
      </c>
      <c r="AU48" s="594">
        <v>2.688834483E-3</v>
      </c>
      <c r="AV48" s="594">
        <v>1.732061284E-3</v>
      </c>
      <c r="AW48" s="594">
        <v>1.5351437299999999E-4</v>
      </c>
      <c r="AX48" s="594">
        <v>1.9781652199999999E-4</v>
      </c>
      <c r="AY48" s="594">
        <v>7.1071208199999995E-4</v>
      </c>
      <c r="AZ48" s="594">
        <v>1.3375045089999999E-3</v>
      </c>
      <c r="BA48" s="594">
        <v>1.6269195800000001E-4</v>
      </c>
      <c r="BB48" s="594">
        <v>8.9449000000000004E-5</v>
      </c>
      <c r="BC48" s="594">
        <v>2.14415021E-4</v>
      </c>
      <c r="BD48" s="594">
        <v>7.6939630000000007E-5</v>
      </c>
      <c r="BE48" s="594">
        <v>0</v>
      </c>
      <c r="BF48" s="594">
        <v>9.0625758000000001E-5</v>
      </c>
      <c r="BG48" s="594">
        <v>7.1883448100000004E-4</v>
      </c>
      <c r="BH48" s="594">
        <v>2.3778308450000001E-3</v>
      </c>
      <c r="BI48" s="594">
        <v>8.6688028700000004E-4</v>
      </c>
      <c r="BJ48" s="594">
        <v>5.2803090999999998E-5</v>
      </c>
      <c r="BK48" s="594">
        <v>3.5158913999999998E-5</v>
      </c>
      <c r="BL48" s="594">
        <v>6.4981213400000005E-4</v>
      </c>
      <c r="BM48" s="594">
        <v>9.0589650000000001E-5</v>
      </c>
      <c r="BN48" s="594">
        <v>4.1580197599999999E-4</v>
      </c>
      <c r="BO48" s="594">
        <v>5.4727982999999995E-4</v>
      </c>
      <c r="BP48" s="594">
        <v>5.6786376999999999E-5</v>
      </c>
      <c r="BQ48" s="594">
        <v>1.497539E-5</v>
      </c>
      <c r="BR48" s="594">
        <v>7.6947772999999998E-4</v>
      </c>
      <c r="BS48" s="594">
        <v>6.2943510000000005E-5</v>
      </c>
      <c r="BT48" s="594">
        <v>2.4127764000000001E-5</v>
      </c>
      <c r="BU48" s="594">
        <v>1.5012100999999999E-5</v>
      </c>
      <c r="BV48" s="594">
        <v>1.241804E-5</v>
      </c>
      <c r="BW48" s="594">
        <v>8.7987609999999995E-6</v>
      </c>
      <c r="BX48" s="594">
        <v>3.0911330000000002E-6</v>
      </c>
      <c r="BY48" s="594">
        <v>3.8397874000000003E-5</v>
      </c>
      <c r="BZ48" s="594">
        <v>8.0803180000000005E-5</v>
      </c>
      <c r="CA48" s="594">
        <v>4.0878873800000002E-4</v>
      </c>
      <c r="CB48" s="594">
        <v>1.8836523000000001E-5</v>
      </c>
      <c r="CC48" s="594">
        <v>4.3787115000000001E-5</v>
      </c>
      <c r="CD48" s="594">
        <v>3.4823897999999998E-5</v>
      </c>
      <c r="CE48" s="594">
        <v>3.4279075E-5</v>
      </c>
      <c r="CF48" s="594">
        <v>5.4690457999999999E-5</v>
      </c>
      <c r="CG48" s="594">
        <v>1.5612749000000001E-5</v>
      </c>
      <c r="CH48" s="594">
        <v>2.0545562000000001E-5</v>
      </c>
      <c r="CI48" s="594">
        <v>3.7691283999999999E-5</v>
      </c>
      <c r="CJ48" s="594">
        <v>4.2764021999999999E-5</v>
      </c>
      <c r="CK48" s="594">
        <v>2.6381038000000001E-5</v>
      </c>
      <c r="CL48" s="594">
        <v>2.1059003000000001E-5</v>
      </c>
      <c r="CM48" s="594">
        <v>6.7258094000000003E-5</v>
      </c>
      <c r="CN48" s="594">
        <v>2.3053214999999999E-5</v>
      </c>
      <c r="CO48" s="594">
        <v>4.6055910999999997E-5</v>
      </c>
      <c r="CP48" s="594">
        <v>1.3637073E-5</v>
      </c>
      <c r="CQ48" s="594">
        <v>3.2200994999999998E-5</v>
      </c>
      <c r="CR48" s="594">
        <v>2.2303107999999998E-5</v>
      </c>
      <c r="CS48" s="594">
        <v>1.7660062999999999E-5</v>
      </c>
      <c r="CT48" s="594">
        <v>2.7776729000000001E-5</v>
      </c>
      <c r="CU48" s="594">
        <v>2.34551894E-4</v>
      </c>
      <c r="CV48" s="594">
        <v>2.1759329E-5</v>
      </c>
      <c r="CW48" s="594">
        <v>2.7119524029999998E-3</v>
      </c>
      <c r="CX48" s="594">
        <v>2.5247581E-5</v>
      </c>
      <c r="CY48" s="594">
        <v>3.5543095000000002E-5</v>
      </c>
      <c r="CZ48" s="594">
        <v>2.3657799999999999E-5</v>
      </c>
      <c r="DA48" s="594">
        <v>3.6886428000000003E-5</v>
      </c>
      <c r="DB48" s="594">
        <v>2.7138720999999999E-5</v>
      </c>
      <c r="DC48" s="594">
        <v>2.9086908999999999E-5</v>
      </c>
      <c r="DD48" s="594">
        <v>8.6609720000000007E-6</v>
      </c>
      <c r="DE48" s="595">
        <v>3.7617290999999999E-5</v>
      </c>
      <c r="DF48" s="593">
        <v>1.0324379286509999</v>
      </c>
      <c r="DG48" s="595">
        <v>0.78093874591699997</v>
      </c>
      <c r="DH48" s="73"/>
      <c r="DI48" s="73"/>
      <c r="DJ48" s="73"/>
      <c r="DK48" s="73"/>
      <c r="DL48" s="73"/>
      <c r="DM48" s="73"/>
      <c r="DN48" s="73"/>
      <c r="DO48" s="73"/>
      <c r="DP48" s="73"/>
      <c r="DQ48" s="73"/>
    </row>
    <row r="49" spans="1:121">
      <c r="A49" s="291" t="s">
        <v>463</v>
      </c>
      <c r="B49" s="367" t="s">
        <v>71</v>
      </c>
      <c r="C49" s="593">
        <v>1.7452338199999999E-4</v>
      </c>
      <c r="D49" s="594">
        <v>7.3508627999999999E-5</v>
      </c>
      <c r="E49" s="594">
        <v>9.8228327999999999E-5</v>
      </c>
      <c r="F49" s="594">
        <v>1.5760665799999999E-4</v>
      </c>
      <c r="G49" s="594">
        <v>5.1997813999999997E-5</v>
      </c>
      <c r="H49" s="594">
        <v>4.5073895599999998E-4</v>
      </c>
      <c r="I49" s="594">
        <v>5.0346988800000002E-4</v>
      </c>
      <c r="J49" s="594">
        <v>5.7946952999999997E-5</v>
      </c>
      <c r="K49" s="594">
        <v>9.7211355000000006E-5</v>
      </c>
      <c r="L49" s="594">
        <v>4.3890110000000003E-5</v>
      </c>
      <c r="M49" s="594">
        <v>0</v>
      </c>
      <c r="N49" s="594">
        <v>7.2822967999999996E-5</v>
      </c>
      <c r="O49" s="594">
        <v>4.9666098999999999E-5</v>
      </c>
      <c r="P49" s="594">
        <v>1.1660108E-4</v>
      </c>
      <c r="Q49" s="594">
        <v>1.7108400399999999E-4</v>
      </c>
      <c r="R49" s="594">
        <v>5.7909923999999998E-5</v>
      </c>
      <c r="S49" s="594">
        <v>3.0818506E-5</v>
      </c>
      <c r="T49" s="594">
        <v>4.8026199999999998E-5</v>
      </c>
      <c r="U49" s="594">
        <v>1.0038215E-4</v>
      </c>
      <c r="V49" s="594">
        <v>1.5944153800000001E-4</v>
      </c>
      <c r="W49" s="594">
        <v>3.8961539000000003E-5</v>
      </c>
      <c r="X49" s="594">
        <v>1.4642199200000001E-4</v>
      </c>
      <c r="Y49" s="594">
        <v>6.7105784999999996E-5</v>
      </c>
      <c r="Z49" s="594">
        <v>0</v>
      </c>
      <c r="AA49" s="594">
        <v>6.2164491E-5</v>
      </c>
      <c r="AB49" s="594">
        <v>5.6638524999999998E-5</v>
      </c>
      <c r="AC49" s="594">
        <v>1.8058755000000001E-5</v>
      </c>
      <c r="AD49" s="594">
        <v>5.5130760000000001E-5</v>
      </c>
      <c r="AE49" s="594">
        <v>5.3458336999999997E-4</v>
      </c>
      <c r="AF49" s="594">
        <v>1.00730964E-4</v>
      </c>
      <c r="AG49" s="594">
        <v>4.6646012E-5</v>
      </c>
      <c r="AH49" s="594">
        <v>1.3934692899999999E-4</v>
      </c>
      <c r="AI49" s="594">
        <v>1.67769084E-4</v>
      </c>
      <c r="AJ49" s="594">
        <v>2.910886E-6</v>
      </c>
      <c r="AK49" s="594">
        <v>4.15016158E-4</v>
      </c>
      <c r="AL49" s="594">
        <v>4.9006053999999999E-5</v>
      </c>
      <c r="AM49" s="594">
        <v>7.1488099000000001E-5</v>
      </c>
      <c r="AN49" s="594">
        <v>1.4994860300000001E-4</v>
      </c>
      <c r="AO49" s="594">
        <v>1.12061741E-4</v>
      </c>
      <c r="AP49" s="594">
        <v>4.4035475E-5</v>
      </c>
      <c r="AQ49" s="594">
        <v>7.4467588999999995E-5</v>
      </c>
      <c r="AR49" s="594">
        <v>1.00057505E-4</v>
      </c>
      <c r="AS49" s="594">
        <v>2.02354805E-4</v>
      </c>
      <c r="AT49" s="594">
        <v>8.8581263799999998E-4</v>
      </c>
      <c r="AU49" s="594">
        <v>1.0216444700580001</v>
      </c>
      <c r="AV49" s="594">
        <v>3.8869816700000002E-4</v>
      </c>
      <c r="AW49" s="594">
        <v>5.2432238200000002E-4</v>
      </c>
      <c r="AX49" s="594">
        <v>3.2380198100000001E-4</v>
      </c>
      <c r="AY49" s="594">
        <v>5.2538308500000002E-4</v>
      </c>
      <c r="AZ49" s="594">
        <v>2.09997844E-4</v>
      </c>
      <c r="BA49" s="594">
        <v>2.9641170400000001E-4</v>
      </c>
      <c r="BB49" s="594">
        <v>8.2014397000000004E-5</v>
      </c>
      <c r="BC49" s="594">
        <v>2.9353700699999999E-4</v>
      </c>
      <c r="BD49" s="594">
        <v>1.8102110699999999E-4</v>
      </c>
      <c r="BE49" s="594">
        <v>0</v>
      </c>
      <c r="BF49" s="594">
        <v>8.8706925000000005E-5</v>
      </c>
      <c r="BG49" s="594">
        <v>1.7764429299999999E-4</v>
      </c>
      <c r="BH49" s="594">
        <v>6.9409866400000004E-4</v>
      </c>
      <c r="BI49" s="594">
        <v>2.27098899E-4</v>
      </c>
      <c r="BJ49" s="594">
        <v>1.00518373E-4</v>
      </c>
      <c r="BK49" s="594">
        <v>9.8117799000000002E-5</v>
      </c>
      <c r="BL49" s="594">
        <v>6.9141012999999996E-5</v>
      </c>
      <c r="BM49" s="594">
        <v>1.21432645E-4</v>
      </c>
      <c r="BN49" s="594">
        <v>1.29437566E-4</v>
      </c>
      <c r="BO49" s="594">
        <v>9.7254831999999997E-5</v>
      </c>
      <c r="BP49" s="594">
        <v>1.6840225499999999E-4</v>
      </c>
      <c r="BQ49" s="594">
        <v>4.0687016000000002E-5</v>
      </c>
      <c r="BR49" s="594">
        <v>2.3358813399999999E-4</v>
      </c>
      <c r="BS49" s="594">
        <v>1.70155756E-4</v>
      </c>
      <c r="BT49" s="594">
        <v>6.3455059999999999E-5</v>
      </c>
      <c r="BU49" s="594">
        <v>3.9410857000000001E-5</v>
      </c>
      <c r="BV49" s="594">
        <v>3.0893945000000002E-5</v>
      </c>
      <c r="BW49" s="594">
        <v>2.2539155999999999E-5</v>
      </c>
      <c r="BX49" s="594">
        <v>6.4731330000000002E-6</v>
      </c>
      <c r="BY49" s="594">
        <v>4.2410655000000001E-5</v>
      </c>
      <c r="BZ49" s="594">
        <v>2.42631403E-4</v>
      </c>
      <c r="CA49" s="594">
        <v>1.2140777339999999E-3</v>
      </c>
      <c r="CB49" s="594">
        <v>5.1682323999999997E-5</v>
      </c>
      <c r="CC49" s="594">
        <v>9.8772453000000001E-5</v>
      </c>
      <c r="CD49" s="594">
        <v>1.1441604799999999E-4</v>
      </c>
      <c r="CE49" s="594">
        <v>8.1382492E-5</v>
      </c>
      <c r="CF49" s="594">
        <v>1.06437665E-4</v>
      </c>
      <c r="CG49" s="594">
        <v>3.7524434000000002E-5</v>
      </c>
      <c r="CH49" s="594">
        <v>4.9127605999999997E-5</v>
      </c>
      <c r="CI49" s="594">
        <v>1.00996742E-4</v>
      </c>
      <c r="CJ49" s="594">
        <v>1.2563135999999999E-4</v>
      </c>
      <c r="CK49" s="594">
        <v>7.4281278999999999E-5</v>
      </c>
      <c r="CL49" s="594">
        <v>5.2097122E-5</v>
      </c>
      <c r="CM49" s="594">
        <v>1.1378604E-4</v>
      </c>
      <c r="CN49" s="594">
        <v>4.3223802999999999E-5</v>
      </c>
      <c r="CO49" s="594">
        <v>1.1391885699999999E-4</v>
      </c>
      <c r="CP49" s="594">
        <v>2.9288046000000001E-5</v>
      </c>
      <c r="CQ49" s="594">
        <v>8.5588826000000001E-5</v>
      </c>
      <c r="CR49" s="594">
        <v>5.0469617999999998E-5</v>
      </c>
      <c r="CS49" s="594">
        <v>3.6299663E-5</v>
      </c>
      <c r="CT49" s="594">
        <v>7.5999969000000006E-5</v>
      </c>
      <c r="CU49" s="594">
        <v>7.1829929099999996E-4</v>
      </c>
      <c r="CV49" s="594">
        <v>5.9917989999999997E-5</v>
      </c>
      <c r="CW49" s="594">
        <v>8.2463489640000002E-3</v>
      </c>
      <c r="CX49" s="594">
        <v>4.6797447999999998E-5</v>
      </c>
      <c r="CY49" s="594">
        <v>7.9729704999999997E-5</v>
      </c>
      <c r="CZ49" s="594">
        <v>5.1803664000000002E-5</v>
      </c>
      <c r="DA49" s="594">
        <v>8.0115722000000003E-5</v>
      </c>
      <c r="DB49" s="594">
        <v>7.2769969999999994E-5</v>
      </c>
      <c r="DC49" s="594">
        <v>6.6751992000000005E-5</v>
      </c>
      <c r="DD49" s="594">
        <v>2.2007381E-5</v>
      </c>
      <c r="DE49" s="595">
        <v>8.3760345999999997E-5</v>
      </c>
      <c r="DF49" s="593">
        <v>1.0455736529649999</v>
      </c>
      <c r="DG49" s="595">
        <v>0.79087464209900005</v>
      </c>
      <c r="DH49" s="73"/>
      <c r="DI49" s="73"/>
      <c r="DJ49" s="73"/>
      <c r="DK49" s="73"/>
      <c r="DL49" s="73"/>
      <c r="DM49" s="73"/>
      <c r="DN49" s="73"/>
      <c r="DO49" s="73"/>
      <c r="DP49" s="73"/>
      <c r="DQ49" s="73"/>
    </row>
    <row r="50" spans="1:121">
      <c r="A50" s="291" t="s">
        <v>464</v>
      </c>
      <c r="B50" s="368" t="s">
        <v>72</v>
      </c>
      <c r="C50" s="593">
        <v>2.0674205999999999E-5</v>
      </c>
      <c r="D50" s="594">
        <v>1.3737511E-5</v>
      </c>
      <c r="E50" s="594">
        <v>1.89691473E-4</v>
      </c>
      <c r="F50" s="594">
        <v>1.2820922E-5</v>
      </c>
      <c r="G50" s="594">
        <v>5.9995230000000003E-6</v>
      </c>
      <c r="H50" s="594">
        <v>1.3747729999999999E-5</v>
      </c>
      <c r="I50" s="594">
        <v>2.9964471000000002E-5</v>
      </c>
      <c r="J50" s="594">
        <v>6.8718930000000002E-6</v>
      </c>
      <c r="K50" s="594">
        <v>7.943722E-6</v>
      </c>
      <c r="L50" s="594">
        <v>6.0724450000000003E-6</v>
      </c>
      <c r="M50" s="594">
        <v>0</v>
      </c>
      <c r="N50" s="594">
        <v>6.748561E-6</v>
      </c>
      <c r="O50" s="594">
        <v>6.1854470000000003E-6</v>
      </c>
      <c r="P50" s="594">
        <v>9.6448010000000006E-6</v>
      </c>
      <c r="Q50" s="594">
        <v>5.8832059999999996E-6</v>
      </c>
      <c r="R50" s="594">
        <v>6.7912630000000001E-6</v>
      </c>
      <c r="S50" s="594">
        <v>4.3054479999999999E-6</v>
      </c>
      <c r="T50" s="594">
        <v>5.4981410000000004E-6</v>
      </c>
      <c r="U50" s="594">
        <v>8.2645700000000001E-6</v>
      </c>
      <c r="V50" s="594">
        <v>1.2341943E-5</v>
      </c>
      <c r="W50" s="594">
        <v>2.9449279999999999E-6</v>
      </c>
      <c r="X50" s="594">
        <v>1.0791101E-5</v>
      </c>
      <c r="Y50" s="594">
        <v>5.5130380000000002E-6</v>
      </c>
      <c r="Z50" s="594">
        <v>0</v>
      </c>
      <c r="AA50" s="594">
        <v>5.5929339999999999E-6</v>
      </c>
      <c r="AB50" s="594">
        <v>5.8046310000000001E-6</v>
      </c>
      <c r="AC50" s="594">
        <v>1.26836E-6</v>
      </c>
      <c r="AD50" s="594">
        <v>4.2053719999999997E-6</v>
      </c>
      <c r="AE50" s="594">
        <v>6.1617940000000003E-6</v>
      </c>
      <c r="AF50" s="594">
        <v>8.0510380000000003E-6</v>
      </c>
      <c r="AG50" s="594">
        <v>6.0781960000000004E-6</v>
      </c>
      <c r="AH50" s="594">
        <v>7.6563970000000002E-6</v>
      </c>
      <c r="AI50" s="594">
        <v>1.1531694E-5</v>
      </c>
      <c r="AJ50" s="594">
        <v>1.2925929999999999E-6</v>
      </c>
      <c r="AK50" s="594">
        <v>1.0706297E-5</v>
      </c>
      <c r="AL50" s="594">
        <v>4.0802840000000001E-6</v>
      </c>
      <c r="AM50" s="594">
        <v>6.0695390000000001E-6</v>
      </c>
      <c r="AN50" s="594">
        <v>9.2346800000000002E-6</v>
      </c>
      <c r="AO50" s="594">
        <v>6.5155800000000002E-6</v>
      </c>
      <c r="AP50" s="594">
        <v>3.4410499999999999E-6</v>
      </c>
      <c r="AQ50" s="594">
        <v>5.4851280000000001E-6</v>
      </c>
      <c r="AR50" s="594">
        <v>9.2231589999999996E-6</v>
      </c>
      <c r="AS50" s="594">
        <v>6.756859E-6</v>
      </c>
      <c r="AT50" s="594">
        <v>9.1269101999999995E-5</v>
      </c>
      <c r="AU50" s="594">
        <v>1.85160778E-4</v>
      </c>
      <c r="AV50" s="594">
        <v>1.0029882555809999</v>
      </c>
      <c r="AW50" s="594">
        <v>2.7243901000000001E-5</v>
      </c>
      <c r="AX50" s="594">
        <v>6.324825E-6</v>
      </c>
      <c r="AY50" s="594">
        <v>7.6704743000000002E-5</v>
      </c>
      <c r="AZ50" s="594">
        <v>3.8980870000000003E-6</v>
      </c>
      <c r="BA50" s="594">
        <v>2.8241533000000001E-5</v>
      </c>
      <c r="BB50" s="594">
        <v>4.72779E-6</v>
      </c>
      <c r="BC50" s="594">
        <v>1.1430095000000001E-5</v>
      </c>
      <c r="BD50" s="594">
        <v>6.1776926999999995E-5</v>
      </c>
      <c r="BE50" s="594">
        <v>0</v>
      </c>
      <c r="BF50" s="594">
        <v>8.6247879999999997E-6</v>
      </c>
      <c r="BG50" s="594">
        <v>1.4616245000000001E-5</v>
      </c>
      <c r="BH50" s="594">
        <v>7.4973940999999996E-5</v>
      </c>
      <c r="BI50" s="594">
        <v>8.5332130000000005E-6</v>
      </c>
      <c r="BJ50" s="594">
        <v>2.2352394E-5</v>
      </c>
      <c r="BK50" s="594">
        <v>9.0901279999999995E-6</v>
      </c>
      <c r="BL50" s="594">
        <v>1.8314101000000001E-5</v>
      </c>
      <c r="BM50" s="594">
        <v>9.1258289999999993E-6</v>
      </c>
      <c r="BN50" s="594">
        <v>1.2751224999999999E-5</v>
      </c>
      <c r="BO50" s="594">
        <v>8.8292739999999992E-6</v>
      </c>
      <c r="BP50" s="594">
        <v>1.2064377E-5</v>
      </c>
      <c r="BQ50" s="594">
        <v>3.43619E-6</v>
      </c>
      <c r="BR50" s="594">
        <v>1.8290969999999999E-5</v>
      </c>
      <c r="BS50" s="594">
        <v>1.6183147999999999E-5</v>
      </c>
      <c r="BT50" s="594">
        <v>3.2594547000000003E-5</v>
      </c>
      <c r="BU50" s="594">
        <v>7.0021460000000003E-6</v>
      </c>
      <c r="BV50" s="594">
        <v>4.2936440000000002E-6</v>
      </c>
      <c r="BW50" s="594">
        <v>2.7328080000000001E-6</v>
      </c>
      <c r="BX50" s="594">
        <v>8.22697E-7</v>
      </c>
      <c r="BY50" s="594">
        <v>5.0228539999999998E-6</v>
      </c>
      <c r="BZ50" s="594">
        <v>1.8627789000000001E-5</v>
      </c>
      <c r="CA50" s="594">
        <v>8.6177239000000006E-5</v>
      </c>
      <c r="CB50" s="594">
        <v>5.9796310000000001E-6</v>
      </c>
      <c r="CC50" s="594">
        <v>1.1655486000000001E-5</v>
      </c>
      <c r="CD50" s="594">
        <v>1.4402625999999999E-5</v>
      </c>
      <c r="CE50" s="594">
        <v>1.4114318000000001E-5</v>
      </c>
      <c r="CF50" s="594">
        <v>1.8776872E-5</v>
      </c>
      <c r="CG50" s="594">
        <v>7.4527809999999997E-6</v>
      </c>
      <c r="CH50" s="594">
        <v>7.8111590000000002E-6</v>
      </c>
      <c r="CI50" s="594">
        <v>1.4578114E-5</v>
      </c>
      <c r="CJ50" s="594">
        <v>1.0738113E-5</v>
      </c>
      <c r="CK50" s="594">
        <v>1.4450865999999999E-5</v>
      </c>
      <c r="CL50" s="594">
        <v>3.7975392E-5</v>
      </c>
      <c r="CM50" s="594">
        <v>1.1354430899999999E-4</v>
      </c>
      <c r="CN50" s="594">
        <v>5.4619280000000001E-6</v>
      </c>
      <c r="CO50" s="594">
        <v>1.4446107E-5</v>
      </c>
      <c r="CP50" s="594">
        <v>4.2513774900000001E-4</v>
      </c>
      <c r="CQ50" s="594">
        <v>1.8899420599999999E-4</v>
      </c>
      <c r="CR50" s="594">
        <v>9.8902964000000007E-5</v>
      </c>
      <c r="CS50" s="594">
        <v>7.8483189000000004E-5</v>
      </c>
      <c r="CT50" s="594">
        <v>1.0487936E-5</v>
      </c>
      <c r="CU50" s="594">
        <v>1.03271277E-4</v>
      </c>
      <c r="CV50" s="594">
        <v>9.7576529999999995E-6</v>
      </c>
      <c r="CW50" s="594">
        <v>5.4892349599999996E-4</v>
      </c>
      <c r="CX50" s="594">
        <v>1.3295485000000001E-5</v>
      </c>
      <c r="CY50" s="594">
        <v>1.0584877E-5</v>
      </c>
      <c r="CZ50" s="594">
        <v>6.9452409999999997E-6</v>
      </c>
      <c r="DA50" s="594">
        <v>1.0087377999999999E-5</v>
      </c>
      <c r="DB50" s="594">
        <v>8.0260594000000006E-5</v>
      </c>
      <c r="DC50" s="594">
        <v>2.1556862999999999E-5</v>
      </c>
      <c r="DD50" s="594">
        <v>6.8177839200000002E-4</v>
      </c>
      <c r="DE50" s="595">
        <v>3.5105087000000002E-5</v>
      </c>
      <c r="DF50" s="593">
        <v>1.0070060449239999</v>
      </c>
      <c r="DG50" s="595">
        <v>0.76170200263900001</v>
      </c>
      <c r="DH50" s="73"/>
      <c r="DI50" s="73"/>
      <c r="DJ50" s="73"/>
      <c r="DK50" s="73"/>
      <c r="DL50" s="73"/>
      <c r="DM50" s="73"/>
      <c r="DN50" s="73"/>
      <c r="DO50" s="73"/>
      <c r="DP50" s="73"/>
      <c r="DQ50" s="73"/>
    </row>
    <row r="51" spans="1:121">
      <c r="A51" s="291" t="s">
        <v>465</v>
      </c>
      <c r="B51" s="368" t="s">
        <v>575</v>
      </c>
      <c r="C51" s="593">
        <v>3.5698550000000001E-6</v>
      </c>
      <c r="D51" s="594">
        <v>1.50873E-6</v>
      </c>
      <c r="E51" s="594">
        <v>2.2375460000000002E-6</v>
      </c>
      <c r="F51" s="594">
        <v>3.2271439999999999E-6</v>
      </c>
      <c r="G51" s="594">
        <v>1.0658560000000001E-6</v>
      </c>
      <c r="H51" s="594">
        <v>3.538112E-6</v>
      </c>
      <c r="I51" s="594">
        <v>8.3745870000000005E-6</v>
      </c>
      <c r="J51" s="594">
        <v>1.167076E-6</v>
      </c>
      <c r="K51" s="594">
        <v>1.948629E-6</v>
      </c>
      <c r="L51" s="594">
        <v>8.8718099999999996E-7</v>
      </c>
      <c r="M51" s="594">
        <v>0</v>
      </c>
      <c r="N51" s="594">
        <v>1.4968969999999999E-6</v>
      </c>
      <c r="O51" s="594">
        <v>1.3092779999999999E-6</v>
      </c>
      <c r="P51" s="594">
        <v>2.2387470000000001E-6</v>
      </c>
      <c r="Q51" s="594">
        <v>1.117842E-6</v>
      </c>
      <c r="R51" s="594">
        <v>1.180776E-6</v>
      </c>
      <c r="S51" s="594">
        <v>6.1119000000000001E-7</v>
      </c>
      <c r="T51" s="594">
        <v>9.4125100000000002E-7</v>
      </c>
      <c r="U51" s="594">
        <v>2.0218779999999999E-6</v>
      </c>
      <c r="V51" s="594">
        <v>3.201255E-6</v>
      </c>
      <c r="W51" s="594">
        <v>7.8075E-7</v>
      </c>
      <c r="X51" s="594">
        <v>2.9951770000000001E-6</v>
      </c>
      <c r="Y51" s="594">
        <v>1.3667829999999999E-6</v>
      </c>
      <c r="Z51" s="594">
        <v>0</v>
      </c>
      <c r="AA51" s="594">
        <v>1.212582E-6</v>
      </c>
      <c r="AB51" s="594">
        <v>1.1119290000000001E-6</v>
      </c>
      <c r="AC51" s="594">
        <v>3.0964000000000001E-7</v>
      </c>
      <c r="AD51" s="594">
        <v>1.033187E-6</v>
      </c>
      <c r="AE51" s="594">
        <v>1.3963549999999999E-6</v>
      </c>
      <c r="AF51" s="594">
        <v>1.9647509999999999E-6</v>
      </c>
      <c r="AG51" s="594">
        <v>9.8604900000000004E-7</v>
      </c>
      <c r="AH51" s="594">
        <v>1.5371329999999999E-6</v>
      </c>
      <c r="AI51" s="594">
        <v>2.8637199999999999E-6</v>
      </c>
      <c r="AJ51" s="594">
        <v>5.8834999999999997E-8</v>
      </c>
      <c r="AK51" s="594">
        <v>2.500521E-6</v>
      </c>
      <c r="AL51" s="594">
        <v>9.6116099999999999E-7</v>
      </c>
      <c r="AM51" s="594">
        <v>1.46053E-6</v>
      </c>
      <c r="AN51" s="594">
        <v>2.1905119999999999E-6</v>
      </c>
      <c r="AO51" s="594">
        <v>1.1636350000000001E-6</v>
      </c>
      <c r="AP51" s="594">
        <v>8.4065600000000001E-7</v>
      </c>
      <c r="AQ51" s="594">
        <v>1.1826929999999999E-6</v>
      </c>
      <c r="AR51" s="594">
        <v>1.820101E-6</v>
      </c>
      <c r="AS51" s="594">
        <v>2.285417E-6</v>
      </c>
      <c r="AT51" s="594">
        <v>1.8855254999999999E-5</v>
      </c>
      <c r="AU51" s="594">
        <v>1.0703614E-5</v>
      </c>
      <c r="AV51" s="594">
        <v>1.206281214E-3</v>
      </c>
      <c r="AW51" s="594">
        <v>1.002897078345</v>
      </c>
      <c r="AX51" s="594">
        <v>3.75909408E-4</v>
      </c>
      <c r="AY51" s="594">
        <v>5.0496698699999999E-4</v>
      </c>
      <c r="AZ51" s="594">
        <v>1.742553045E-3</v>
      </c>
      <c r="BA51" s="594">
        <v>2.509699713E-3</v>
      </c>
      <c r="BB51" s="594">
        <v>2.6343746939999999E-3</v>
      </c>
      <c r="BC51" s="594">
        <v>1.5714277319999999E-3</v>
      </c>
      <c r="BD51" s="594">
        <v>2.6477505060000001E-3</v>
      </c>
      <c r="BE51" s="594">
        <v>0</v>
      </c>
      <c r="BF51" s="594">
        <v>2.4781489999999999E-6</v>
      </c>
      <c r="BG51" s="594">
        <v>1.2062879799999999E-4</v>
      </c>
      <c r="BH51" s="594">
        <v>3.0280900000000002E-7</v>
      </c>
      <c r="BI51" s="594">
        <v>1.8875449999999999E-5</v>
      </c>
      <c r="BJ51" s="594">
        <v>2.34027295E-4</v>
      </c>
      <c r="BK51" s="594">
        <v>1.9871180000000001E-6</v>
      </c>
      <c r="BL51" s="594">
        <v>1.367347E-6</v>
      </c>
      <c r="BM51" s="594">
        <v>2.1832309999999999E-6</v>
      </c>
      <c r="BN51" s="594">
        <v>2.1942070000000001E-6</v>
      </c>
      <c r="BO51" s="594">
        <v>1.9153230000000001E-6</v>
      </c>
      <c r="BP51" s="594">
        <v>3.4389530000000002E-6</v>
      </c>
      <c r="BQ51" s="594">
        <v>7.1931E-7</v>
      </c>
      <c r="BR51" s="594">
        <v>4.022546E-6</v>
      </c>
      <c r="BS51" s="594">
        <v>3.5020460000000001E-6</v>
      </c>
      <c r="BT51" s="594">
        <v>1.323672E-6</v>
      </c>
      <c r="BU51" s="594">
        <v>8.2491600000000005E-7</v>
      </c>
      <c r="BV51" s="594">
        <v>6.38001E-7</v>
      </c>
      <c r="BW51" s="594">
        <v>4.61061E-7</v>
      </c>
      <c r="BX51" s="594">
        <v>1.2821999999999999E-7</v>
      </c>
      <c r="BY51" s="594">
        <v>8.3153699999999996E-7</v>
      </c>
      <c r="BZ51" s="594">
        <v>4.9324259999999999E-6</v>
      </c>
      <c r="CA51" s="594">
        <v>2.4928554000000001E-5</v>
      </c>
      <c r="CB51" s="594">
        <v>5.6439100000000001E-7</v>
      </c>
      <c r="CC51" s="594">
        <v>1.9210950000000002E-6</v>
      </c>
      <c r="CD51" s="594">
        <v>2.0020259999999999E-6</v>
      </c>
      <c r="CE51" s="594">
        <v>1.4252449999999999E-6</v>
      </c>
      <c r="CF51" s="594">
        <v>1.806998E-6</v>
      </c>
      <c r="CG51" s="594">
        <v>6.6939700000000002E-7</v>
      </c>
      <c r="CH51" s="594">
        <v>1.0433870000000001E-6</v>
      </c>
      <c r="CI51" s="594">
        <v>2.2088630000000002E-6</v>
      </c>
      <c r="CJ51" s="594">
        <v>2.6930790000000002E-6</v>
      </c>
      <c r="CK51" s="594">
        <v>1.510531E-6</v>
      </c>
      <c r="CL51" s="594">
        <v>1.2854969999999999E-6</v>
      </c>
      <c r="CM51" s="594">
        <v>2.2925480000000001E-6</v>
      </c>
      <c r="CN51" s="594">
        <v>9.23848E-7</v>
      </c>
      <c r="CO51" s="594">
        <v>2.950541E-6</v>
      </c>
      <c r="CP51" s="594">
        <v>1.0968199999999999E-6</v>
      </c>
      <c r="CQ51" s="594">
        <v>1.9892349999999999E-6</v>
      </c>
      <c r="CR51" s="594">
        <v>1.207733E-6</v>
      </c>
      <c r="CS51" s="594">
        <v>8.76036E-7</v>
      </c>
      <c r="CT51" s="594">
        <v>1.637606E-6</v>
      </c>
      <c r="CU51" s="594">
        <v>1.5424271000000001E-5</v>
      </c>
      <c r="CV51" s="594">
        <v>1.3064169999999999E-6</v>
      </c>
      <c r="CW51" s="594">
        <v>1.69498535E-4</v>
      </c>
      <c r="CX51" s="594">
        <v>1.005212E-6</v>
      </c>
      <c r="CY51" s="594">
        <v>1.644627E-6</v>
      </c>
      <c r="CZ51" s="594">
        <v>1.0797879999999999E-6</v>
      </c>
      <c r="DA51" s="594">
        <v>1.703337E-6</v>
      </c>
      <c r="DB51" s="594">
        <v>1.624758E-6</v>
      </c>
      <c r="DC51" s="594">
        <v>1.3225320000000001E-6</v>
      </c>
      <c r="DD51" s="594">
        <v>3.8070749999999999E-6</v>
      </c>
      <c r="DE51" s="595">
        <v>1.704578E-6</v>
      </c>
      <c r="DF51" s="593">
        <v>1.016855203435</v>
      </c>
      <c r="DG51" s="595">
        <v>0.76915193186300002</v>
      </c>
      <c r="DH51" s="73"/>
      <c r="DI51" s="73"/>
      <c r="DJ51" s="73"/>
      <c r="DK51" s="73"/>
      <c r="DL51" s="73"/>
      <c r="DM51" s="73"/>
      <c r="DN51" s="73"/>
      <c r="DO51" s="73"/>
      <c r="DP51" s="73"/>
      <c r="DQ51" s="73"/>
    </row>
    <row r="52" spans="1:121">
      <c r="A52" s="291" t="s">
        <v>466</v>
      </c>
      <c r="B52" s="368" t="s">
        <v>576</v>
      </c>
      <c r="C52" s="593">
        <v>6.1848989999999996E-5</v>
      </c>
      <c r="D52" s="594">
        <v>2.8880637E-5</v>
      </c>
      <c r="E52" s="594">
        <v>4.3079988999999997E-5</v>
      </c>
      <c r="F52" s="594">
        <v>5.9460813000000001E-5</v>
      </c>
      <c r="G52" s="594">
        <v>2.0819009999999999E-5</v>
      </c>
      <c r="H52" s="594">
        <v>6.2103993000000001E-5</v>
      </c>
      <c r="I52" s="594">
        <v>1.44148739E-4</v>
      </c>
      <c r="J52" s="594">
        <v>2.3304377E-5</v>
      </c>
      <c r="K52" s="594">
        <v>3.4954382999999999E-5</v>
      </c>
      <c r="L52" s="594">
        <v>1.7280565999999999E-5</v>
      </c>
      <c r="M52" s="594">
        <v>0</v>
      </c>
      <c r="N52" s="594">
        <v>2.7594063999999999E-5</v>
      </c>
      <c r="O52" s="594">
        <v>2.1794639999999999E-5</v>
      </c>
      <c r="P52" s="594">
        <v>4.0941827999999998E-5</v>
      </c>
      <c r="Q52" s="594">
        <v>2.1867093E-5</v>
      </c>
      <c r="R52" s="594">
        <v>2.2061102E-5</v>
      </c>
      <c r="S52" s="594">
        <v>1.4163462E-5</v>
      </c>
      <c r="T52" s="594">
        <v>7.7401967999999994E-5</v>
      </c>
      <c r="U52" s="594">
        <v>3.7374839E-5</v>
      </c>
      <c r="V52" s="594">
        <v>5.7713042999999999E-5</v>
      </c>
      <c r="W52" s="594">
        <v>1.3792004E-5</v>
      </c>
      <c r="X52" s="594">
        <v>5.158633E-5</v>
      </c>
      <c r="Y52" s="594">
        <v>2.4759488E-5</v>
      </c>
      <c r="Z52" s="594">
        <v>0</v>
      </c>
      <c r="AA52" s="594">
        <v>2.4499564E-5</v>
      </c>
      <c r="AB52" s="594">
        <v>2.2139055E-5</v>
      </c>
      <c r="AC52" s="594">
        <v>5.4858899999999996E-6</v>
      </c>
      <c r="AD52" s="594">
        <v>1.8121539999999999E-5</v>
      </c>
      <c r="AE52" s="594">
        <v>2.4783249000000001E-5</v>
      </c>
      <c r="AF52" s="594">
        <v>3.5185056999999999E-5</v>
      </c>
      <c r="AG52" s="594">
        <v>1.953609E-5</v>
      </c>
      <c r="AH52" s="594">
        <v>3.0952835999999998E-5</v>
      </c>
      <c r="AI52" s="594">
        <v>5.1583626000000003E-5</v>
      </c>
      <c r="AJ52" s="594">
        <v>1.363907E-6</v>
      </c>
      <c r="AK52" s="594">
        <v>4.6395130999999997E-5</v>
      </c>
      <c r="AL52" s="594">
        <v>1.7607997999999999E-5</v>
      </c>
      <c r="AM52" s="594">
        <v>2.5935678999999999E-5</v>
      </c>
      <c r="AN52" s="594">
        <v>4.0413583000000002E-5</v>
      </c>
      <c r="AO52" s="594">
        <v>2.2863538999999999E-5</v>
      </c>
      <c r="AP52" s="594">
        <v>1.5170115999999999E-5</v>
      </c>
      <c r="AQ52" s="594">
        <v>5.4443527999999998E-5</v>
      </c>
      <c r="AR52" s="594">
        <v>3.3287824000000002E-5</v>
      </c>
      <c r="AS52" s="594">
        <v>4.9508809000000001E-5</v>
      </c>
      <c r="AT52" s="594">
        <v>5.2038145200000003E-4</v>
      </c>
      <c r="AU52" s="594">
        <v>1.46326016E-4</v>
      </c>
      <c r="AV52" s="594">
        <v>2.1263865460000001E-3</v>
      </c>
      <c r="AW52" s="594">
        <v>3.943657701E-3</v>
      </c>
      <c r="AX52" s="594">
        <v>1.0100889889769999</v>
      </c>
      <c r="AY52" s="594">
        <v>1.938290289E-3</v>
      </c>
      <c r="AZ52" s="594">
        <v>1.493357988E-3</v>
      </c>
      <c r="BA52" s="594">
        <v>9.1991864650000001E-3</v>
      </c>
      <c r="BB52" s="594">
        <v>7.1377959999999999E-4</v>
      </c>
      <c r="BC52" s="594">
        <v>6.7734874130000004E-3</v>
      </c>
      <c r="BD52" s="594">
        <v>5.0692670940000002E-3</v>
      </c>
      <c r="BE52" s="594">
        <v>0</v>
      </c>
      <c r="BF52" s="594">
        <v>4.6666290999999999E-5</v>
      </c>
      <c r="BG52" s="594">
        <v>6.0082126300000001E-4</v>
      </c>
      <c r="BH52" s="594">
        <v>8.6802036000000005E-5</v>
      </c>
      <c r="BI52" s="594">
        <v>5.7438061000000002E-5</v>
      </c>
      <c r="BJ52" s="594">
        <v>1.75037789E-4</v>
      </c>
      <c r="BK52" s="594">
        <v>3.5962547000000002E-5</v>
      </c>
      <c r="BL52" s="594">
        <v>6.0737394000000003E-5</v>
      </c>
      <c r="BM52" s="594">
        <v>4.8535473000000003E-5</v>
      </c>
      <c r="BN52" s="594">
        <v>4.8121533E-5</v>
      </c>
      <c r="BO52" s="594">
        <v>3.4759341000000003E-5</v>
      </c>
      <c r="BP52" s="594">
        <v>5.9272333000000002E-5</v>
      </c>
      <c r="BQ52" s="594">
        <v>1.3797993999999999E-5</v>
      </c>
      <c r="BR52" s="594">
        <v>7.4243373999999997E-5</v>
      </c>
      <c r="BS52" s="594">
        <v>6.9064872E-5</v>
      </c>
      <c r="BT52" s="594">
        <v>3.1825461999999998E-5</v>
      </c>
      <c r="BU52" s="594">
        <v>2.9220354E-5</v>
      </c>
      <c r="BV52" s="594">
        <v>1.6472844E-5</v>
      </c>
      <c r="BW52" s="594">
        <v>1.1061838E-5</v>
      </c>
      <c r="BX52" s="594">
        <v>3.515834E-6</v>
      </c>
      <c r="BY52" s="594">
        <v>2.0336659999999999E-5</v>
      </c>
      <c r="BZ52" s="594">
        <v>8.8467663999999995E-5</v>
      </c>
      <c r="CA52" s="594">
        <v>4.2082613400000002E-4</v>
      </c>
      <c r="CB52" s="594">
        <v>1.8675991000000001E-5</v>
      </c>
      <c r="CC52" s="594">
        <v>3.7719209000000001E-5</v>
      </c>
      <c r="CD52" s="594">
        <v>4.9198761999999997E-5</v>
      </c>
      <c r="CE52" s="594">
        <v>3.0501630000000002E-5</v>
      </c>
      <c r="CF52" s="594">
        <v>4.2812529000000003E-5</v>
      </c>
      <c r="CG52" s="594">
        <v>2.5246099999999999E-5</v>
      </c>
      <c r="CH52" s="594">
        <v>4.4896311999999999E-5</v>
      </c>
      <c r="CI52" s="594">
        <v>2.2308339900000001E-4</v>
      </c>
      <c r="CJ52" s="594">
        <v>1.23245926E-4</v>
      </c>
      <c r="CK52" s="594">
        <v>9.0385321000000001E-5</v>
      </c>
      <c r="CL52" s="594">
        <v>2.6281714000000002E-4</v>
      </c>
      <c r="CM52" s="594">
        <v>2.1164346099999999E-4</v>
      </c>
      <c r="CN52" s="594">
        <v>2.4003258999999999E-5</v>
      </c>
      <c r="CO52" s="594">
        <v>2.6485144299999999E-4</v>
      </c>
      <c r="CP52" s="594">
        <v>1.5596516999999999E-5</v>
      </c>
      <c r="CQ52" s="594">
        <v>3.8816721000000001E-5</v>
      </c>
      <c r="CR52" s="594">
        <v>3.2815831000000003E-5</v>
      </c>
      <c r="CS52" s="594">
        <v>2.8473421000000002E-5</v>
      </c>
      <c r="CT52" s="594">
        <v>4.3128425E-5</v>
      </c>
      <c r="CU52" s="594">
        <v>2.49597258E-4</v>
      </c>
      <c r="CV52" s="594">
        <v>9.0442705000000001E-5</v>
      </c>
      <c r="CW52" s="594">
        <v>2.8340819590000001E-3</v>
      </c>
      <c r="CX52" s="594">
        <v>2.6343774999999998E-5</v>
      </c>
      <c r="CY52" s="594">
        <v>3.5623013000000003E-5</v>
      </c>
      <c r="CZ52" s="594">
        <v>2.2778505999999999E-5</v>
      </c>
      <c r="DA52" s="594">
        <v>4.1353607000000002E-5</v>
      </c>
      <c r="DB52" s="594">
        <v>3.6388342E-5</v>
      </c>
      <c r="DC52" s="594">
        <v>3.7176070999999999E-5</v>
      </c>
      <c r="DD52" s="594">
        <v>2.2904314319999999E-3</v>
      </c>
      <c r="DE52" s="595">
        <v>7.7673274999999999E-5</v>
      </c>
      <c r="DF52" s="593">
        <v>1.052842106353</v>
      </c>
      <c r="DG52" s="595">
        <v>0.79637251922600005</v>
      </c>
      <c r="DH52" s="73"/>
      <c r="DI52" s="73"/>
      <c r="DJ52" s="73"/>
      <c r="DK52" s="73"/>
      <c r="DL52" s="73"/>
      <c r="DM52" s="73"/>
      <c r="DN52" s="73"/>
      <c r="DO52" s="73"/>
      <c r="DP52" s="73"/>
      <c r="DQ52" s="73"/>
    </row>
    <row r="53" spans="1:121">
      <c r="A53" s="291" t="s">
        <v>467</v>
      </c>
      <c r="B53" s="368" t="s">
        <v>577</v>
      </c>
      <c r="C53" s="593">
        <v>1.9241047999999999E-5</v>
      </c>
      <c r="D53" s="594">
        <v>9.8620070000000006E-6</v>
      </c>
      <c r="E53" s="594">
        <v>1.0902442000000001E-5</v>
      </c>
      <c r="F53" s="594">
        <v>1.6992393000000001E-5</v>
      </c>
      <c r="G53" s="594">
        <v>5.5162655000000003E-5</v>
      </c>
      <c r="H53" s="594">
        <v>1.9291115999999999E-5</v>
      </c>
      <c r="I53" s="594">
        <v>4.7264571999999998E-5</v>
      </c>
      <c r="J53" s="594">
        <v>6.6092089999999998E-6</v>
      </c>
      <c r="K53" s="594">
        <v>1.0243983000000001E-5</v>
      </c>
      <c r="L53" s="594">
        <v>4.8996450000000002E-6</v>
      </c>
      <c r="M53" s="594">
        <v>0</v>
      </c>
      <c r="N53" s="594">
        <v>8.3554919999999997E-6</v>
      </c>
      <c r="O53" s="594">
        <v>5.7325669999999997E-6</v>
      </c>
      <c r="P53" s="594">
        <v>1.3804659E-5</v>
      </c>
      <c r="Q53" s="594">
        <v>1.7225428999999999E-5</v>
      </c>
      <c r="R53" s="594">
        <v>7.224224E-6</v>
      </c>
      <c r="S53" s="594">
        <v>3.7980509999999998E-6</v>
      </c>
      <c r="T53" s="594">
        <v>5.1652799999999998E-6</v>
      </c>
      <c r="U53" s="594">
        <v>1.1194962E-5</v>
      </c>
      <c r="V53" s="594">
        <v>1.7941605000000002E-5</v>
      </c>
      <c r="W53" s="594">
        <v>4.5235059999999997E-6</v>
      </c>
      <c r="X53" s="594">
        <v>1.6534103999999999E-5</v>
      </c>
      <c r="Y53" s="594">
        <v>8.1946779999999995E-6</v>
      </c>
      <c r="Z53" s="594">
        <v>0</v>
      </c>
      <c r="AA53" s="594">
        <v>6.673604E-6</v>
      </c>
      <c r="AB53" s="594">
        <v>6.4544439999999999E-6</v>
      </c>
      <c r="AC53" s="594">
        <v>1.68198E-6</v>
      </c>
      <c r="AD53" s="594">
        <v>5.7665279999999997E-6</v>
      </c>
      <c r="AE53" s="594">
        <v>8.5501830000000001E-6</v>
      </c>
      <c r="AF53" s="594">
        <v>1.0649741E-5</v>
      </c>
      <c r="AG53" s="594">
        <v>4.811792E-6</v>
      </c>
      <c r="AH53" s="594">
        <v>8.905218E-6</v>
      </c>
      <c r="AI53" s="594">
        <v>1.6172347999999999E-5</v>
      </c>
      <c r="AJ53" s="594">
        <v>3.3248799999999998E-7</v>
      </c>
      <c r="AK53" s="594">
        <v>1.4443255E-5</v>
      </c>
      <c r="AL53" s="594">
        <v>6.0086670000000003E-6</v>
      </c>
      <c r="AM53" s="594">
        <v>8.7307060000000007E-6</v>
      </c>
      <c r="AN53" s="594">
        <v>1.3032008E-5</v>
      </c>
      <c r="AO53" s="594">
        <v>7.0487379999999997E-6</v>
      </c>
      <c r="AP53" s="594">
        <v>5.1179020000000002E-6</v>
      </c>
      <c r="AQ53" s="594">
        <v>8.3089040000000003E-6</v>
      </c>
      <c r="AR53" s="594">
        <v>4.4203692000000003E-5</v>
      </c>
      <c r="AS53" s="594">
        <v>9.1900089999999997E-6</v>
      </c>
      <c r="AT53" s="594">
        <v>7.4824760100000005E-4</v>
      </c>
      <c r="AU53" s="594">
        <v>6.9621758799999999E-4</v>
      </c>
      <c r="AV53" s="594">
        <v>8.0726335100000002E-4</v>
      </c>
      <c r="AW53" s="594">
        <v>9.7592059999999994E-6</v>
      </c>
      <c r="AX53" s="594">
        <v>4.4599292999999999E-5</v>
      </c>
      <c r="AY53" s="594">
        <v>1.003020764967</v>
      </c>
      <c r="AZ53" s="594">
        <v>6.7595884100000005E-4</v>
      </c>
      <c r="BA53" s="594">
        <v>5.5496082400000003E-4</v>
      </c>
      <c r="BB53" s="594">
        <v>1.60086906E-4</v>
      </c>
      <c r="BC53" s="594">
        <v>3.8410006600000002E-4</v>
      </c>
      <c r="BD53" s="594">
        <v>4.9144058800000003E-4</v>
      </c>
      <c r="BE53" s="594">
        <v>0</v>
      </c>
      <c r="BF53" s="594">
        <v>2.9817895599999999E-4</v>
      </c>
      <c r="BG53" s="594">
        <v>1.4108179319999999E-3</v>
      </c>
      <c r="BH53" s="594">
        <v>6.68024604E-4</v>
      </c>
      <c r="BI53" s="594">
        <v>3.1750606400000002E-4</v>
      </c>
      <c r="BJ53" s="594">
        <v>1.2913125E-5</v>
      </c>
      <c r="BK53" s="594">
        <v>1.0600781999999999E-5</v>
      </c>
      <c r="BL53" s="594">
        <v>1.08240019E-4</v>
      </c>
      <c r="BM53" s="594">
        <v>1.75300543E-4</v>
      </c>
      <c r="BN53" s="594">
        <v>9.8001084000000002E-5</v>
      </c>
      <c r="BO53" s="594">
        <v>2.2410505599999999E-4</v>
      </c>
      <c r="BP53" s="594">
        <v>2.0182016000000001E-5</v>
      </c>
      <c r="BQ53" s="594">
        <v>7.9457249999999992E-6</v>
      </c>
      <c r="BR53" s="594">
        <v>2.6860762000000001E-5</v>
      </c>
      <c r="BS53" s="594">
        <v>1.9010406E-5</v>
      </c>
      <c r="BT53" s="594">
        <v>7.4816639999999997E-6</v>
      </c>
      <c r="BU53" s="594">
        <v>4.8178739999999998E-6</v>
      </c>
      <c r="BV53" s="594">
        <v>4.2226869999999997E-6</v>
      </c>
      <c r="BW53" s="594">
        <v>4.4849790000000003E-6</v>
      </c>
      <c r="BX53" s="594">
        <v>3.20401E-6</v>
      </c>
      <c r="BY53" s="594">
        <v>1.0461427999999999E-5</v>
      </c>
      <c r="BZ53" s="594">
        <v>2.5755943999999999E-5</v>
      </c>
      <c r="CA53" s="594">
        <v>1.3115509299999999E-4</v>
      </c>
      <c r="CB53" s="594">
        <v>5.6736549999999998E-6</v>
      </c>
      <c r="CC53" s="594">
        <v>1.1243839000000001E-5</v>
      </c>
      <c r="CD53" s="594">
        <v>1.1128291E-5</v>
      </c>
      <c r="CE53" s="594">
        <v>1.0301611E-5</v>
      </c>
      <c r="CF53" s="594">
        <v>1.0726136000000001E-5</v>
      </c>
      <c r="CG53" s="594">
        <v>3.7729290000000001E-6</v>
      </c>
      <c r="CH53" s="594">
        <v>6.1680489999999999E-6</v>
      </c>
      <c r="CI53" s="594">
        <v>1.4433035E-5</v>
      </c>
      <c r="CJ53" s="594">
        <v>1.3494078E-5</v>
      </c>
      <c r="CK53" s="594">
        <v>9.3259699999999998E-6</v>
      </c>
      <c r="CL53" s="594">
        <v>6.0976769999999997E-6</v>
      </c>
      <c r="CM53" s="594">
        <v>1.3672973000000001E-5</v>
      </c>
      <c r="CN53" s="594">
        <v>5.9979349999999997E-6</v>
      </c>
      <c r="CO53" s="594">
        <v>1.2959604E-5</v>
      </c>
      <c r="CP53" s="594">
        <v>3.8851969999999998E-6</v>
      </c>
      <c r="CQ53" s="594">
        <v>9.7037860000000002E-6</v>
      </c>
      <c r="CR53" s="594">
        <v>6.377187E-6</v>
      </c>
      <c r="CS53" s="594">
        <v>4.512629E-6</v>
      </c>
      <c r="CT53" s="594">
        <v>8.4716160000000008E-6</v>
      </c>
      <c r="CU53" s="594">
        <v>7.5837111999999999E-5</v>
      </c>
      <c r="CV53" s="594">
        <v>7.4941860000000002E-6</v>
      </c>
      <c r="CW53" s="594">
        <v>8.7576494700000002E-4</v>
      </c>
      <c r="CX53" s="594">
        <v>5.2526689999999999E-6</v>
      </c>
      <c r="CY53" s="594">
        <v>9.1062469999999996E-6</v>
      </c>
      <c r="CZ53" s="594">
        <v>6.0067649999999999E-6</v>
      </c>
      <c r="DA53" s="594">
        <v>9.2030910000000004E-6</v>
      </c>
      <c r="DB53" s="594">
        <v>8.6472430000000001E-6</v>
      </c>
      <c r="DC53" s="594">
        <v>8.0316639999999995E-6</v>
      </c>
      <c r="DD53" s="594">
        <v>2.7134869999999998E-6</v>
      </c>
      <c r="DE53" s="595">
        <v>1.2852947E-5</v>
      </c>
      <c r="DF53" s="593">
        <v>1.012877772378</v>
      </c>
      <c r="DG53" s="595">
        <v>0.76614339262200004</v>
      </c>
      <c r="DH53" s="73"/>
      <c r="DI53" s="73"/>
      <c r="DJ53" s="73"/>
      <c r="DK53" s="73"/>
      <c r="DL53" s="73"/>
      <c r="DM53" s="73"/>
      <c r="DN53" s="73"/>
      <c r="DO53" s="73"/>
      <c r="DP53" s="73"/>
      <c r="DQ53" s="73"/>
    </row>
    <row r="54" spans="1:121">
      <c r="A54" s="291" t="s">
        <v>468</v>
      </c>
      <c r="B54" s="368" t="s">
        <v>578</v>
      </c>
      <c r="C54" s="593">
        <v>1.51127E-7</v>
      </c>
      <c r="D54" s="594">
        <v>6.6021999999999994E-8</v>
      </c>
      <c r="E54" s="594">
        <v>8.6143000000000006E-8</v>
      </c>
      <c r="F54" s="594">
        <v>1.3717E-7</v>
      </c>
      <c r="G54" s="594">
        <v>4.4770000000000003E-8</v>
      </c>
      <c r="H54" s="594">
        <v>1.51428E-7</v>
      </c>
      <c r="I54" s="594">
        <v>3.5431400000000001E-7</v>
      </c>
      <c r="J54" s="594">
        <v>5.1381000000000002E-8</v>
      </c>
      <c r="K54" s="594">
        <v>8.2580000000000002E-8</v>
      </c>
      <c r="L54" s="594">
        <v>4.2427E-8</v>
      </c>
      <c r="M54" s="594">
        <v>0</v>
      </c>
      <c r="N54" s="594">
        <v>6.3698999999999994E-8</v>
      </c>
      <c r="O54" s="594">
        <v>4.4532999999999999E-8</v>
      </c>
      <c r="P54" s="594">
        <v>9.5126000000000001E-8</v>
      </c>
      <c r="Q54" s="594">
        <v>4.2013E-8</v>
      </c>
      <c r="R54" s="594">
        <v>5.2241999999999999E-8</v>
      </c>
      <c r="S54" s="594">
        <v>2.7815000000000001E-8</v>
      </c>
      <c r="T54" s="594">
        <v>4.0913999999999998E-8</v>
      </c>
      <c r="U54" s="594">
        <v>8.7321000000000005E-8</v>
      </c>
      <c r="V54" s="594">
        <v>1.3591400000000001E-7</v>
      </c>
      <c r="W54" s="594">
        <v>3.3325000000000002E-8</v>
      </c>
      <c r="X54" s="594">
        <v>1.2639899999999999E-7</v>
      </c>
      <c r="Y54" s="594">
        <v>5.8431000000000002E-8</v>
      </c>
      <c r="Z54" s="594">
        <v>0</v>
      </c>
      <c r="AA54" s="594">
        <v>5.2793000000000002E-8</v>
      </c>
      <c r="AB54" s="594">
        <v>4.8311000000000002E-8</v>
      </c>
      <c r="AC54" s="594">
        <v>1.3240999999999999E-8</v>
      </c>
      <c r="AD54" s="594">
        <v>4.4796E-8</v>
      </c>
      <c r="AE54" s="594">
        <v>5.9878000000000002E-8</v>
      </c>
      <c r="AF54" s="594">
        <v>8.4519000000000004E-8</v>
      </c>
      <c r="AG54" s="594">
        <v>3.892E-8</v>
      </c>
      <c r="AH54" s="594">
        <v>6.6355000000000001E-8</v>
      </c>
      <c r="AI54" s="594">
        <v>1.2490099999999999E-7</v>
      </c>
      <c r="AJ54" s="594">
        <v>2.5760000000000002E-9</v>
      </c>
      <c r="AK54" s="594">
        <v>1.07218E-7</v>
      </c>
      <c r="AL54" s="594">
        <v>4.2558999999999997E-8</v>
      </c>
      <c r="AM54" s="594">
        <v>6.3022999999999995E-8</v>
      </c>
      <c r="AN54" s="594">
        <v>9.6720999999999996E-8</v>
      </c>
      <c r="AO54" s="594">
        <v>5.2071999999999998E-8</v>
      </c>
      <c r="AP54" s="594">
        <v>3.7451999999999997E-8</v>
      </c>
      <c r="AQ54" s="594">
        <v>5.0883E-8</v>
      </c>
      <c r="AR54" s="594">
        <v>7.7222000000000002E-8</v>
      </c>
      <c r="AS54" s="594">
        <v>6.5052999999999994E-8</v>
      </c>
      <c r="AT54" s="594">
        <v>7.1576000000000005E-8</v>
      </c>
      <c r="AU54" s="594">
        <v>4.4098999999999997E-8</v>
      </c>
      <c r="AV54" s="594">
        <v>6.5858999999999994E-8</v>
      </c>
      <c r="AW54" s="594">
        <v>7.1889000000000003E-8</v>
      </c>
      <c r="AX54" s="594">
        <v>5.6010999999999998E-8</v>
      </c>
      <c r="AY54" s="594">
        <v>4.2492000000000001E-8</v>
      </c>
      <c r="AZ54" s="594">
        <v>1.000077657721</v>
      </c>
      <c r="BA54" s="594">
        <v>3.0880000000000003E-8</v>
      </c>
      <c r="BB54" s="594">
        <v>3.9099999999999999E-8</v>
      </c>
      <c r="BC54" s="594">
        <v>3.2036000000000003E-8</v>
      </c>
      <c r="BD54" s="594">
        <v>3.7386000000000001E-8</v>
      </c>
      <c r="BE54" s="594">
        <v>0</v>
      </c>
      <c r="BF54" s="594">
        <v>2.5014999999999999E-8</v>
      </c>
      <c r="BG54" s="594">
        <v>3.2823000000000002E-8</v>
      </c>
      <c r="BH54" s="594">
        <v>3.84677E-7</v>
      </c>
      <c r="BI54" s="594">
        <v>2.0513909999999999E-6</v>
      </c>
      <c r="BJ54" s="594">
        <v>6.5771E-8</v>
      </c>
      <c r="BK54" s="594">
        <v>1.0523899999999999E-7</v>
      </c>
      <c r="BL54" s="594">
        <v>3.7538310000000002E-6</v>
      </c>
      <c r="BM54" s="594">
        <v>8.9636999999999997E-8</v>
      </c>
      <c r="BN54" s="594">
        <v>9.7266000000000006E-8</v>
      </c>
      <c r="BO54" s="594">
        <v>8.3874E-8</v>
      </c>
      <c r="BP54" s="594">
        <v>1.4576500000000001E-7</v>
      </c>
      <c r="BQ54" s="594">
        <v>3.25E-8</v>
      </c>
      <c r="BR54" s="594">
        <v>1.7144899999999999E-7</v>
      </c>
      <c r="BS54" s="594">
        <v>1.52501E-7</v>
      </c>
      <c r="BT54" s="594">
        <v>5.8229999999999999E-8</v>
      </c>
      <c r="BU54" s="594">
        <v>3.8144000000000001E-8</v>
      </c>
      <c r="BV54" s="594">
        <v>3.0449999999999998E-8</v>
      </c>
      <c r="BW54" s="594">
        <v>2.0920000000000001E-8</v>
      </c>
      <c r="BX54" s="594">
        <v>5.7150000000000002E-9</v>
      </c>
      <c r="BY54" s="594">
        <v>4.4064999999999998E-8</v>
      </c>
      <c r="BZ54" s="594">
        <v>2.9836599999999999E-7</v>
      </c>
      <c r="CA54" s="594">
        <v>1.0538289999999999E-6</v>
      </c>
      <c r="CB54" s="594">
        <v>3.0505000000000001E-8</v>
      </c>
      <c r="CC54" s="594">
        <v>1.14138E-7</v>
      </c>
      <c r="CD54" s="594">
        <v>8.8863999999999994E-8</v>
      </c>
      <c r="CE54" s="594">
        <v>6.3619999999999997E-8</v>
      </c>
      <c r="CF54" s="594">
        <v>2.06711E-7</v>
      </c>
      <c r="CG54" s="594">
        <v>3.4084000000000003E-8</v>
      </c>
      <c r="CH54" s="594">
        <v>4.7174000000000003E-8</v>
      </c>
      <c r="CI54" s="594">
        <v>1.13711E-7</v>
      </c>
      <c r="CJ54" s="594">
        <v>1.13721E-7</v>
      </c>
      <c r="CK54" s="594">
        <v>7.1246000000000002E-8</v>
      </c>
      <c r="CL54" s="594">
        <v>5.4982999999999999E-7</v>
      </c>
      <c r="CM54" s="594">
        <v>6.91083E-7</v>
      </c>
      <c r="CN54" s="594">
        <v>4.0641E-8</v>
      </c>
      <c r="CO54" s="594">
        <v>1.03297E-7</v>
      </c>
      <c r="CP54" s="594">
        <v>2.7190999999999998E-8</v>
      </c>
      <c r="CQ54" s="594">
        <v>7.7892999999999995E-8</v>
      </c>
      <c r="CR54" s="594">
        <v>4.831E-8</v>
      </c>
      <c r="CS54" s="594">
        <v>3.3519999999999998E-8</v>
      </c>
      <c r="CT54" s="594">
        <v>7.1843000000000003E-8</v>
      </c>
      <c r="CU54" s="594">
        <v>7.1547500000000002E-7</v>
      </c>
      <c r="CV54" s="594">
        <v>8.8781999999999994E-8</v>
      </c>
      <c r="CW54" s="594">
        <v>7.0706109999999998E-6</v>
      </c>
      <c r="CX54" s="594">
        <v>7.5350999999999998E-8</v>
      </c>
      <c r="CY54" s="594">
        <v>7.6597999999999995E-8</v>
      </c>
      <c r="CZ54" s="594">
        <v>4.6681E-8</v>
      </c>
      <c r="DA54" s="594">
        <v>7.1931999999999999E-8</v>
      </c>
      <c r="DB54" s="594">
        <v>1.7998900000000001E-7</v>
      </c>
      <c r="DC54" s="594">
        <v>6.7604000000000001E-8</v>
      </c>
      <c r="DD54" s="594">
        <v>1.7993999999999999E-8</v>
      </c>
      <c r="DE54" s="595">
        <v>2.3262900000000001E-7</v>
      </c>
      <c r="DF54" s="593">
        <v>1.0001011651259999</v>
      </c>
      <c r="DG54" s="595">
        <v>0.75647913352499996</v>
      </c>
      <c r="DH54" s="73"/>
      <c r="DI54" s="73"/>
      <c r="DJ54" s="73"/>
      <c r="DK54" s="73"/>
      <c r="DL54" s="73"/>
      <c r="DM54" s="73"/>
      <c r="DN54" s="73"/>
      <c r="DO54" s="73"/>
      <c r="DP54" s="73"/>
      <c r="DQ54" s="73"/>
    </row>
    <row r="55" spans="1:121">
      <c r="A55" s="291" t="s">
        <v>469</v>
      </c>
      <c r="B55" s="368" t="s">
        <v>579</v>
      </c>
      <c r="C55" s="593">
        <v>-4.2346040000000002E-6</v>
      </c>
      <c r="D55" s="594">
        <v>-1.791342E-6</v>
      </c>
      <c r="E55" s="594">
        <v>-2.438484E-6</v>
      </c>
      <c r="F55" s="594">
        <v>-3.7400889999999999E-6</v>
      </c>
      <c r="G55" s="594">
        <v>-4.0810030000000003E-6</v>
      </c>
      <c r="H55" s="594">
        <v>-4.4298749999999997E-6</v>
      </c>
      <c r="I55" s="594">
        <v>-9.7937140000000007E-6</v>
      </c>
      <c r="J55" s="594">
        <v>-1.5282320000000001E-6</v>
      </c>
      <c r="K55" s="594">
        <v>-2.362996E-6</v>
      </c>
      <c r="L55" s="594">
        <v>-1.471976E-6</v>
      </c>
      <c r="M55" s="594">
        <v>0</v>
      </c>
      <c r="N55" s="594">
        <v>-1.8060040000000001E-6</v>
      </c>
      <c r="O55" s="594">
        <v>-1.3584359999999999E-6</v>
      </c>
      <c r="P55" s="594">
        <v>-2.7008999999999998E-6</v>
      </c>
      <c r="Q55" s="594">
        <v>-1.2927389999999999E-6</v>
      </c>
      <c r="R55" s="594">
        <v>-1.4763379999999999E-6</v>
      </c>
      <c r="S55" s="594">
        <v>-8.21109E-7</v>
      </c>
      <c r="T55" s="594">
        <v>-1.2136370000000001E-6</v>
      </c>
      <c r="U55" s="594">
        <v>-2.398341E-6</v>
      </c>
      <c r="V55" s="594">
        <v>-3.8424930000000001E-6</v>
      </c>
      <c r="W55" s="594">
        <v>-9.2724300000000001E-7</v>
      </c>
      <c r="X55" s="594">
        <v>-3.5077989999999999E-6</v>
      </c>
      <c r="Y55" s="594">
        <v>-1.655075E-6</v>
      </c>
      <c r="Z55" s="594">
        <v>0</v>
      </c>
      <c r="AA55" s="594">
        <v>-1.5335860000000001E-6</v>
      </c>
      <c r="AB55" s="594">
        <v>-1.405519E-6</v>
      </c>
      <c r="AC55" s="594">
        <v>-3.7523899999999999E-7</v>
      </c>
      <c r="AD55" s="594">
        <v>-1.251769E-6</v>
      </c>
      <c r="AE55" s="594">
        <v>-1.7928560000000001E-6</v>
      </c>
      <c r="AF55" s="594">
        <v>-2.4395769999999999E-6</v>
      </c>
      <c r="AG55" s="594">
        <v>-1.171349E-6</v>
      </c>
      <c r="AH55" s="594">
        <v>-2.059088E-6</v>
      </c>
      <c r="AI55" s="594">
        <v>-3.677833E-6</v>
      </c>
      <c r="AJ55" s="594">
        <v>-8.2403E-8</v>
      </c>
      <c r="AK55" s="594">
        <v>-3.2435559999999998E-6</v>
      </c>
      <c r="AL55" s="594">
        <v>-1.260155E-6</v>
      </c>
      <c r="AM55" s="594">
        <v>-1.8173040000000001E-6</v>
      </c>
      <c r="AN55" s="594">
        <v>-3.048356E-6</v>
      </c>
      <c r="AO55" s="594">
        <v>-1.5932550000000001E-6</v>
      </c>
      <c r="AP55" s="594">
        <v>-1.084416E-6</v>
      </c>
      <c r="AQ55" s="594">
        <v>-1.4961190000000001E-6</v>
      </c>
      <c r="AR55" s="594">
        <v>-2.2344339999999998E-6</v>
      </c>
      <c r="AS55" s="594">
        <v>-1.9482880000000001E-6</v>
      </c>
      <c r="AT55" s="594">
        <v>-1.2412613500000001E-4</v>
      </c>
      <c r="AU55" s="594">
        <v>-1.32989229E-4</v>
      </c>
      <c r="AV55" s="594">
        <v>-7.3516920000000002E-5</v>
      </c>
      <c r="AW55" s="594">
        <v>-6.5127282E-5</v>
      </c>
      <c r="AX55" s="594">
        <v>-1.700635E-6</v>
      </c>
      <c r="AY55" s="594">
        <v>-2.1244775999999999E-4</v>
      </c>
      <c r="AZ55" s="594">
        <v>-1.2247779999999999E-6</v>
      </c>
      <c r="BA55" s="594">
        <v>0.99690260585500001</v>
      </c>
      <c r="BB55" s="594">
        <v>-1.389401E-6</v>
      </c>
      <c r="BC55" s="594">
        <v>-2.3740907000000001E-5</v>
      </c>
      <c r="BD55" s="594">
        <v>-1.5284436000000001E-5</v>
      </c>
      <c r="BE55" s="594">
        <v>0</v>
      </c>
      <c r="BF55" s="594">
        <v>-8.0849100000000004E-7</v>
      </c>
      <c r="BG55" s="594">
        <v>-1.3540390000000001E-6</v>
      </c>
      <c r="BH55" s="594">
        <v>-3.4360023399999999E-4</v>
      </c>
      <c r="BI55" s="594">
        <v>-2.1689877000000001E-5</v>
      </c>
      <c r="BJ55" s="594">
        <v>-1.641866E-6</v>
      </c>
      <c r="BK55" s="594">
        <v>-2.4944359999999999E-6</v>
      </c>
      <c r="BL55" s="594">
        <v>-1.2083746999999999E-5</v>
      </c>
      <c r="BM55" s="594">
        <v>-5.8698159999999997E-6</v>
      </c>
      <c r="BN55" s="594">
        <v>-3.7789571999999998E-5</v>
      </c>
      <c r="BO55" s="594">
        <v>-5.3575025000000003E-5</v>
      </c>
      <c r="BP55" s="594">
        <v>-4.1377000000000002E-6</v>
      </c>
      <c r="BQ55" s="594">
        <v>-1.034338E-6</v>
      </c>
      <c r="BR55" s="594">
        <v>-5.3083450000000002E-6</v>
      </c>
      <c r="BS55" s="594">
        <v>-4.6465520000000001E-6</v>
      </c>
      <c r="BT55" s="594">
        <v>-1.8980460000000001E-6</v>
      </c>
      <c r="BU55" s="594">
        <v>-1.349026E-6</v>
      </c>
      <c r="BV55" s="594">
        <v>-1.226653E-6</v>
      </c>
      <c r="BW55" s="594">
        <v>-7.7231499999999999E-7</v>
      </c>
      <c r="BX55" s="594">
        <v>-2.4102999999999998E-7</v>
      </c>
      <c r="BY55" s="594">
        <v>-2.5607860000000002E-6</v>
      </c>
      <c r="BZ55" s="594">
        <v>-5.9723030000000003E-6</v>
      </c>
      <c r="CA55" s="594">
        <v>-2.8517201000000001E-5</v>
      </c>
      <c r="CB55" s="594">
        <v>-2.026608E-6</v>
      </c>
      <c r="CC55" s="594">
        <v>-2.469906E-6</v>
      </c>
      <c r="CD55" s="594">
        <v>-2.469545E-6</v>
      </c>
      <c r="CE55" s="594">
        <v>-2.1092270000000002E-6</v>
      </c>
      <c r="CF55" s="594">
        <v>-2.5716999999999999E-6</v>
      </c>
      <c r="CG55" s="594">
        <v>-8.4370799999999997E-7</v>
      </c>
      <c r="CH55" s="594">
        <v>-1.597885E-6</v>
      </c>
      <c r="CI55" s="594">
        <v>-2.9342499999999999E-6</v>
      </c>
      <c r="CJ55" s="594">
        <v>-4.0679859999999999E-6</v>
      </c>
      <c r="CK55" s="594">
        <v>-2.274617E-6</v>
      </c>
      <c r="CL55" s="594">
        <v>-1.4458359999999999E-6</v>
      </c>
      <c r="CM55" s="594">
        <v>-7.9329387999999994E-5</v>
      </c>
      <c r="CN55" s="594">
        <v>-1.446491E-6</v>
      </c>
      <c r="CO55" s="594">
        <v>-3.1704810000000001E-6</v>
      </c>
      <c r="CP55" s="594">
        <v>-5.635098E-6</v>
      </c>
      <c r="CQ55" s="594">
        <v>-2.5066770000000001E-6</v>
      </c>
      <c r="CR55" s="594">
        <v>-1.6235579999999999E-6</v>
      </c>
      <c r="CS55" s="594">
        <v>-1.0609469999999999E-6</v>
      </c>
      <c r="CT55" s="594">
        <v>-2.0965959999999999E-6</v>
      </c>
      <c r="CU55" s="594">
        <v>-1.6948485000000001E-5</v>
      </c>
      <c r="CV55" s="594">
        <v>-1.7527580000000001E-6</v>
      </c>
      <c r="CW55" s="594">
        <v>-1.9310282000000001E-4</v>
      </c>
      <c r="CX55" s="594">
        <v>-6.2365630000000002E-6</v>
      </c>
      <c r="CY55" s="594">
        <v>-2.0226060000000001E-6</v>
      </c>
      <c r="CZ55" s="594">
        <v>-1.364224E-6</v>
      </c>
      <c r="DA55" s="594">
        <v>-2.1721630000000002E-6</v>
      </c>
      <c r="DB55" s="594">
        <v>-1.811918E-6</v>
      </c>
      <c r="DC55" s="594">
        <v>-1.6059500000000001E-6</v>
      </c>
      <c r="DD55" s="594">
        <v>-5.4782100000000002E-7</v>
      </c>
      <c r="DE55" s="595">
        <v>-2.2132950999999999E-5</v>
      </c>
      <c r="DF55" s="593">
        <v>0.99524872068199999</v>
      </c>
      <c r="DG55" s="595">
        <v>0.75280873187300001</v>
      </c>
      <c r="DH55" s="73"/>
      <c r="DI55" s="73"/>
      <c r="DJ55" s="73"/>
      <c r="DK55" s="73"/>
      <c r="DL55" s="73"/>
      <c r="DM55" s="73"/>
      <c r="DN55" s="73"/>
      <c r="DO55" s="73"/>
      <c r="DP55" s="73"/>
      <c r="DQ55" s="73"/>
    </row>
    <row r="56" spans="1:121">
      <c r="A56" s="291" t="s">
        <v>470</v>
      </c>
      <c r="B56" s="368" t="s">
        <v>580</v>
      </c>
      <c r="C56" s="593">
        <v>3.0239499999999998E-7</v>
      </c>
      <c r="D56" s="594">
        <v>2.4084599999999998E-7</v>
      </c>
      <c r="E56" s="594">
        <v>1.6112900000000001E-7</v>
      </c>
      <c r="F56" s="594">
        <v>2.2199099999999999E-7</v>
      </c>
      <c r="G56" s="594">
        <v>1.9147929999999999E-6</v>
      </c>
      <c r="H56" s="594">
        <v>2.85682E-7</v>
      </c>
      <c r="I56" s="594">
        <v>6.4058199999999999E-7</v>
      </c>
      <c r="J56" s="594">
        <v>1.3160199999999999E-7</v>
      </c>
      <c r="K56" s="594">
        <v>1.5402900000000001E-7</v>
      </c>
      <c r="L56" s="594">
        <v>1.3115300000000001E-7</v>
      </c>
      <c r="M56" s="594">
        <v>0</v>
      </c>
      <c r="N56" s="594">
        <v>1.35467E-7</v>
      </c>
      <c r="O56" s="594">
        <v>1.17864E-7</v>
      </c>
      <c r="P56" s="594">
        <v>1.8064000000000001E-7</v>
      </c>
      <c r="Q56" s="594">
        <v>1.1521430000000001E-6</v>
      </c>
      <c r="R56" s="594">
        <v>1.56424E-7</v>
      </c>
      <c r="S56" s="594">
        <v>8.9204999999999997E-8</v>
      </c>
      <c r="T56" s="594">
        <v>1.2886600000000001E-7</v>
      </c>
      <c r="U56" s="594">
        <v>1.65765E-7</v>
      </c>
      <c r="V56" s="594">
        <v>2.6183699999999999E-7</v>
      </c>
      <c r="W56" s="594">
        <v>6.8465999999999999E-8</v>
      </c>
      <c r="X56" s="594">
        <v>2.25877E-7</v>
      </c>
      <c r="Y56" s="594">
        <v>1.33341E-7</v>
      </c>
      <c r="Z56" s="594">
        <v>0</v>
      </c>
      <c r="AA56" s="594">
        <v>1.21945E-7</v>
      </c>
      <c r="AB56" s="594">
        <v>1.2559300000000001E-7</v>
      </c>
      <c r="AC56" s="594">
        <v>2.4900000000000001E-8</v>
      </c>
      <c r="AD56" s="594">
        <v>8.9698E-8</v>
      </c>
      <c r="AE56" s="594">
        <v>1.7215099999999999E-7</v>
      </c>
      <c r="AF56" s="594">
        <v>1.63852E-7</v>
      </c>
      <c r="AG56" s="594">
        <v>1.0512200000000001E-7</v>
      </c>
      <c r="AH56" s="594">
        <v>1.6759599999999999E-7</v>
      </c>
      <c r="AI56" s="594">
        <v>2.6542400000000001E-7</v>
      </c>
      <c r="AJ56" s="594">
        <v>1.9212E-8</v>
      </c>
      <c r="AK56" s="594">
        <v>4.12089E-7</v>
      </c>
      <c r="AL56" s="594">
        <v>1.1269799999999999E-7</v>
      </c>
      <c r="AM56" s="594">
        <v>1.6197099999999999E-7</v>
      </c>
      <c r="AN56" s="594">
        <v>2.4270200000000002E-7</v>
      </c>
      <c r="AO56" s="594">
        <v>1.5327900000000001E-7</v>
      </c>
      <c r="AP56" s="594">
        <v>9.1446999999999998E-8</v>
      </c>
      <c r="AQ56" s="594">
        <v>3.5857200000000002E-7</v>
      </c>
      <c r="AR56" s="594">
        <v>1.8548199999999999E-7</v>
      </c>
      <c r="AS56" s="594">
        <v>4.5042599999999999E-7</v>
      </c>
      <c r="AT56" s="594">
        <v>1.896915E-6</v>
      </c>
      <c r="AU56" s="594">
        <v>2.149727E-6</v>
      </c>
      <c r="AV56" s="594">
        <v>7.1080049999999999E-6</v>
      </c>
      <c r="AW56" s="594">
        <v>2.3725970000000001E-5</v>
      </c>
      <c r="AX56" s="594">
        <v>1.3191025E-5</v>
      </c>
      <c r="AY56" s="594">
        <v>2.1898992999999999E-5</v>
      </c>
      <c r="AZ56" s="594">
        <v>1.5601542000000001E-5</v>
      </c>
      <c r="BA56" s="594">
        <v>4.1337599999999999E-6</v>
      </c>
      <c r="BB56" s="594">
        <v>1.0000549367280001</v>
      </c>
      <c r="BC56" s="594">
        <v>1.4755753999999999E-5</v>
      </c>
      <c r="BD56" s="594">
        <v>2.94389E-6</v>
      </c>
      <c r="BE56" s="594">
        <v>0</v>
      </c>
      <c r="BF56" s="594">
        <v>1.0853692000000001E-5</v>
      </c>
      <c r="BG56" s="594">
        <v>4.5823710000000002E-6</v>
      </c>
      <c r="BH56" s="594">
        <v>2.044712E-6</v>
      </c>
      <c r="BI56" s="594">
        <v>6.2471949999999997E-6</v>
      </c>
      <c r="BJ56" s="594">
        <v>3.5085649999999998E-6</v>
      </c>
      <c r="BK56" s="594">
        <v>1.82316E-7</v>
      </c>
      <c r="BL56" s="594">
        <v>7.0227240000000004E-6</v>
      </c>
      <c r="BM56" s="594">
        <v>5.7263630000000004E-6</v>
      </c>
      <c r="BN56" s="594">
        <v>1.9931169999999999E-6</v>
      </c>
      <c r="BO56" s="594">
        <v>2.8824929999999999E-6</v>
      </c>
      <c r="BP56" s="594">
        <v>3.01483E-7</v>
      </c>
      <c r="BQ56" s="594">
        <v>2.0496200000000001E-7</v>
      </c>
      <c r="BR56" s="594">
        <v>7.3948700000000004E-7</v>
      </c>
      <c r="BS56" s="594">
        <v>3.0542899999999998E-7</v>
      </c>
      <c r="BT56" s="594">
        <v>4.7999299999999998E-7</v>
      </c>
      <c r="BU56" s="594">
        <v>1.0981300000000001E-7</v>
      </c>
      <c r="BV56" s="594">
        <v>1.75823E-7</v>
      </c>
      <c r="BW56" s="594">
        <v>1.4691799999999999E-7</v>
      </c>
      <c r="BX56" s="594">
        <v>9.9610000000000003E-8</v>
      </c>
      <c r="BY56" s="594">
        <v>7.5237900000000004E-7</v>
      </c>
      <c r="BZ56" s="594">
        <v>4.3162800000000001E-7</v>
      </c>
      <c r="CA56" s="594">
        <v>1.867702E-6</v>
      </c>
      <c r="CB56" s="594">
        <v>4.0747999999999999E-7</v>
      </c>
      <c r="CC56" s="594">
        <v>5.4711200000000004E-7</v>
      </c>
      <c r="CD56" s="594">
        <v>3.67706E-7</v>
      </c>
      <c r="CE56" s="594">
        <v>2.33528E-7</v>
      </c>
      <c r="CF56" s="594">
        <v>1.930077E-6</v>
      </c>
      <c r="CG56" s="594">
        <v>7.8916000000000003E-8</v>
      </c>
      <c r="CH56" s="594">
        <v>1.36002E-7</v>
      </c>
      <c r="CI56" s="594">
        <v>1.3664369999999999E-6</v>
      </c>
      <c r="CJ56" s="594">
        <v>2.4408899999999998E-7</v>
      </c>
      <c r="CK56" s="594">
        <v>3.80872E-7</v>
      </c>
      <c r="CL56" s="594">
        <v>9.1072799999999995E-7</v>
      </c>
      <c r="CM56" s="594">
        <v>8.7296E-7</v>
      </c>
      <c r="CN56" s="594">
        <v>1.17583E-6</v>
      </c>
      <c r="CO56" s="594">
        <v>9.2390300000000004E-7</v>
      </c>
      <c r="CP56" s="594">
        <v>1.4266999999999999E-7</v>
      </c>
      <c r="CQ56" s="594">
        <v>4.4307000000000001E-7</v>
      </c>
      <c r="CR56" s="594">
        <v>1.4614299999999999E-7</v>
      </c>
      <c r="CS56" s="594">
        <v>1.05424E-7</v>
      </c>
      <c r="CT56" s="594">
        <v>1.4966700000000001E-7</v>
      </c>
      <c r="CU56" s="594">
        <v>9.0356799999999998E-7</v>
      </c>
      <c r="CV56" s="594">
        <v>4.8560899999999999E-7</v>
      </c>
      <c r="CW56" s="594">
        <v>9.5455860000000006E-6</v>
      </c>
      <c r="CX56" s="594">
        <v>2.5818299999999998E-7</v>
      </c>
      <c r="CY56" s="594">
        <v>3.9862800000000001E-7</v>
      </c>
      <c r="CZ56" s="594">
        <v>2.0044499999999999E-7</v>
      </c>
      <c r="DA56" s="594">
        <v>1.9353499999999999E-7</v>
      </c>
      <c r="DB56" s="594">
        <v>1.7912089999999999E-6</v>
      </c>
      <c r="DC56" s="594">
        <v>2.7289099999999998E-7</v>
      </c>
      <c r="DD56" s="594">
        <v>1.45454E-7</v>
      </c>
      <c r="DE56" s="595">
        <v>2.0092939999999998E-6</v>
      </c>
      <c r="DF56" s="593">
        <v>1.0002501923580001</v>
      </c>
      <c r="DG56" s="595">
        <v>0.756591858113</v>
      </c>
      <c r="DH56" s="73"/>
      <c r="DI56" s="73"/>
      <c r="DJ56" s="73"/>
      <c r="DK56" s="73"/>
      <c r="DL56" s="73"/>
      <c r="DM56" s="73"/>
      <c r="DN56" s="73"/>
      <c r="DO56" s="73"/>
      <c r="DP56" s="73"/>
      <c r="DQ56" s="73"/>
    </row>
    <row r="57" spans="1:121">
      <c r="A57" s="291" t="s">
        <v>471</v>
      </c>
      <c r="B57" s="368" t="s">
        <v>688</v>
      </c>
      <c r="C57" s="593">
        <v>-1.9009700000000001E-7</v>
      </c>
      <c r="D57" s="594">
        <v>-1.3642900000000001E-7</v>
      </c>
      <c r="E57" s="594">
        <v>-3.19041E-7</v>
      </c>
      <c r="F57" s="594">
        <v>-1.3734399999999999E-7</v>
      </c>
      <c r="G57" s="594">
        <v>-4.81862E-7</v>
      </c>
      <c r="H57" s="594">
        <v>-2.20433E-7</v>
      </c>
      <c r="I57" s="594">
        <v>-3.1840699999999997E-7</v>
      </c>
      <c r="J57" s="594">
        <v>-1.9693500000000001E-7</v>
      </c>
      <c r="K57" s="594">
        <v>-2.6536300000000002E-7</v>
      </c>
      <c r="L57" s="594">
        <v>-1.64825E-7</v>
      </c>
      <c r="M57" s="594">
        <v>0</v>
      </c>
      <c r="N57" s="594">
        <v>-1.17883E-7</v>
      </c>
      <c r="O57" s="594">
        <v>-1.53301E-7</v>
      </c>
      <c r="P57" s="594">
        <v>-1.9229699999999999E-7</v>
      </c>
      <c r="Q57" s="594">
        <v>-1.4462599999999999E-7</v>
      </c>
      <c r="R57" s="594">
        <v>-1.8338199999999999E-7</v>
      </c>
      <c r="S57" s="594">
        <v>-1.18759E-7</v>
      </c>
      <c r="T57" s="594">
        <v>-1.38055E-7</v>
      </c>
      <c r="U57" s="594">
        <v>-1.34436E-7</v>
      </c>
      <c r="V57" s="594">
        <v>-1.88939E-7</v>
      </c>
      <c r="W57" s="594">
        <v>-5.0262999999999998E-8</v>
      </c>
      <c r="X57" s="594">
        <v>-1.45991E-7</v>
      </c>
      <c r="Y57" s="594">
        <v>-1.06431E-7</v>
      </c>
      <c r="Z57" s="594">
        <v>0</v>
      </c>
      <c r="AA57" s="594">
        <v>-4.8138400000000004E-7</v>
      </c>
      <c r="AB57" s="594">
        <v>-1.4186600000000001E-7</v>
      </c>
      <c r="AC57" s="594">
        <v>-3.0986999999999998E-8</v>
      </c>
      <c r="AD57" s="594">
        <v>-7.9753E-8</v>
      </c>
      <c r="AE57" s="594">
        <v>-1.34928E-7</v>
      </c>
      <c r="AF57" s="594">
        <v>-1.4194000000000001E-7</v>
      </c>
      <c r="AG57" s="594">
        <v>-1.37468E-7</v>
      </c>
      <c r="AH57" s="594">
        <v>-1.70032E-7</v>
      </c>
      <c r="AI57" s="594">
        <v>-2.2494E-7</v>
      </c>
      <c r="AJ57" s="594">
        <v>-4.4405E-8</v>
      </c>
      <c r="AK57" s="594">
        <v>-1.9878699999999999E-7</v>
      </c>
      <c r="AL57" s="594">
        <v>-9.1387999999999998E-8</v>
      </c>
      <c r="AM57" s="594">
        <v>-1.2578999999999999E-7</v>
      </c>
      <c r="AN57" s="594">
        <v>-2.2959699999999999E-7</v>
      </c>
      <c r="AO57" s="594">
        <v>-1.61145E-7</v>
      </c>
      <c r="AP57" s="594">
        <v>-8.4960000000000001E-8</v>
      </c>
      <c r="AQ57" s="594">
        <v>-1.13097E-7</v>
      </c>
      <c r="AR57" s="594">
        <v>-5.5820500000000004E-7</v>
      </c>
      <c r="AS57" s="594">
        <v>-1.7135599999999999E-7</v>
      </c>
      <c r="AT57" s="594">
        <v>-4.6156969999999998E-6</v>
      </c>
      <c r="AU57" s="594">
        <v>-4.34564E-7</v>
      </c>
      <c r="AV57" s="594">
        <v>-1.5679099999999999E-7</v>
      </c>
      <c r="AW57" s="594">
        <v>-1.4198700000000001E-7</v>
      </c>
      <c r="AX57" s="594">
        <v>-2.2898800000000001E-7</v>
      </c>
      <c r="AY57" s="594">
        <v>-2.8030399999999999E-7</v>
      </c>
      <c r="AZ57" s="594">
        <v>-1.0001099999999999E-7</v>
      </c>
      <c r="BA57" s="594">
        <v>-2.30445E-7</v>
      </c>
      <c r="BB57" s="594">
        <v>-2.50455E-7</v>
      </c>
      <c r="BC57" s="594">
        <v>0.99998855256700003</v>
      </c>
      <c r="BD57" s="594">
        <v>-2.9770900000000001E-7</v>
      </c>
      <c r="BE57" s="594">
        <v>0</v>
      </c>
      <c r="BF57" s="594">
        <v>-2.6329169E-5</v>
      </c>
      <c r="BG57" s="594">
        <v>-9.1792999999999994E-8</v>
      </c>
      <c r="BH57" s="594">
        <v>-2.3112525000000001E-5</v>
      </c>
      <c r="BI57" s="594">
        <v>-5.0953080000000004E-6</v>
      </c>
      <c r="BJ57" s="594">
        <v>-3.81388E-7</v>
      </c>
      <c r="BK57" s="594">
        <v>-5.12279E-7</v>
      </c>
      <c r="BL57" s="594">
        <v>-4.3352109999999997E-6</v>
      </c>
      <c r="BM57" s="594">
        <v>-1.7097210000000001E-6</v>
      </c>
      <c r="BN57" s="594">
        <v>-9.5209080000000008E-6</v>
      </c>
      <c r="BO57" s="594">
        <v>-8.1239530000000002E-6</v>
      </c>
      <c r="BP57" s="594">
        <v>-2.35395E-7</v>
      </c>
      <c r="BQ57" s="594">
        <v>-1.7022800000000001E-7</v>
      </c>
      <c r="BR57" s="594">
        <v>-3.87525E-7</v>
      </c>
      <c r="BS57" s="594">
        <v>-3.0353000000000002E-7</v>
      </c>
      <c r="BT57" s="594">
        <v>-1.1359650000000001E-6</v>
      </c>
      <c r="BU57" s="594">
        <v>-6.4258600000000003E-7</v>
      </c>
      <c r="BV57" s="594">
        <v>-1.0765500000000001E-6</v>
      </c>
      <c r="BW57" s="594">
        <v>-5.4296600000000005E-7</v>
      </c>
      <c r="BX57" s="594">
        <v>-8.7761000000000001E-8</v>
      </c>
      <c r="BY57" s="594">
        <v>-4.5813900000000002E-7</v>
      </c>
      <c r="BZ57" s="594">
        <v>-9.2216900000000003E-7</v>
      </c>
      <c r="CA57" s="594">
        <v>-7.5018599999999997E-7</v>
      </c>
      <c r="CB57" s="594">
        <v>-5.8941100000000001E-7</v>
      </c>
      <c r="CC57" s="594">
        <v>-3.23893E-7</v>
      </c>
      <c r="CD57" s="594">
        <v>-8.7177299999999995E-7</v>
      </c>
      <c r="CE57" s="594">
        <v>-3.5339600000000002E-7</v>
      </c>
      <c r="CF57" s="594">
        <v>-4.5635599999999999E-7</v>
      </c>
      <c r="CG57" s="594">
        <v>-1.06143E-7</v>
      </c>
      <c r="CH57" s="594">
        <v>-2.6164699999999999E-7</v>
      </c>
      <c r="CI57" s="594">
        <v>-9.9550399999999994E-7</v>
      </c>
      <c r="CJ57" s="594">
        <v>-1.557763E-6</v>
      </c>
      <c r="CK57" s="594">
        <v>-5.6538299999999997E-7</v>
      </c>
      <c r="CL57" s="594">
        <v>-1.1382219999999999E-6</v>
      </c>
      <c r="CM57" s="594">
        <v>-5.861809E-6</v>
      </c>
      <c r="CN57" s="594">
        <v>-2.39458E-7</v>
      </c>
      <c r="CO57" s="594">
        <v>-9.6865800000000004E-7</v>
      </c>
      <c r="CP57" s="594">
        <v>-2.2681700000000001E-7</v>
      </c>
      <c r="CQ57" s="594">
        <v>-1.9016999999999999E-7</v>
      </c>
      <c r="CR57" s="594">
        <v>-2.9058600000000001E-7</v>
      </c>
      <c r="CS57" s="594">
        <v>-1.2963999999999999E-7</v>
      </c>
      <c r="CT57" s="594">
        <v>-4.5056599999999999E-7</v>
      </c>
      <c r="CU57" s="594">
        <v>-8.2203999999999997E-7</v>
      </c>
      <c r="CV57" s="594">
        <v>-1.376905E-6</v>
      </c>
      <c r="CW57" s="594">
        <v>-3.8611059999999999E-6</v>
      </c>
      <c r="CX57" s="594">
        <v>-2.1413480000000002E-6</v>
      </c>
      <c r="CY57" s="594">
        <v>-2.2411499999999999E-7</v>
      </c>
      <c r="CZ57" s="594">
        <v>-6.8931200000000003E-7</v>
      </c>
      <c r="DA57" s="594">
        <v>-2.2011600000000001E-7</v>
      </c>
      <c r="DB57" s="594">
        <v>-1.2001829999999999E-6</v>
      </c>
      <c r="DC57" s="594">
        <v>-2.6592500000000002E-7</v>
      </c>
      <c r="DD57" s="594">
        <v>-1.87119E-7</v>
      </c>
      <c r="DE57" s="595">
        <v>-1.6827739999999999E-6</v>
      </c>
      <c r="DF57" s="593">
        <v>0.99986021509400003</v>
      </c>
      <c r="DG57" s="595">
        <v>0.75629687829199999</v>
      </c>
      <c r="DH57" s="73"/>
      <c r="DI57" s="73"/>
      <c r="DJ57" s="73"/>
      <c r="DK57" s="73"/>
      <c r="DL57" s="73"/>
      <c r="DM57" s="73"/>
      <c r="DN57" s="73"/>
      <c r="DO57" s="73"/>
      <c r="DP57" s="73"/>
      <c r="DQ57" s="73"/>
    </row>
    <row r="58" spans="1:121">
      <c r="A58" s="291" t="s">
        <v>472</v>
      </c>
      <c r="B58" s="368" t="s">
        <v>581</v>
      </c>
      <c r="C58" s="593">
        <v>3.3061730000000001E-6</v>
      </c>
      <c r="D58" s="594">
        <v>1.726021E-6</v>
      </c>
      <c r="E58" s="594">
        <v>2.3592140000000002E-6</v>
      </c>
      <c r="F58" s="594">
        <v>2.8468189999999999E-6</v>
      </c>
      <c r="G58" s="594">
        <v>1.0449290000000001E-6</v>
      </c>
      <c r="H58" s="594">
        <v>6.4345510000000003E-6</v>
      </c>
      <c r="I58" s="594">
        <v>8.9338760000000003E-6</v>
      </c>
      <c r="J58" s="594">
        <v>1.239695E-6</v>
      </c>
      <c r="K58" s="594">
        <v>1.8544889999999999E-6</v>
      </c>
      <c r="L58" s="594">
        <v>9.5596900000000003E-7</v>
      </c>
      <c r="M58" s="594">
        <v>0</v>
      </c>
      <c r="N58" s="594">
        <v>1.5209360000000001E-6</v>
      </c>
      <c r="O58" s="594">
        <v>1.126649E-6</v>
      </c>
      <c r="P58" s="594">
        <v>2.422558E-6</v>
      </c>
      <c r="Q58" s="594">
        <v>1.1751369999999999E-6</v>
      </c>
      <c r="R58" s="594">
        <v>1.2802010000000001E-6</v>
      </c>
      <c r="S58" s="594">
        <v>7.6914899999999995E-7</v>
      </c>
      <c r="T58" s="594">
        <v>1.486912E-6</v>
      </c>
      <c r="U58" s="594">
        <v>1.8459800000000001E-6</v>
      </c>
      <c r="V58" s="594">
        <v>3.0491589999999999E-6</v>
      </c>
      <c r="W58" s="594">
        <v>7.2085700000000003E-7</v>
      </c>
      <c r="X58" s="594">
        <v>2.4567569999999998E-6</v>
      </c>
      <c r="Y58" s="594">
        <v>1.2215450000000001E-6</v>
      </c>
      <c r="Z58" s="594">
        <v>0</v>
      </c>
      <c r="AA58" s="594">
        <v>1.2071400000000001E-6</v>
      </c>
      <c r="AB58" s="594">
        <v>1.1266820000000001E-6</v>
      </c>
      <c r="AC58" s="594">
        <v>2.7142100000000001E-7</v>
      </c>
      <c r="AD58" s="594">
        <v>1.231385E-6</v>
      </c>
      <c r="AE58" s="594">
        <v>1.4380550000000001E-6</v>
      </c>
      <c r="AF58" s="594">
        <v>2.041851E-6</v>
      </c>
      <c r="AG58" s="594">
        <v>9.9664200000000001E-7</v>
      </c>
      <c r="AH58" s="594">
        <v>1.548411E-6</v>
      </c>
      <c r="AI58" s="594">
        <v>2.896082E-6</v>
      </c>
      <c r="AJ58" s="594">
        <v>9.0469000000000001E-8</v>
      </c>
      <c r="AK58" s="594">
        <v>2.5838289999999999E-6</v>
      </c>
      <c r="AL58" s="594">
        <v>1.0372429999999999E-6</v>
      </c>
      <c r="AM58" s="594">
        <v>1.470287E-6</v>
      </c>
      <c r="AN58" s="594">
        <v>2.152018E-6</v>
      </c>
      <c r="AO58" s="594">
        <v>1.4122E-6</v>
      </c>
      <c r="AP58" s="594">
        <v>9.3531800000000004E-7</v>
      </c>
      <c r="AQ58" s="594">
        <v>1.2185859999999999E-6</v>
      </c>
      <c r="AR58" s="594">
        <v>1.744309E-6</v>
      </c>
      <c r="AS58" s="594">
        <v>1.6415859999999999E-6</v>
      </c>
      <c r="AT58" s="594">
        <v>1.853688E-6</v>
      </c>
      <c r="AU58" s="594">
        <v>2.1157887000000001E-5</v>
      </c>
      <c r="AV58" s="594">
        <v>1.462477E-6</v>
      </c>
      <c r="AW58" s="594">
        <v>1.827252E-6</v>
      </c>
      <c r="AX58" s="594">
        <v>1.48145E-6</v>
      </c>
      <c r="AY58" s="594">
        <v>1.67647E-6</v>
      </c>
      <c r="AZ58" s="594">
        <v>7.8226300000000005E-7</v>
      </c>
      <c r="BA58" s="594">
        <v>8.2539500000000004E-7</v>
      </c>
      <c r="BB58" s="594">
        <v>1.189108E-6</v>
      </c>
      <c r="BC58" s="594">
        <v>8.8790340000000005E-6</v>
      </c>
      <c r="BD58" s="594">
        <v>1.003666582992</v>
      </c>
      <c r="BE58" s="594">
        <v>0</v>
      </c>
      <c r="BF58" s="594">
        <v>6.5848599999999996E-7</v>
      </c>
      <c r="BG58" s="594">
        <v>8.4159499999999999E-7</v>
      </c>
      <c r="BH58" s="594">
        <v>1.4375570000000001E-6</v>
      </c>
      <c r="BI58" s="594">
        <v>1.2936E-6</v>
      </c>
      <c r="BJ58" s="594">
        <v>1.725377E-6</v>
      </c>
      <c r="BK58" s="594">
        <v>5.1511490000000004E-6</v>
      </c>
      <c r="BL58" s="594">
        <v>2.522279E-6</v>
      </c>
      <c r="BM58" s="594">
        <v>2.5732510000000001E-6</v>
      </c>
      <c r="BN58" s="594">
        <v>4.7052070000000003E-6</v>
      </c>
      <c r="BO58" s="594">
        <v>5.630204E-6</v>
      </c>
      <c r="BP58" s="594">
        <v>2.928118E-6</v>
      </c>
      <c r="BQ58" s="594">
        <v>1.1725269999999999E-6</v>
      </c>
      <c r="BR58" s="594">
        <v>3.417221E-6</v>
      </c>
      <c r="BS58" s="594">
        <v>3.299985E-6</v>
      </c>
      <c r="BT58" s="594">
        <v>2.1253359999999999E-6</v>
      </c>
      <c r="BU58" s="594">
        <v>1.640423E-6</v>
      </c>
      <c r="BV58" s="594">
        <v>8.1189700000000003E-7</v>
      </c>
      <c r="BW58" s="594">
        <v>6.4950299999999996E-7</v>
      </c>
      <c r="BX58" s="594">
        <v>1.97254E-7</v>
      </c>
      <c r="BY58" s="594">
        <v>9.3885599999999997E-7</v>
      </c>
      <c r="BZ58" s="594">
        <v>4.4390909999999999E-6</v>
      </c>
      <c r="CA58" s="594">
        <v>2.6901927000000001E-5</v>
      </c>
      <c r="CB58" s="594">
        <v>8.8085699999999998E-7</v>
      </c>
      <c r="CC58" s="594">
        <v>7.571704E-6</v>
      </c>
      <c r="CD58" s="594">
        <v>2.5352969999999998E-6</v>
      </c>
      <c r="CE58" s="594">
        <v>1.623277E-6</v>
      </c>
      <c r="CF58" s="594">
        <v>2.2415649999999999E-6</v>
      </c>
      <c r="CG58" s="594">
        <v>7.5388399999999998E-7</v>
      </c>
      <c r="CH58" s="594">
        <v>6.5313660000000002E-6</v>
      </c>
      <c r="CI58" s="594">
        <v>1.3411946E-5</v>
      </c>
      <c r="CJ58" s="594">
        <v>2.9167750000000001E-6</v>
      </c>
      <c r="CK58" s="594">
        <v>6.9197400000000003E-6</v>
      </c>
      <c r="CL58" s="594">
        <v>1.7694149999999999E-6</v>
      </c>
      <c r="CM58" s="594">
        <v>3.003885E-6</v>
      </c>
      <c r="CN58" s="594">
        <v>9.9315300000000005E-7</v>
      </c>
      <c r="CO58" s="594">
        <v>2.313677E-6</v>
      </c>
      <c r="CP58" s="594">
        <v>1.0419590000000001E-6</v>
      </c>
      <c r="CQ58" s="594">
        <v>2.5202149999999998E-6</v>
      </c>
      <c r="CR58" s="594">
        <v>1.554203E-6</v>
      </c>
      <c r="CS58" s="594">
        <v>2.167332E-6</v>
      </c>
      <c r="CT58" s="594">
        <v>1.8625059999999999E-6</v>
      </c>
      <c r="CU58" s="594">
        <v>2.7239280700000002E-4</v>
      </c>
      <c r="CV58" s="594">
        <v>4.5658319999999996E-6</v>
      </c>
      <c r="CW58" s="594">
        <v>1.2474465100000001E-4</v>
      </c>
      <c r="CX58" s="594">
        <v>1.7711010000000001E-6</v>
      </c>
      <c r="CY58" s="594">
        <v>2.2616040000000002E-6</v>
      </c>
      <c r="CZ58" s="594">
        <v>1.180678E-6</v>
      </c>
      <c r="DA58" s="594">
        <v>1.806157E-6</v>
      </c>
      <c r="DB58" s="594">
        <v>1.7211290000000001E-6</v>
      </c>
      <c r="DC58" s="594">
        <v>1.507072E-6</v>
      </c>
      <c r="DD58" s="594">
        <v>4.7549799999999999E-7</v>
      </c>
      <c r="DE58" s="595">
        <v>2.4399480000000002E-6</v>
      </c>
      <c r="DF58" s="593">
        <v>1.0043370791840001</v>
      </c>
      <c r="DG58" s="595">
        <v>0.75968318998200002</v>
      </c>
      <c r="DH58" s="73"/>
      <c r="DI58" s="73"/>
      <c r="DJ58" s="73"/>
      <c r="DK58" s="73"/>
      <c r="DL58" s="73"/>
      <c r="DM58" s="73"/>
      <c r="DN58" s="73"/>
      <c r="DO58" s="73"/>
      <c r="DP58" s="73"/>
      <c r="DQ58" s="73"/>
    </row>
    <row r="59" spans="1:121">
      <c r="A59" s="291" t="s">
        <v>473</v>
      </c>
      <c r="B59" s="368" t="s">
        <v>582</v>
      </c>
      <c r="C59" s="593">
        <v>0</v>
      </c>
      <c r="D59" s="594">
        <v>0</v>
      </c>
      <c r="E59" s="594">
        <v>0</v>
      </c>
      <c r="F59" s="594">
        <v>0</v>
      </c>
      <c r="G59" s="594">
        <v>0</v>
      </c>
      <c r="H59" s="594">
        <v>0</v>
      </c>
      <c r="I59" s="594">
        <v>0</v>
      </c>
      <c r="J59" s="594">
        <v>0</v>
      </c>
      <c r="K59" s="594">
        <v>0</v>
      </c>
      <c r="L59" s="594">
        <v>0</v>
      </c>
      <c r="M59" s="594">
        <v>0</v>
      </c>
      <c r="N59" s="594">
        <v>0</v>
      </c>
      <c r="O59" s="594">
        <v>0</v>
      </c>
      <c r="P59" s="594">
        <v>0</v>
      </c>
      <c r="Q59" s="594">
        <v>0</v>
      </c>
      <c r="R59" s="594">
        <v>0</v>
      </c>
      <c r="S59" s="594">
        <v>0</v>
      </c>
      <c r="T59" s="594">
        <v>0</v>
      </c>
      <c r="U59" s="594">
        <v>0</v>
      </c>
      <c r="V59" s="594">
        <v>0</v>
      </c>
      <c r="W59" s="594">
        <v>0</v>
      </c>
      <c r="X59" s="594">
        <v>0</v>
      </c>
      <c r="Y59" s="594">
        <v>0</v>
      </c>
      <c r="Z59" s="594">
        <v>0</v>
      </c>
      <c r="AA59" s="594">
        <v>0</v>
      </c>
      <c r="AB59" s="594">
        <v>0</v>
      </c>
      <c r="AC59" s="594">
        <v>0</v>
      </c>
      <c r="AD59" s="594">
        <v>0</v>
      </c>
      <c r="AE59" s="594">
        <v>0</v>
      </c>
      <c r="AF59" s="594">
        <v>0</v>
      </c>
      <c r="AG59" s="594">
        <v>0</v>
      </c>
      <c r="AH59" s="594">
        <v>0</v>
      </c>
      <c r="AI59" s="594">
        <v>0</v>
      </c>
      <c r="AJ59" s="594">
        <v>0</v>
      </c>
      <c r="AK59" s="594">
        <v>0</v>
      </c>
      <c r="AL59" s="594">
        <v>0</v>
      </c>
      <c r="AM59" s="594">
        <v>0</v>
      </c>
      <c r="AN59" s="594">
        <v>0</v>
      </c>
      <c r="AO59" s="594">
        <v>0</v>
      </c>
      <c r="AP59" s="594">
        <v>0</v>
      </c>
      <c r="AQ59" s="594">
        <v>0</v>
      </c>
      <c r="AR59" s="594">
        <v>0</v>
      </c>
      <c r="AS59" s="594">
        <v>0</v>
      </c>
      <c r="AT59" s="594">
        <v>0</v>
      </c>
      <c r="AU59" s="594">
        <v>0</v>
      </c>
      <c r="AV59" s="594">
        <v>0</v>
      </c>
      <c r="AW59" s="594">
        <v>0</v>
      </c>
      <c r="AX59" s="594">
        <v>0</v>
      </c>
      <c r="AY59" s="594">
        <v>0</v>
      </c>
      <c r="AZ59" s="594">
        <v>0</v>
      </c>
      <c r="BA59" s="594">
        <v>0</v>
      </c>
      <c r="BB59" s="594">
        <v>0</v>
      </c>
      <c r="BC59" s="594">
        <v>0</v>
      </c>
      <c r="BD59" s="594">
        <v>0</v>
      </c>
      <c r="BE59" s="594">
        <v>1</v>
      </c>
      <c r="BF59" s="594">
        <v>0</v>
      </c>
      <c r="BG59" s="594">
        <v>0</v>
      </c>
      <c r="BH59" s="594">
        <v>0</v>
      </c>
      <c r="BI59" s="594">
        <v>0</v>
      </c>
      <c r="BJ59" s="594">
        <v>0</v>
      </c>
      <c r="BK59" s="594">
        <v>0</v>
      </c>
      <c r="BL59" s="594">
        <v>0</v>
      </c>
      <c r="BM59" s="594">
        <v>0</v>
      </c>
      <c r="BN59" s="594">
        <v>0</v>
      </c>
      <c r="BO59" s="594">
        <v>0</v>
      </c>
      <c r="BP59" s="594">
        <v>0</v>
      </c>
      <c r="BQ59" s="594">
        <v>0</v>
      </c>
      <c r="BR59" s="594">
        <v>0</v>
      </c>
      <c r="BS59" s="594">
        <v>0</v>
      </c>
      <c r="BT59" s="594">
        <v>0</v>
      </c>
      <c r="BU59" s="594">
        <v>0</v>
      </c>
      <c r="BV59" s="594">
        <v>0</v>
      </c>
      <c r="BW59" s="594">
        <v>0</v>
      </c>
      <c r="BX59" s="594">
        <v>0</v>
      </c>
      <c r="BY59" s="594">
        <v>0</v>
      </c>
      <c r="BZ59" s="594">
        <v>0</v>
      </c>
      <c r="CA59" s="594">
        <v>0</v>
      </c>
      <c r="CB59" s="594">
        <v>0</v>
      </c>
      <c r="CC59" s="594">
        <v>0</v>
      </c>
      <c r="CD59" s="594">
        <v>0</v>
      </c>
      <c r="CE59" s="594">
        <v>0</v>
      </c>
      <c r="CF59" s="594">
        <v>0</v>
      </c>
      <c r="CG59" s="594">
        <v>0</v>
      </c>
      <c r="CH59" s="594">
        <v>0</v>
      </c>
      <c r="CI59" s="594">
        <v>0</v>
      </c>
      <c r="CJ59" s="594">
        <v>0</v>
      </c>
      <c r="CK59" s="594">
        <v>0</v>
      </c>
      <c r="CL59" s="594">
        <v>0</v>
      </c>
      <c r="CM59" s="594">
        <v>0</v>
      </c>
      <c r="CN59" s="594">
        <v>0</v>
      </c>
      <c r="CO59" s="594">
        <v>0</v>
      </c>
      <c r="CP59" s="594">
        <v>0</v>
      </c>
      <c r="CQ59" s="594">
        <v>0</v>
      </c>
      <c r="CR59" s="594">
        <v>0</v>
      </c>
      <c r="CS59" s="594">
        <v>0</v>
      </c>
      <c r="CT59" s="594">
        <v>0</v>
      </c>
      <c r="CU59" s="594">
        <v>0</v>
      </c>
      <c r="CV59" s="594">
        <v>0</v>
      </c>
      <c r="CW59" s="594">
        <v>0</v>
      </c>
      <c r="CX59" s="594">
        <v>0</v>
      </c>
      <c r="CY59" s="594">
        <v>0</v>
      </c>
      <c r="CZ59" s="594">
        <v>0</v>
      </c>
      <c r="DA59" s="594">
        <v>0</v>
      </c>
      <c r="DB59" s="594">
        <v>0</v>
      </c>
      <c r="DC59" s="594">
        <v>0</v>
      </c>
      <c r="DD59" s="594">
        <v>0</v>
      </c>
      <c r="DE59" s="595">
        <v>0</v>
      </c>
      <c r="DF59" s="593">
        <v>1</v>
      </c>
      <c r="DG59" s="595">
        <v>0.75640261195900005</v>
      </c>
      <c r="DH59" s="73"/>
      <c r="DI59" s="73"/>
      <c r="DJ59" s="73"/>
      <c r="DK59" s="73"/>
      <c r="DL59" s="73"/>
      <c r="DM59" s="73"/>
      <c r="DN59" s="73"/>
      <c r="DO59" s="73"/>
      <c r="DP59" s="73"/>
      <c r="DQ59" s="73"/>
    </row>
    <row r="60" spans="1:121">
      <c r="A60" s="291" t="s">
        <v>474</v>
      </c>
      <c r="B60" s="368" t="s">
        <v>583</v>
      </c>
      <c r="C60" s="593">
        <v>5.1739099999999998E-7</v>
      </c>
      <c r="D60" s="594">
        <v>2.16625E-7</v>
      </c>
      <c r="E60" s="594">
        <v>2.9042900000000001E-7</v>
      </c>
      <c r="F60" s="594">
        <v>4.6501099999999998E-7</v>
      </c>
      <c r="G60" s="594">
        <v>1.4012599999999999E-7</v>
      </c>
      <c r="H60" s="594">
        <v>5.1223099999999995E-7</v>
      </c>
      <c r="I60" s="594">
        <v>1.206807E-6</v>
      </c>
      <c r="J60" s="594">
        <v>1.7020900000000001E-7</v>
      </c>
      <c r="K60" s="594">
        <v>2.7987500000000001E-7</v>
      </c>
      <c r="L60" s="594">
        <v>1.4067900000000001E-7</v>
      </c>
      <c r="M60" s="594">
        <v>0</v>
      </c>
      <c r="N60" s="594">
        <v>2.15485E-7</v>
      </c>
      <c r="O60" s="594">
        <v>1.46714E-7</v>
      </c>
      <c r="P60" s="594">
        <v>3.2084400000000001E-7</v>
      </c>
      <c r="Q60" s="594">
        <v>1.3634499999999999E-7</v>
      </c>
      <c r="R60" s="594">
        <v>1.6983500000000001E-7</v>
      </c>
      <c r="S60" s="594">
        <v>8.8809999999999999E-8</v>
      </c>
      <c r="T60" s="594">
        <v>1.3288999999999999E-7</v>
      </c>
      <c r="U60" s="594">
        <v>2.9148499999999999E-7</v>
      </c>
      <c r="V60" s="594">
        <v>4.6257699999999997E-7</v>
      </c>
      <c r="W60" s="594">
        <v>1.12695E-7</v>
      </c>
      <c r="X60" s="594">
        <v>4.3159800000000002E-7</v>
      </c>
      <c r="Y60" s="594">
        <v>1.9739E-7</v>
      </c>
      <c r="Z60" s="594">
        <v>0</v>
      </c>
      <c r="AA60" s="594">
        <v>1.75263E-7</v>
      </c>
      <c r="AB60" s="594">
        <v>1.5982899999999999E-7</v>
      </c>
      <c r="AC60" s="594">
        <v>4.4835999999999999E-8</v>
      </c>
      <c r="AD60" s="594">
        <v>1.4959200000000001E-7</v>
      </c>
      <c r="AE60" s="594">
        <v>2.0088100000000001E-7</v>
      </c>
      <c r="AF60" s="594">
        <v>2.8531800000000001E-7</v>
      </c>
      <c r="AG60" s="594">
        <v>1.27872E-7</v>
      </c>
      <c r="AH60" s="594">
        <v>2.1827200000000001E-7</v>
      </c>
      <c r="AI60" s="594">
        <v>4.1879899999999999E-7</v>
      </c>
      <c r="AJ60" s="594">
        <v>8.4049999999999998E-9</v>
      </c>
      <c r="AK60" s="594">
        <v>3.6174400000000001E-7</v>
      </c>
      <c r="AL60" s="594">
        <v>1.4184100000000001E-7</v>
      </c>
      <c r="AM60" s="594">
        <v>2.10464E-7</v>
      </c>
      <c r="AN60" s="594">
        <v>3.2830100000000002E-7</v>
      </c>
      <c r="AO60" s="594">
        <v>1.7155800000000001E-7</v>
      </c>
      <c r="AP60" s="594">
        <v>1.23577E-7</v>
      </c>
      <c r="AQ60" s="594">
        <v>1.70289E-7</v>
      </c>
      <c r="AR60" s="594">
        <v>2.5947300000000001E-7</v>
      </c>
      <c r="AS60" s="594">
        <v>2.1792300000000001E-7</v>
      </c>
      <c r="AT60" s="594">
        <v>2.4172000000000002E-7</v>
      </c>
      <c r="AU60" s="594">
        <v>1.4740200000000001E-7</v>
      </c>
      <c r="AV60" s="594">
        <v>2.2291900000000001E-7</v>
      </c>
      <c r="AW60" s="594">
        <v>2.4245600000000001E-7</v>
      </c>
      <c r="AX60" s="594">
        <v>1.8636799999999999E-7</v>
      </c>
      <c r="AY60" s="594">
        <v>1.4005699999999999E-7</v>
      </c>
      <c r="AZ60" s="594">
        <v>8.8684000000000002E-8</v>
      </c>
      <c r="BA60" s="594">
        <v>1.01941E-7</v>
      </c>
      <c r="BB60" s="594">
        <v>1.2944900000000001E-7</v>
      </c>
      <c r="BC60" s="594">
        <v>1.0513300000000001E-7</v>
      </c>
      <c r="BD60" s="594">
        <v>1.22574E-7</v>
      </c>
      <c r="BE60" s="594">
        <v>0</v>
      </c>
      <c r="BF60" s="594">
        <v>1.0002869866840001</v>
      </c>
      <c r="BG60" s="594">
        <v>1.09116E-7</v>
      </c>
      <c r="BH60" s="594">
        <v>1.10768E-7</v>
      </c>
      <c r="BI60" s="594">
        <v>8.6757000000000001E-8</v>
      </c>
      <c r="BJ60" s="594">
        <v>1.9018500000000001E-7</v>
      </c>
      <c r="BK60" s="594">
        <v>2.8785799999999998E-7</v>
      </c>
      <c r="BL60" s="594">
        <v>1.9316299999999999E-7</v>
      </c>
      <c r="BM60" s="594">
        <v>3.0243399999999999E-7</v>
      </c>
      <c r="BN60" s="594">
        <v>3.1803499999999998E-7</v>
      </c>
      <c r="BO60" s="594">
        <v>2.7593499999999999E-7</v>
      </c>
      <c r="BP60" s="594">
        <v>4.9811299999999998E-7</v>
      </c>
      <c r="BQ60" s="594">
        <v>1.0417799999999999E-7</v>
      </c>
      <c r="BR60" s="594">
        <v>5.8212700000000001E-7</v>
      </c>
      <c r="BS60" s="594">
        <v>5.1869899999999998E-7</v>
      </c>
      <c r="BT60" s="594">
        <v>1.8886799999999999E-7</v>
      </c>
      <c r="BU60" s="594">
        <v>1.1919899999999999E-7</v>
      </c>
      <c r="BV60" s="594">
        <v>9.7923999999999997E-8</v>
      </c>
      <c r="BW60" s="594">
        <v>6.6971999999999999E-8</v>
      </c>
      <c r="BX60" s="594">
        <v>1.8431000000000001E-8</v>
      </c>
      <c r="BY60" s="594">
        <v>1.17406E-7</v>
      </c>
      <c r="BZ60" s="594">
        <v>7.1927600000000001E-7</v>
      </c>
      <c r="CA60" s="594">
        <v>3.5925490000000002E-6</v>
      </c>
      <c r="CB60" s="594">
        <v>8.5136000000000002E-8</v>
      </c>
      <c r="CC60" s="594">
        <v>2.62175E-7</v>
      </c>
      <c r="CD60" s="594">
        <v>2.8523999999999998E-7</v>
      </c>
      <c r="CE60" s="594">
        <v>2.0475899999999999E-7</v>
      </c>
      <c r="CF60" s="594">
        <v>2.4419299999999999E-7</v>
      </c>
      <c r="CG60" s="594">
        <v>9.4759999999999996E-8</v>
      </c>
      <c r="CH60" s="594">
        <v>1.4439100000000001E-7</v>
      </c>
      <c r="CI60" s="594">
        <v>3.0175600000000002E-7</v>
      </c>
      <c r="CJ60" s="594">
        <v>3.7059700000000002E-7</v>
      </c>
      <c r="CK60" s="594">
        <v>2.0872500000000001E-7</v>
      </c>
      <c r="CL60" s="594">
        <v>1.5347799999999999E-7</v>
      </c>
      <c r="CM60" s="594">
        <v>2.9133530000000001E-6</v>
      </c>
      <c r="CN60" s="594">
        <v>1.3476E-7</v>
      </c>
      <c r="CO60" s="594">
        <v>3.3881699999999998E-7</v>
      </c>
      <c r="CP60" s="594">
        <v>8.6938999999999995E-8</v>
      </c>
      <c r="CQ60" s="594">
        <v>2.6291099999999999E-7</v>
      </c>
      <c r="CR60" s="594">
        <v>1.5648599999999999E-7</v>
      </c>
      <c r="CS60" s="594">
        <v>1.09002E-7</v>
      </c>
      <c r="CT60" s="594">
        <v>2.26526E-7</v>
      </c>
      <c r="CU60" s="594">
        <v>2.106174E-6</v>
      </c>
      <c r="CV60" s="594">
        <v>1.7683400000000001E-7</v>
      </c>
      <c r="CW60" s="594">
        <v>2.4467999000000001E-5</v>
      </c>
      <c r="CX60" s="594">
        <v>1.3591400000000001E-7</v>
      </c>
      <c r="CY60" s="594">
        <v>2.3209200000000001E-7</v>
      </c>
      <c r="CZ60" s="594">
        <v>1.52523E-7</v>
      </c>
      <c r="DA60" s="594">
        <v>2.3999799999999998E-7</v>
      </c>
      <c r="DB60" s="594">
        <v>2.08338E-7</v>
      </c>
      <c r="DC60" s="594">
        <v>1.7441100000000001E-7</v>
      </c>
      <c r="DD60" s="594">
        <v>5.2739E-8</v>
      </c>
      <c r="DE60" s="595">
        <v>9.1765100000000004E-7</v>
      </c>
      <c r="DF60" s="593">
        <v>1.0003430823420001</v>
      </c>
      <c r="DG60" s="595">
        <v>0.75666212033900004</v>
      </c>
      <c r="DH60" s="73"/>
      <c r="DI60" s="73"/>
      <c r="DJ60" s="73"/>
      <c r="DK60" s="73"/>
      <c r="DL60" s="73"/>
      <c r="DM60" s="73"/>
      <c r="DN60" s="73"/>
      <c r="DO60" s="73"/>
      <c r="DP60" s="73"/>
      <c r="DQ60" s="73"/>
    </row>
    <row r="61" spans="1:121">
      <c r="A61" s="291" t="s">
        <v>475</v>
      </c>
      <c r="B61" s="368" t="s">
        <v>584</v>
      </c>
      <c r="C61" s="593">
        <v>9.2348435999999997E-5</v>
      </c>
      <c r="D61" s="594">
        <v>3.8688925000000003E-5</v>
      </c>
      <c r="E61" s="594">
        <v>5.2022552999999997E-5</v>
      </c>
      <c r="F61" s="594">
        <v>8.3345908E-5</v>
      </c>
      <c r="G61" s="594">
        <v>2.4040364999999999E-5</v>
      </c>
      <c r="H61" s="594">
        <v>9.0789376999999999E-5</v>
      </c>
      <c r="I61" s="594">
        <v>2.1714149600000001E-4</v>
      </c>
      <c r="J61" s="594">
        <v>2.9893795000000001E-5</v>
      </c>
      <c r="K61" s="594">
        <v>4.9690993999999999E-5</v>
      </c>
      <c r="L61" s="594">
        <v>2.2832295000000001E-5</v>
      </c>
      <c r="M61" s="594">
        <v>0</v>
      </c>
      <c r="N61" s="594">
        <v>3.8452153999999998E-5</v>
      </c>
      <c r="O61" s="594">
        <v>2.5868458E-5</v>
      </c>
      <c r="P61" s="594">
        <v>5.6884481000000002E-5</v>
      </c>
      <c r="Q61" s="594">
        <v>2.4183111999999998E-5</v>
      </c>
      <c r="R61" s="594">
        <v>3.0167401000000001E-5</v>
      </c>
      <c r="S61" s="594">
        <v>1.5588110000000001E-5</v>
      </c>
      <c r="T61" s="594">
        <v>2.3575508999999999E-5</v>
      </c>
      <c r="U61" s="594">
        <v>5.2241163000000003E-5</v>
      </c>
      <c r="V61" s="594">
        <v>8.2695564999999999E-5</v>
      </c>
      <c r="W61" s="594">
        <v>2.0201166999999999E-5</v>
      </c>
      <c r="X61" s="594">
        <v>7.7459005999999995E-5</v>
      </c>
      <c r="Y61" s="594">
        <v>3.5296346999999998E-5</v>
      </c>
      <c r="Z61" s="594">
        <v>0</v>
      </c>
      <c r="AA61" s="594">
        <v>3.1163147999999998E-5</v>
      </c>
      <c r="AB61" s="594">
        <v>2.8395506999999999E-5</v>
      </c>
      <c r="AC61" s="594">
        <v>8.0078210000000006E-6</v>
      </c>
      <c r="AD61" s="594">
        <v>2.6670809E-5</v>
      </c>
      <c r="AE61" s="594">
        <v>3.5853828999999998E-5</v>
      </c>
      <c r="AF61" s="594">
        <v>5.0552346E-5</v>
      </c>
      <c r="AG61" s="594">
        <v>2.2430417000000001E-5</v>
      </c>
      <c r="AH61" s="594">
        <v>3.8274652999999999E-5</v>
      </c>
      <c r="AI61" s="594">
        <v>7.3996169999999999E-5</v>
      </c>
      <c r="AJ61" s="594">
        <v>1.4752070000000001E-6</v>
      </c>
      <c r="AK61" s="594">
        <v>6.3687679999999995E-5</v>
      </c>
      <c r="AL61" s="594">
        <v>2.4816544999999998E-5</v>
      </c>
      <c r="AM61" s="594">
        <v>3.7160062E-5</v>
      </c>
      <c r="AN61" s="594">
        <v>5.6400275999999997E-5</v>
      </c>
      <c r="AO61" s="594">
        <v>2.9653921000000002E-5</v>
      </c>
      <c r="AP61" s="594">
        <v>2.1718713000000002E-5</v>
      </c>
      <c r="AQ61" s="594">
        <v>2.9915240000000001E-5</v>
      </c>
      <c r="AR61" s="594">
        <v>4.6158985999999998E-5</v>
      </c>
      <c r="AS61" s="594">
        <v>3.8403793000000001E-5</v>
      </c>
      <c r="AT61" s="594">
        <v>4.2358608E-5</v>
      </c>
      <c r="AU61" s="594">
        <v>5.5555937999999998E-5</v>
      </c>
      <c r="AV61" s="594">
        <v>3.9684722999999999E-5</v>
      </c>
      <c r="AW61" s="594">
        <v>4.3370997E-5</v>
      </c>
      <c r="AX61" s="594">
        <v>3.3317150000000003E-5</v>
      </c>
      <c r="AY61" s="594">
        <v>2.4858446000000002E-5</v>
      </c>
      <c r="AZ61" s="594">
        <v>1.5816322999999999E-5</v>
      </c>
      <c r="BA61" s="594">
        <v>1.8175425000000001E-5</v>
      </c>
      <c r="BB61" s="594">
        <v>2.2821324E-5</v>
      </c>
      <c r="BC61" s="594">
        <v>1.8720196999999999E-5</v>
      </c>
      <c r="BD61" s="594">
        <v>2.1844417E-5</v>
      </c>
      <c r="BE61" s="594">
        <v>0</v>
      </c>
      <c r="BF61" s="594">
        <v>1.4856034339999999E-2</v>
      </c>
      <c r="BG61" s="594">
        <v>1.011373549372</v>
      </c>
      <c r="BH61" s="594">
        <v>1.7576069000000001E-5</v>
      </c>
      <c r="BI61" s="594">
        <v>1.0890666550000001E-3</v>
      </c>
      <c r="BJ61" s="594">
        <v>3.4037566999999997E-5</v>
      </c>
      <c r="BK61" s="594">
        <v>5.1079233999999997E-5</v>
      </c>
      <c r="BL61" s="594">
        <v>3.2479818000000003E-5</v>
      </c>
      <c r="BM61" s="594">
        <v>5.1908260000000003E-5</v>
      </c>
      <c r="BN61" s="594">
        <v>5.6449887999999997E-5</v>
      </c>
      <c r="BO61" s="594">
        <v>4.8378959E-5</v>
      </c>
      <c r="BP61" s="594">
        <v>8.905993E-5</v>
      </c>
      <c r="BQ61" s="594">
        <v>1.8399347E-5</v>
      </c>
      <c r="BR61" s="594">
        <v>1.03247709E-4</v>
      </c>
      <c r="BS61" s="594">
        <v>9.0292595999999999E-5</v>
      </c>
      <c r="BT61" s="594">
        <v>3.3025594000000001E-5</v>
      </c>
      <c r="BU61" s="594">
        <v>2.0670121000000001E-5</v>
      </c>
      <c r="BV61" s="594">
        <v>1.6245468000000001E-5</v>
      </c>
      <c r="BW61" s="594">
        <v>1.1723701E-5</v>
      </c>
      <c r="BX61" s="594">
        <v>3.1945390000000001E-6</v>
      </c>
      <c r="BY61" s="594">
        <v>2.2436853E-5</v>
      </c>
      <c r="BZ61" s="594">
        <v>1.2751882199999999E-4</v>
      </c>
      <c r="CA61" s="594">
        <v>6.4922234899999999E-4</v>
      </c>
      <c r="CB61" s="594">
        <v>1.4030673000000001E-5</v>
      </c>
      <c r="CC61" s="594">
        <v>5.1281649000000001E-5</v>
      </c>
      <c r="CD61" s="594">
        <v>5.0996849E-5</v>
      </c>
      <c r="CE61" s="594">
        <v>3.6216610999999998E-5</v>
      </c>
      <c r="CF61" s="594">
        <v>4.2522364E-5</v>
      </c>
      <c r="CG61" s="594">
        <v>1.6820814000000002E-5</v>
      </c>
      <c r="CH61" s="594">
        <v>2.5470499E-5</v>
      </c>
      <c r="CI61" s="594">
        <v>5.3265481000000002E-5</v>
      </c>
      <c r="CJ61" s="594">
        <v>6.6455867000000005E-5</v>
      </c>
      <c r="CK61" s="594">
        <v>3.7024984999999998E-5</v>
      </c>
      <c r="CL61" s="594">
        <v>2.7314596E-5</v>
      </c>
      <c r="CM61" s="594">
        <v>5.8934466000000003E-5</v>
      </c>
      <c r="CN61" s="594">
        <v>2.2505018000000001E-5</v>
      </c>
      <c r="CO61" s="594">
        <v>5.9903359000000001E-5</v>
      </c>
      <c r="CP61" s="594">
        <v>1.5271110000000001E-5</v>
      </c>
      <c r="CQ61" s="594">
        <v>4.5310981999999998E-5</v>
      </c>
      <c r="CR61" s="594">
        <v>2.6503843999999999E-5</v>
      </c>
      <c r="CS61" s="594">
        <v>1.8983866E-5</v>
      </c>
      <c r="CT61" s="594">
        <v>4.0115111000000002E-5</v>
      </c>
      <c r="CU61" s="594">
        <v>3.7789737999999998E-4</v>
      </c>
      <c r="CV61" s="594">
        <v>3.1472841E-5</v>
      </c>
      <c r="CW61" s="594">
        <v>4.3987613090000002E-3</v>
      </c>
      <c r="CX61" s="594">
        <v>2.4036511999999999E-5</v>
      </c>
      <c r="CY61" s="594">
        <v>4.1283460999999999E-5</v>
      </c>
      <c r="CZ61" s="594">
        <v>2.6992647000000002E-5</v>
      </c>
      <c r="DA61" s="594">
        <v>4.2047191999999998E-5</v>
      </c>
      <c r="DB61" s="594">
        <v>3.7238147E-5</v>
      </c>
      <c r="DC61" s="594">
        <v>3.0455018000000002E-5</v>
      </c>
      <c r="DD61" s="594">
        <v>9.2241239999999993E-6</v>
      </c>
      <c r="DE61" s="595">
        <v>4.3446097000000002E-5</v>
      </c>
      <c r="DF61" s="593">
        <v>1.0367520453500001</v>
      </c>
      <c r="DG61" s="595">
        <v>0.78420195505699997</v>
      </c>
      <c r="DH61" s="73"/>
      <c r="DI61" s="73"/>
      <c r="DJ61" s="73"/>
      <c r="DK61" s="73"/>
      <c r="DL61" s="73"/>
      <c r="DM61" s="73"/>
      <c r="DN61" s="73"/>
      <c r="DO61" s="73"/>
      <c r="DP61" s="73"/>
      <c r="DQ61" s="73"/>
    </row>
    <row r="62" spans="1:121">
      <c r="A62" s="291" t="s">
        <v>476</v>
      </c>
      <c r="B62" s="368" t="s">
        <v>585</v>
      </c>
      <c r="C62" s="593">
        <v>3.7121660000000001E-6</v>
      </c>
      <c r="D62" s="594">
        <v>7.8622999999999992E-6</v>
      </c>
      <c r="E62" s="594">
        <v>1.3074829999999999E-6</v>
      </c>
      <c r="F62" s="594">
        <v>2.520251E-6</v>
      </c>
      <c r="G62" s="594">
        <v>8.1851986749999998E-3</v>
      </c>
      <c r="H62" s="594">
        <v>2.9502050000000001E-6</v>
      </c>
      <c r="I62" s="594">
        <v>2.6756111999999999E-5</v>
      </c>
      <c r="J62" s="594">
        <v>5.0445414999999998E-5</v>
      </c>
      <c r="K62" s="594">
        <v>2.7423870000000001E-6</v>
      </c>
      <c r="L62" s="594">
        <v>1.1378337E-5</v>
      </c>
      <c r="M62" s="594">
        <v>0</v>
      </c>
      <c r="N62" s="594">
        <v>1.3982560000000001E-6</v>
      </c>
      <c r="O62" s="594">
        <v>9.9604299999999999E-7</v>
      </c>
      <c r="P62" s="594">
        <v>3.5520189999999999E-6</v>
      </c>
      <c r="Q62" s="594">
        <v>3.0006959999999998E-6</v>
      </c>
      <c r="R62" s="594">
        <v>6.1188559999999996E-6</v>
      </c>
      <c r="S62" s="594">
        <v>2.2825819999999999E-6</v>
      </c>
      <c r="T62" s="594">
        <v>1.568035E-6</v>
      </c>
      <c r="U62" s="594">
        <v>7.281519E-6</v>
      </c>
      <c r="V62" s="594">
        <v>8.4963209999999994E-6</v>
      </c>
      <c r="W62" s="594">
        <v>4.8722139999999997E-6</v>
      </c>
      <c r="X62" s="594">
        <v>4.616784E-6</v>
      </c>
      <c r="Y62" s="594">
        <v>4.5172550000000002E-6</v>
      </c>
      <c r="Z62" s="594">
        <v>0</v>
      </c>
      <c r="AA62" s="594">
        <v>2.0617839999999999E-6</v>
      </c>
      <c r="AB62" s="594">
        <v>3.7412880000000002E-6</v>
      </c>
      <c r="AC62" s="594">
        <v>6.4133939999999997E-6</v>
      </c>
      <c r="AD62" s="594">
        <v>2.8632088E-5</v>
      </c>
      <c r="AE62" s="594">
        <v>1.7959320000000001E-6</v>
      </c>
      <c r="AF62" s="594">
        <v>1.7924580000000001E-6</v>
      </c>
      <c r="AG62" s="594">
        <v>2.4906759999999999E-6</v>
      </c>
      <c r="AH62" s="594">
        <v>5.6174940000000003E-6</v>
      </c>
      <c r="AI62" s="594">
        <v>1.1499526E-5</v>
      </c>
      <c r="AJ62" s="594">
        <v>8.7814999999999996E-8</v>
      </c>
      <c r="AK62" s="594">
        <v>7.5538840000000002E-6</v>
      </c>
      <c r="AL62" s="594">
        <v>1.5363493E-5</v>
      </c>
      <c r="AM62" s="594">
        <v>1.06492E-5</v>
      </c>
      <c r="AN62" s="594">
        <v>9.5454610000000003E-6</v>
      </c>
      <c r="AO62" s="594">
        <v>1.1172068E-5</v>
      </c>
      <c r="AP62" s="594">
        <v>2.1257774000000001E-5</v>
      </c>
      <c r="AQ62" s="594">
        <v>2.323382E-6</v>
      </c>
      <c r="AR62" s="594">
        <v>5.8121709999999999E-6</v>
      </c>
      <c r="AS62" s="594">
        <v>4.450882E-6</v>
      </c>
      <c r="AT62" s="594">
        <v>2.7788719999999998E-6</v>
      </c>
      <c r="AU62" s="594">
        <v>2.6416499999999999E-6</v>
      </c>
      <c r="AV62" s="594">
        <v>1.4307469999999999E-6</v>
      </c>
      <c r="AW62" s="594">
        <v>1.2871360000000001E-6</v>
      </c>
      <c r="AX62" s="594">
        <v>1.4954680000000001E-6</v>
      </c>
      <c r="AY62" s="594">
        <v>1.9657379999999999E-6</v>
      </c>
      <c r="AZ62" s="594">
        <v>1.518203E-6</v>
      </c>
      <c r="BA62" s="594">
        <v>7.1458500000000002E-7</v>
      </c>
      <c r="BB62" s="594">
        <v>1.5252790000000001E-6</v>
      </c>
      <c r="BC62" s="594">
        <v>1.051631E-6</v>
      </c>
      <c r="BD62" s="594">
        <v>8.1327199999999998E-7</v>
      </c>
      <c r="BE62" s="594">
        <v>0</v>
      </c>
      <c r="BF62" s="594">
        <v>3.865388E-6</v>
      </c>
      <c r="BG62" s="594">
        <v>1.9756810000000001E-6</v>
      </c>
      <c r="BH62" s="594">
        <v>1.015264698914</v>
      </c>
      <c r="BI62" s="594">
        <v>2.3458079999999999E-6</v>
      </c>
      <c r="BJ62" s="594">
        <v>1.5255071E-5</v>
      </c>
      <c r="BK62" s="594">
        <v>1.13233813E-4</v>
      </c>
      <c r="BL62" s="594">
        <v>2.9647939999999998E-6</v>
      </c>
      <c r="BM62" s="594">
        <v>2.9731739999999999E-6</v>
      </c>
      <c r="BN62" s="594">
        <v>3.8191700000000002E-6</v>
      </c>
      <c r="BO62" s="594">
        <v>4.5946769999999998E-6</v>
      </c>
      <c r="BP62" s="594">
        <v>8.6955330000000003E-6</v>
      </c>
      <c r="BQ62" s="594">
        <v>6.6123100000000001E-6</v>
      </c>
      <c r="BR62" s="594">
        <v>1.8644939999999999E-6</v>
      </c>
      <c r="BS62" s="594">
        <v>3.1485450000000002E-6</v>
      </c>
      <c r="BT62" s="594">
        <v>1.6503980000000001E-6</v>
      </c>
      <c r="BU62" s="594">
        <v>9.5345600000000001E-7</v>
      </c>
      <c r="BV62" s="594">
        <v>1.0083919999999999E-6</v>
      </c>
      <c r="BW62" s="594">
        <v>3.7411600000000001E-7</v>
      </c>
      <c r="BX62" s="594">
        <v>1.646E-7</v>
      </c>
      <c r="BY62" s="594">
        <v>3.0415820000000002E-6</v>
      </c>
      <c r="BZ62" s="594">
        <v>5.7602200000000001E-6</v>
      </c>
      <c r="CA62" s="594">
        <v>1.2229606E-5</v>
      </c>
      <c r="CB62" s="594">
        <v>3.2682241080000001E-3</v>
      </c>
      <c r="CC62" s="594">
        <v>1.3378539000000001E-5</v>
      </c>
      <c r="CD62" s="594">
        <v>2.2313410000000002E-6</v>
      </c>
      <c r="CE62" s="594">
        <v>1.3638049999999999E-6</v>
      </c>
      <c r="CF62" s="594">
        <v>5.4736851E-5</v>
      </c>
      <c r="CG62" s="594">
        <v>2.7260670000000002E-6</v>
      </c>
      <c r="CH62" s="594">
        <v>7.8281699999999999E-7</v>
      </c>
      <c r="CI62" s="594">
        <v>1.03674E-6</v>
      </c>
      <c r="CJ62" s="594">
        <v>9.0403300000000001E-7</v>
      </c>
      <c r="CK62" s="594">
        <v>7.5074299999999999E-7</v>
      </c>
      <c r="CL62" s="594">
        <v>1.3565639999999999E-6</v>
      </c>
      <c r="CM62" s="594">
        <v>1.9530114500000001E-4</v>
      </c>
      <c r="CN62" s="594">
        <v>1.6212043000000001E-5</v>
      </c>
      <c r="CO62" s="594">
        <v>1.2533578E-5</v>
      </c>
      <c r="CP62" s="594">
        <v>9.0928100000000003E-7</v>
      </c>
      <c r="CQ62" s="594">
        <v>1.6347040000000001E-6</v>
      </c>
      <c r="CR62" s="594">
        <v>2.1853480000000001E-6</v>
      </c>
      <c r="CS62" s="594">
        <v>2.5097849999999999E-6</v>
      </c>
      <c r="CT62" s="594">
        <v>1.07073E-6</v>
      </c>
      <c r="CU62" s="594">
        <v>1.5889900000000001E-6</v>
      </c>
      <c r="CV62" s="594">
        <v>7.2209699999999996E-7</v>
      </c>
      <c r="CW62" s="594">
        <v>1.463797E-6</v>
      </c>
      <c r="CX62" s="594">
        <v>7.2406800000000005E-7</v>
      </c>
      <c r="CY62" s="594">
        <v>7.5491140000000002E-6</v>
      </c>
      <c r="CZ62" s="594">
        <v>8.330273E-6</v>
      </c>
      <c r="DA62" s="594">
        <v>1.476362E-6</v>
      </c>
      <c r="DB62" s="594">
        <v>2.3504809999999999E-6</v>
      </c>
      <c r="DC62" s="594">
        <v>1.974051E-6</v>
      </c>
      <c r="DD62" s="594">
        <v>3.3883109999999999E-6</v>
      </c>
      <c r="DE62" s="595">
        <v>5.3318810000000003E-5</v>
      </c>
      <c r="DF62" s="593">
        <v>1.027637021583</v>
      </c>
      <c r="DG62" s="595">
        <v>0.77730732727100005</v>
      </c>
      <c r="DH62" s="73"/>
      <c r="DI62" s="73"/>
      <c r="DJ62" s="73"/>
      <c r="DK62" s="73"/>
      <c r="DL62" s="73"/>
      <c r="DM62" s="73"/>
      <c r="DN62" s="73"/>
      <c r="DO62" s="73"/>
      <c r="DP62" s="73"/>
      <c r="DQ62" s="73"/>
    </row>
    <row r="63" spans="1:121">
      <c r="A63" s="291" t="s">
        <v>477</v>
      </c>
      <c r="B63" s="368" t="s">
        <v>586</v>
      </c>
      <c r="C63" s="593">
        <v>1.1012488000000001E-5</v>
      </c>
      <c r="D63" s="594">
        <v>5.6612600000000001E-6</v>
      </c>
      <c r="E63" s="594">
        <v>1.3866659999999999E-5</v>
      </c>
      <c r="F63" s="594">
        <v>1.0887462E-5</v>
      </c>
      <c r="G63" s="594">
        <v>7.8650860000000003E-6</v>
      </c>
      <c r="H63" s="594">
        <v>3.1315247000000003E-5</v>
      </c>
      <c r="I63" s="594">
        <v>2.9165009000000001E-5</v>
      </c>
      <c r="J63" s="594">
        <v>6.4444499999999998E-6</v>
      </c>
      <c r="K63" s="594">
        <v>7.7363560000000006E-6</v>
      </c>
      <c r="L63" s="594">
        <v>7.1171110000000001E-6</v>
      </c>
      <c r="M63" s="594">
        <v>0</v>
      </c>
      <c r="N63" s="594">
        <v>1.0591789000000001E-5</v>
      </c>
      <c r="O63" s="594">
        <v>1.603082E-5</v>
      </c>
      <c r="P63" s="594">
        <v>1.0710732E-5</v>
      </c>
      <c r="Q63" s="594">
        <v>1.1513058999999999E-5</v>
      </c>
      <c r="R63" s="594">
        <v>1.13957E-5</v>
      </c>
      <c r="S63" s="594">
        <v>8.8264140000000007E-6</v>
      </c>
      <c r="T63" s="594">
        <v>1.3025283000000001E-5</v>
      </c>
      <c r="U63" s="594">
        <v>9.8686469999999992E-6</v>
      </c>
      <c r="V63" s="594">
        <v>1.2857856000000001E-5</v>
      </c>
      <c r="W63" s="594">
        <v>4.6525349999999998E-6</v>
      </c>
      <c r="X63" s="594">
        <v>1.1854493000000001E-5</v>
      </c>
      <c r="Y63" s="594">
        <v>8.8988020000000007E-6</v>
      </c>
      <c r="Z63" s="594">
        <v>0</v>
      </c>
      <c r="AA63" s="594">
        <v>2.4481382E-5</v>
      </c>
      <c r="AB63" s="594">
        <v>1.0434262E-5</v>
      </c>
      <c r="AC63" s="594">
        <v>1.729188E-6</v>
      </c>
      <c r="AD63" s="594">
        <v>5.555668E-6</v>
      </c>
      <c r="AE63" s="594">
        <v>1.2209518E-5</v>
      </c>
      <c r="AF63" s="594">
        <v>1.1148595E-5</v>
      </c>
      <c r="AG63" s="594">
        <v>9.3115739999999996E-6</v>
      </c>
      <c r="AH63" s="594">
        <v>1.3314212999999999E-5</v>
      </c>
      <c r="AI63" s="594">
        <v>1.3554058E-5</v>
      </c>
      <c r="AJ63" s="594">
        <v>8.9870699999999995E-7</v>
      </c>
      <c r="AK63" s="594">
        <v>1.7430173000000001E-5</v>
      </c>
      <c r="AL63" s="594">
        <v>5.1126220000000002E-6</v>
      </c>
      <c r="AM63" s="594">
        <v>8.417796E-6</v>
      </c>
      <c r="AN63" s="594">
        <v>1.5199136E-5</v>
      </c>
      <c r="AO63" s="594">
        <v>7.9366329999999998E-6</v>
      </c>
      <c r="AP63" s="594">
        <v>4.469839E-6</v>
      </c>
      <c r="AQ63" s="594">
        <v>6.8204430000000001E-6</v>
      </c>
      <c r="AR63" s="594">
        <v>1.9413171999999999E-5</v>
      </c>
      <c r="AS63" s="594">
        <v>1.0412716999999999E-5</v>
      </c>
      <c r="AT63" s="594">
        <v>1.3369174E-5</v>
      </c>
      <c r="AU63" s="594">
        <v>1.0645931000000001E-5</v>
      </c>
      <c r="AV63" s="594">
        <v>9.1213339999999999E-6</v>
      </c>
      <c r="AW63" s="594">
        <v>1.8475912E-5</v>
      </c>
      <c r="AX63" s="594">
        <v>1.6736378000000001E-5</v>
      </c>
      <c r="AY63" s="594">
        <v>9.2266780000000008E-6</v>
      </c>
      <c r="AZ63" s="594">
        <v>9.2356089999999998E-6</v>
      </c>
      <c r="BA63" s="594">
        <v>1.5775136999999999E-5</v>
      </c>
      <c r="BB63" s="594">
        <v>7.8152900000000005E-6</v>
      </c>
      <c r="BC63" s="594">
        <v>2.7622442999999999E-5</v>
      </c>
      <c r="BD63" s="594">
        <v>1.2071700999999999E-5</v>
      </c>
      <c r="BE63" s="594">
        <v>0</v>
      </c>
      <c r="BF63" s="594">
        <v>2.573178E-6</v>
      </c>
      <c r="BG63" s="594">
        <v>4.6853699999999997E-6</v>
      </c>
      <c r="BH63" s="594">
        <v>8.5998879999999993E-6</v>
      </c>
      <c r="BI63" s="594">
        <v>1.0132011685190001</v>
      </c>
      <c r="BJ63" s="594">
        <v>1.127295E-5</v>
      </c>
      <c r="BK63" s="594">
        <v>1.0757411E-5</v>
      </c>
      <c r="BL63" s="594">
        <v>9.7665200000000001E-6</v>
      </c>
      <c r="BM63" s="594">
        <v>1.2797642000000001E-5</v>
      </c>
      <c r="BN63" s="594">
        <v>1.0888025E-5</v>
      </c>
      <c r="BO63" s="594">
        <v>9.4589420000000001E-6</v>
      </c>
      <c r="BP63" s="594">
        <v>1.0869968E-5</v>
      </c>
      <c r="BQ63" s="594">
        <v>4.6938230000000003E-6</v>
      </c>
      <c r="BR63" s="594">
        <v>1.7826455999999999E-5</v>
      </c>
      <c r="BS63" s="594">
        <v>4.7819591999999997E-5</v>
      </c>
      <c r="BT63" s="594">
        <v>2.2472059999999998E-5</v>
      </c>
      <c r="BU63" s="594">
        <v>3.2109383999999997E-5</v>
      </c>
      <c r="BV63" s="594">
        <v>7.872516E-6</v>
      </c>
      <c r="BW63" s="594">
        <v>4.1865679999999998E-6</v>
      </c>
      <c r="BX63" s="594">
        <v>2.681873E-6</v>
      </c>
      <c r="BY63" s="594">
        <v>2.3001490690000002E-3</v>
      </c>
      <c r="BZ63" s="594">
        <v>1.9969290000000001E-5</v>
      </c>
      <c r="CA63" s="594">
        <v>6.7569489000000001E-5</v>
      </c>
      <c r="CB63" s="594">
        <v>1.4121749E-5</v>
      </c>
      <c r="CC63" s="594">
        <v>5.0580193670000002E-3</v>
      </c>
      <c r="CD63" s="594">
        <v>2.6913712999999998E-5</v>
      </c>
      <c r="CE63" s="594">
        <v>1.0503414999999999E-5</v>
      </c>
      <c r="CF63" s="594">
        <v>1.4749205600000001E-4</v>
      </c>
      <c r="CG63" s="594">
        <v>7.4529914999999994E-5</v>
      </c>
      <c r="CH63" s="594">
        <v>1.435547E-5</v>
      </c>
      <c r="CI63" s="594">
        <v>3.4266922000000002E-5</v>
      </c>
      <c r="CJ63" s="594">
        <v>2.1357922000000001E-5</v>
      </c>
      <c r="CK63" s="594">
        <v>2.1873906E-5</v>
      </c>
      <c r="CL63" s="594">
        <v>4.9364694999999998E-5</v>
      </c>
      <c r="CM63" s="594">
        <v>2.1814961500000001E-4</v>
      </c>
      <c r="CN63" s="594">
        <v>2.3806617999999999E-5</v>
      </c>
      <c r="CO63" s="594">
        <v>3.9902985E-5</v>
      </c>
      <c r="CP63" s="594">
        <v>8.3264220000000006E-6</v>
      </c>
      <c r="CQ63" s="594">
        <v>1.3726179E-5</v>
      </c>
      <c r="CR63" s="594">
        <v>8.2795840000000007E-6</v>
      </c>
      <c r="CS63" s="594">
        <v>5.8614130000000001E-6</v>
      </c>
      <c r="CT63" s="594">
        <v>2.5279858E-5</v>
      </c>
      <c r="CU63" s="594">
        <v>3.9027118E-5</v>
      </c>
      <c r="CV63" s="594">
        <v>2.2192256000000001E-5</v>
      </c>
      <c r="CW63" s="594">
        <v>3.5402744599999998E-4</v>
      </c>
      <c r="CX63" s="594">
        <v>1.4515832999999999E-5</v>
      </c>
      <c r="CY63" s="594">
        <v>1.8951029000000001E-5</v>
      </c>
      <c r="CZ63" s="594">
        <v>1.0819423E-5</v>
      </c>
      <c r="DA63" s="594">
        <v>1.3832513000000001E-5</v>
      </c>
      <c r="DB63" s="594">
        <v>1.5059966E-5</v>
      </c>
      <c r="DC63" s="594">
        <v>2.9252112E-5</v>
      </c>
      <c r="DD63" s="594">
        <v>5.5903709999999997E-6</v>
      </c>
      <c r="DE63" s="595">
        <v>1.05593543E-4</v>
      </c>
      <c r="DF63" s="593">
        <v>1.022874424496</v>
      </c>
      <c r="DG63" s="595">
        <v>0.77370488639500001</v>
      </c>
      <c r="DH63" s="73"/>
      <c r="DI63" s="73"/>
      <c r="DJ63" s="73"/>
      <c r="DK63" s="73"/>
      <c r="DL63" s="73"/>
      <c r="DM63" s="73"/>
      <c r="DN63" s="73"/>
      <c r="DO63" s="73"/>
      <c r="DP63" s="73"/>
      <c r="DQ63" s="73"/>
    </row>
    <row r="64" spans="1:121">
      <c r="A64" s="291" t="s">
        <v>478</v>
      </c>
      <c r="B64" s="368" t="s">
        <v>16</v>
      </c>
      <c r="C64" s="593">
        <v>1.7525543000000001E-5</v>
      </c>
      <c r="D64" s="594">
        <v>2.1156571000000001E-5</v>
      </c>
      <c r="E64" s="594">
        <v>4.3881789E-5</v>
      </c>
      <c r="F64" s="594">
        <v>5.6223441E-5</v>
      </c>
      <c r="G64" s="594">
        <v>4.9108646199999995E-4</v>
      </c>
      <c r="H64" s="594">
        <v>1.0123762E-4</v>
      </c>
      <c r="I64" s="594">
        <v>7.9833557999999999E-5</v>
      </c>
      <c r="J64" s="594">
        <v>4.2643084000000001E-5</v>
      </c>
      <c r="K64" s="594">
        <v>9.6412902999999995E-5</v>
      </c>
      <c r="L64" s="594">
        <v>1.5004974E-5</v>
      </c>
      <c r="M64" s="594">
        <v>0</v>
      </c>
      <c r="N64" s="594">
        <v>5.4273371000000002E-5</v>
      </c>
      <c r="O64" s="594">
        <v>1.321475093E-3</v>
      </c>
      <c r="P64" s="594">
        <v>1.68629129E-4</v>
      </c>
      <c r="Q64" s="594">
        <v>6.3739198400000004E-4</v>
      </c>
      <c r="R64" s="594">
        <v>5.5102124999999997E-5</v>
      </c>
      <c r="S64" s="594">
        <v>2.5009396000000001E-5</v>
      </c>
      <c r="T64" s="594">
        <v>2.5791234000000001E-5</v>
      </c>
      <c r="U64" s="594">
        <v>1.9729267000000001E-5</v>
      </c>
      <c r="V64" s="594">
        <v>2.8585171999999999E-5</v>
      </c>
      <c r="W64" s="594">
        <v>5.902897E-6</v>
      </c>
      <c r="X64" s="594">
        <v>3.3179855000000001E-5</v>
      </c>
      <c r="Y64" s="594">
        <v>1.6269465000000002E-5</v>
      </c>
      <c r="Z64" s="594">
        <v>0</v>
      </c>
      <c r="AA64" s="594">
        <v>2.6444808E-5</v>
      </c>
      <c r="AB64" s="594">
        <v>4.3882786000000001E-5</v>
      </c>
      <c r="AC64" s="594">
        <v>2.3211140000000001E-6</v>
      </c>
      <c r="AD64" s="594">
        <v>1.1540727999999999E-5</v>
      </c>
      <c r="AE64" s="594">
        <v>2.7875594000000002E-5</v>
      </c>
      <c r="AF64" s="594">
        <v>2.8614465999999999E-5</v>
      </c>
      <c r="AG64" s="594">
        <v>4.9457397100000002E-4</v>
      </c>
      <c r="AH64" s="594">
        <v>2.04561785E-4</v>
      </c>
      <c r="AI64" s="594">
        <v>3.8626915999999998E-5</v>
      </c>
      <c r="AJ64" s="594">
        <v>2.6604829999999999E-6</v>
      </c>
      <c r="AK64" s="594">
        <v>1.49843354E-4</v>
      </c>
      <c r="AL64" s="594">
        <v>1.1568038000000001E-5</v>
      </c>
      <c r="AM64" s="594">
        <v>1.0950035899999999E-4</v>
      </c>
      <c r="AN64" s="594">
        <v>5.1513127E-5</v>
      </c>
      <c r="AO64" s="594">
        <v>6.5974536999999998E-5</v>
      </c>
      <c r="AP64" s="594">
        <v>8.2237179999999998E-6</v>
      </c>
      <c r="AQ64" s="594">
        <v>5.2458148000000003E-5</v>
      </c>
      <c r="AR64" s="594">
        <v>3.8863075000000002E-5</v>
      </c>
      <c r="AS64" s="594">
        <v>3.8953582999999999E-5</v>
      </c>
      <c r="AT64" s="594">
        <v>3.0570865E-5</v>
      </c>
      <c r="AU64" s="594">
        <v>1.07508698E-4</v>
      </c>
      <c r="AV64" s="594">
        <v>6.7432115999999998E-5</v>
      </c>
      <c r="AW64" s="594">
        <v>7.5234546000000005E-5</v>
      </c>
      <c r="AX64" s="594">
        <v>1.5986461599999999E-4</v>
      </c>
      <c r="AY64" s="594">
        <v>7.7204899999999997E-5</v>
      </c>
      <c r="AZ64" s="594">
        <v>2.4913285E-5</v>
      </c>
      <c r="BA64" s="594">
        <v>1.07528073E-4</v>
      </c>
      <c r="BB64" s="594">
        <v>3.5461179999999997E-5</v>
      </c>
      <c r="BC64" s="594">
        <v>6.3214517999999999E-5</v>
      </c>
      <c r="BD64" s="594">
        <v>6.9927625000000006E-5</v>
      </c>
      <c r="BE64" s="594">
        <v>0</v>
      </c>
      <c r="BF64" s="594">
        <v>4.7012870000000003E-5</v>
      </c>
      <c r="BG64" s="594">
        <v>4.0358073000000002E-5</v>
      </c>
      <c r="BH64" s="594">
        <v>6.2086796000000006E-5</v>
      </c>
      <c r="BI64" s="594">
        <v>4.3075506999999997E-5</v>
      </c>
      <c r="BJ64" s="594">
        <v>1.0021123999420001</v>
      </c>
      <c r="BK64" s="594">
        <v>2.8537803000000001E-5</v>
      </c>
      <c r="BL64" s="594">
        <v>1.1002216100000001E-4</v>
      </c>
      <c r="BM64" s="594">
        <v>3.1253070100000001E-4</v>
      </c>
      <c r="BN64" s="594">
        <v>2.1575483499999999E-4</v>
      </c>
      <c r="BO64" s="594">
        <v>2.3468963399999999E-4</v>
      </c>
      <c r="BP64" s="594">
        <v>1.8564492999999999E-5</v>
      </c>
      <c r="BQ64" s="594">
        <v>2.0635476E-5</v>
      </c>
      <c r="BR64" s="594">
        <v>8.7938298999999995E-5</v>
      </c>
      <c r="BS64" s="594">
        <v>6.8467391000000003E-5</v>
      </c>
      <c r="BT64" s="594">
        <v>6.6673509999999999E-5</v>
      </c>
      <c r="BU64" s="594">
        <v>7.6505774999999993E-5</v>
      </c>
      <c r="BV64" s="594">
        <v>3.9437794999999997E-5</v>
      </c>
      <c r="BW64" s="594">
        <v>2.6555984000000001E-5</v>
      </c>
      <c r="BX64" s="594">
        <v>1.1292135000000001E-5</v>
      </c>
      <c r="BY64" s="594">
        <v>3.6787569999999998E-5</v>
      </c>
      <c r="BZ64" s="594">
        <v>4.3520626000000003E-5</v>
      </c>
      <c r="CA64" s="594">
        <v>5.2755123000000002E-5</v>
      </c>
      <c r="CB64" s="594">
        <v>5.3413603999999997E-5</v>
      </c>
      <c r="CC64" s="594">
        <v>4.6371737999999999E-5</v>
      </c>
      <c r="CD64" s="594">
        <v>6.8636525000000001E-5</v>
      </c>
      <c r="CE64" s="594">
        <v>5.4523072999999999E-5</v>
      </c>
      <c r="CF64" s="594">
        <v>7.8524657E-5</v>
      </c>
      <c r="CG64" s="594">
        <v>4.7626593000000003E-5</v>
      </c>
      <c r="CH64" s="594">
        <v>1.4016078499999999E-4</v>
      </c>
      <c r="CI64" s="594">
        <v>1.9174545099999999E-4</v>
      </c>
      <c r="CJ64" s="594">
        <v>4.4875167600000001E-4</v>
      </c>
      <c r="CK64" s="594">
        <v>1.4398946899999999E-4</v>
      </c>
      <c r="CL64" s="594">
        <v>4.2724813499999998E-4</v>
      </c>
      <c r="CM64" s="594">
        <v>1.33075997E-4</v>
      </c>
      <c r="CN64" s="594">
        <v>2.0878505999999999E-4</v>
      </c>
      <c r="CO64" s="594">
        <v>6.0963148700000002E-4</v>
      </c>
      <c r="CP64" s="594">
        <v>4.1317477999999999E-5</v>
      </c>
      <c r="CQ64" s="594">
        <v>7.6251897000000006E-5</v>
      </c>
      <c r="CR64" s="594">
        <v>2.8221841999999999E-4</v>
      </c>
      <c r="CS64" s="594">
        <v>1.8979472800000001E-4</v>
      </c>
      <c r="CT64" s="594">
        <v>3.4371038E-4</v>
      </c>
      <c r="CU64" s="594">
        <v>4.6196685600000001E-4</v>
      </c>
      <c r="CV64" s="594">
        <v>2.3418543799999999E-4</v>
      </c>
      <c r="CW64" s="594">
        <v>8.5468367E-5</v>
      </c>
      <c r="CX64" s="594">
        <v>3.2912802499999999E-4</v>
      </c>
      <c r="CY64" s="594">
        <v>1.6687161199999999E-4</v>
      </c>
      <c r="CZ64" s="594">
        <v>1.4161033299999999E-4</v>
      </c>
      <c r="DA64" s="594">
        <v>3.1101963300000002E-4</v>
      </c>
      <c r="DB64" s="594">
        <v>3.96178303E-4</v>
      </c>
      <c r="DC64" s="594">
        <v>5.2491741600000003E-4</v>
      </c>
      <c r="DD64" s="594">
        <v>7.7001554400000002E-3</v>
      </c>
      <c r="DE64" s="595">
        <v>8.9314547999999998E-5</v>
      </c>
      <c r="DF64" s="593">
        <v>1.023365401567</v>
      </c>
      <c r="DG64" s="595">
        <v>0.77407626273399999</v>
      </c>
      <c r="DH64" s="73"/>
      <c r="DI64" s="73"/>
      <c r="DJ64" s="73"/>
      <c r="DK64" s="73"/>
      <c r="DL64" s="73"/>
      <c r="DM64" s="73"/>
      <c r="DN64" s="73"/>
      <c r="DO64" s="73"/>
      <c r="DP64" s="73"/>
      <c r="DQ64" s="73"/>
    </row>
    <row r="65" spans="1:121">
      <c r="A65" s="291" t="s">
        <v>479</v>
      </c>
      <c r="B65" s="368" t="s">
        <v>587</v>
      </c>
      <c r="C65" s="593">
        <v>6.1220649499999999E-4</v>
      </c>
      <c r="D65" s="594">
        <v>2.4929406569999999E-3</v>
      </c>
      <c r="E65" s="594">
        <v>2.00465458E-4</v>
      </c>
      <c r="F65" s="594">
        <v>6.9586396100000001E-3</v>
      </c>
      <c r="G65" s="594">
        <v>7.9005222999999997E-5</v>
      </c>
      <c r="H65" s="594">
        <v>5.16914906E-4</v>
      </c>
      <c r="I65" s="594">
        <v>1.81861966E-4</v>
      </c>
      <c r="J65" s="594">
        <v>2.2945196E-4</v>
      </c>
      <c r="K65" s="594">
        <v>3.7852450309999999E-3</v>
      </c>
      <c r="L65" s="594">
        <v>2.463393194E-3</v>
      </c>
      <c r="M65" s="594">
        <v>0</v>
      </c>
      <c r="N65" s="594">
        <v>3.86486465E-4</v>
      </c>
      <c r="O65" s="594">
        <v>1.7061226800000001E-4</v>
      </c>
      <c r="P65" s="594">
        <v>4.2947737259999997E-3</v>
      </c>
      <c r="Q65" s="594">
        <v>8.6729408799999998E-4</v>
      </c>
      <c r="R65" s="594">
        <v>1.8470437514000002E-2</v>
      </c>
      <c r="S65" s="594">
        <v>1.2238158299999999E-4</v>
      </c>
      <c r="T65" s="594">
        <v>1.9658024499999999E-4</v>
      </c>
      <c r="U65" s="594">
        <v>2.6916633454999998E-2</v>
      </c>
      <c r="V65" s="594">
        <v>1.9455179920000001E-3</v>
      </c>
      <c r="W65" s="594">
        <v>3.3948378719999999E-3</v>
      </c>
      <c r="X65" s="594">
        <v>1.6518292459999999E-3</v>
      </c>
      <c r="Y65" s="594">
        <v>1.2836250789999999E-3</v>
      </c>
      <c r="Z65" s="594">
        <v>0</v>
      </c>
      <c r="AA65" s="594">
        <v>2.23662289E-4</v>
      </c>
      <c r="AB65" s="594">
        <v>3.8671476799999999E-4</v>
      </c>
      <c r="AC65" s="594">
        <v>8.8845157000000003E-5</v>
      </c>
      <c r="AD65" s="594">
        <v>1.5433625703E-2</v>
      </c>
      <c r="AE65" s="594">
        <v>1.8961054030000001E-3</v>
      </c>
      <c r="AF65" s="594">
        <v>3.6007884399999999E-4</v>
      </c>
      <c r="AG65" s="594">
        <v>1.4933159400000001E-4</v>
      </c>
      <c r="AH65" s="594">
        <v>1.3313031326000001E-2</v>
      </c>
      <c r="AI65" s="594">
        <v>2.9598866520000001E-3</v>
      </c>
      <c r="AJ65" s="594">
        <v>8.3499880000000002E-6</v>
      </c>
      <c r="AK65" s="594">
        <v>5.5258365030000003E-3</v>
      </c>
      <c r="AL65" s="594">
        <v>1.7893266309999999E-2</v>
      </c>
      <c r="AM65" s="594">
        <v>1.2343230510000001E-2</v>
      </c>
      <c r="AN65" s="594">
        <v>9.3509581579999997E-3</v>
      </c>
      <c r="AO65" s="594">
        <v>5.9245680619999996E-3</v>
      </c>
      <c r="AP65" s="594">
        <v>5.0408088577E-2</v>
      </c>
      <c r="AQ65" s="594">
        <v>1.1139081643999999E-2</v>
      </c>
      <c r="AR65" s="594">
        <v>2.4609286640000002E-3</v>
      </c>
      <c r="AS65" s="594">
        <v>2.089194315E-3</v>
      </c>
      <c r="AT65" s="594">
        <v>8.9963755099999997E-4</v>
      </c>
      <c r="AU65" s="594">
        <v>8.4727099400000005E-4</v>
      </c>
      <c r="AV65" s="594">
        <v>2.1705051800000001E-4</v>
      </c>
      <c r="AW65" s="594">
        <v>3.4005438900000003E-4</v>
      </c>
      <c r="AX65" s="594">
        <v>2.4945417199999999E-4</v>
      </c>
      <c r="AY65" s="594">
        <v>5.6686363399999998E-4</v>
      </c>
      <c r="AZ65" s="594">
        <v>5.2096096299999995E-4</v>
      </c>
      <c r="BA65" s="594">
        <v>1.1011706999999999E-4</v>
      </c>
      <c r="BB65" s="594">
        <v>2.4824712299999999E-4</v>
      </c>
      <c r="BC65" s="594">
        <v>2.1967512199999999E-4</v>
      </c>
      <c r="BD65" s="594">
        <v>1.33078784E-4</v>
      </c>
      <c r="BE65" s="594">
        <v>0</v>
      </c>
      <c r="BF65" s="594">
        <v>6.8449946699999996E-4</v>
      </c>
      <c r="BG65" s="594">
        <v>7.1180740299999997E-4</v>
      </c>
      <c r="BH65" s="594">
        <v>1.759015187E-3</v>
      </c>
      <c r="BI65" s="594">
        <v>5.6744098199999998E-4</v>
      </c>
      <c r="BJ65" s="594">
        <v>1.02760871E-4</v>
      </c>
      <c r="BK65" s="594">
        <v>1.0003053045720001</v>
      </c>
      <c r="BL65" s="594">
        <v>4.6703446699999999E-4</v>
      </c>
      <c r="BM65" s="594">
        <v>4.2254966900000002E-4</v>
      </c>
      <c r="BN65" s="594">
        <v>8.4790101700000001E-4</v>
      </c>
      <c r="BO65" s="594">
        <v>7.5493860699999999E-4</v>
      </c>
      <c r="BP65" s="594">
        <v>6.0186150920000002E-3</v>
      </c>
      <c r="BQ65" s="594">
        <v>5.2308759899999998E-3</v>
      </c>
      <c r="BR65" s="594">
        <v>3.4773072300000002E-4</v>
      </c>
      <c r="BS65" s="594">
        <v>5.1743249199999995E-4</v>
      </c>
      <c r="BT65" s="594">
        <v>2.1082363900000001E-4</v>
      </c>
      <c r="BU65" s="594">
        <v>5.8675562E-5</v>
      </c>
      <c r="BV65" s="594">
        <v>1.1704113600000001E-4</v>
      </c>
      <c r="BW65" s="594">
        <v>5.8332404000000002E-5</v>
      </c>
      <c r="BX65" s="594">
        <v>1.2940502E-5</v>
      </c>
      <c r="BY65" s="594">
        <v>3.74607204E-4</v>
      </c>
      <c r="BZ65" s="594">
        <v>4.9667005900000004E-4</v>
      </c>
      <c r="CA65" s="594">
        <v>7.1352815999999996E-5</v>
      </c>
      <c r="CB65" s="594">
        <v>4.1274150000000002E-5</v>
      </c>
      <c r="CC65" s="594">
        <v>5.9034442E-5</v>
      </c>
      <c r="CD65" s="594">
        <v>4.8480419000000003E-5</v>
      </c>
      <c r="CE65" s="594">
        <v>3.2617301600000001E-4</v>
      </c>
      <c r="CF65" s="594">
        <v>1.1297949399999999E-4</v>
      </c>
      <c r="CG65" s="594">
        <v>7.8147921000000002E-5</v>
      </c>
      <c r="CH65" s="594">
        <v>1.03399736E-4</v>
      </c>
      <c r="CI65" s="594">
        <v>8.9982836E-5</v>
      </c>
      <c r="CJ65" s="594">
        <v>3.6045691999999998E-5</v>
      </c>
      <c r="CK65" s="594">
        <v>6.8832449999999999E-5</v>
      </c>
      <c r="CL65" s="594">
        <v>6.4407935999999995E-5</v>
      </c>
      <c r="CM65" s="594">
        <v>1.14093901E-4</v>
      </c>
      <c r="CN65" s="594">
        <v>2.1991483999999999E-4</v>
      </c>
      <c r="CO65" s="594">
        <v>1.34549149E-4</v>
      </c>
      <c r="CP65" s="594">
        <v>8.6510504000000002E-5</v>
      </c>
      <c r="CQ65" s="594">
        <v>1.50516679E-4</v>
      </c>
      <c r="CR65" s="594">
        <v>1.6912828599999999E-4</v>
      </c>
      <c r="CS65" s="594">
        <v>1.44458036E-4</v>
      </c>
      <c r="CT65" s="594">
        <v>5.8147041999999999E-5</v>
      </c>
      <c r="CU65" s="594">
        <v>3.6152578000000003E-5</v>
      </c>
      <c r="CV65" s="594">
        <v>7.2008377000000004E-5</v>
      </c>
      <c r="CW65" s="594">
        <v>8.6474257000000002E-5</v>
      </c>
      <c r="CX65" s="594">
        <v>5.0117546000000002E-5</v>
      </c>
      <c r="CY65" s="594">
        <v>4.2697415299999998E-4</v>
      </c>
      <c r="CZ65" s="594">
        <v>4.2320942799999999E-4</v>
      </c>
      <c r="DA65" s="594">
        <v>2.4727670000000002E-4</v>
      </c>
      <c r="DB65" s="594">
        <v>2.5423666800000001E-4</v>
      </c>
      <c r="DC65" s="594">
        <v>1.98128331E-4</v>
      </c>
      <c r="DD65" s="594">
        <v>7.6266540999999998E-5</v>
      </c>
      <c r="DE65" s="595">
        <v>1.49089735E-4</v>
      </c>
      <c r="DF65" s="593">
        <v>1.2577926895230001</v>
      </c>
      <c r="DG65" s="595">
        <v>0.95139767565800004</v>
      </c>
      <c r="DH65" s="73"/>
      <c r="DI65" s="73"/>
      <c r="DJ65" s="73"/>
      <c r="DK65" s="73"/>
      <c r="DL65" s="73"/>
      <c r="DM65" s="73"/>
      <c r="DN65" s="73"/>
      <c r="DO65" s="73"/>
      <c r="DP65" s="73"/>
      <c r="DQ65" s="73"/>
    </row>
    <row r="66" spans="1:121">
      <c r="A66" s="291" t="s">
        <v>480</v>
      </c>
      <c r="B66" s="368" t="s">
        <v>588</v>
      </c>
      <c r="C66" s="593">
        <v>0</v>
      </c>
      <c r="D66" s="594">
        <v>0</v>
      </c>
      <c r="E66" s="594">
        <v>0</v>
      </c>
      <c r="F66" s="594">
        <v>0</v>
      </c>
      <c r="G66" s="594">
        <v>0</v>
      </c>
      <c r="H66" s="594">
        <v>0</v>
      </c>
      <c r="I66" s="594">
        <v>0</v>
      </c>
      <c r="J66" s="594">
        <v>0</v>
      </c>
      <c r="K66" s="594">
        <v>0</v>
      </c>
      <c r="L66" s="594">
        <v>0</v>
      </c>
      <c r="M66" s="594">
        <v>0</v>
      </c>
      <c r="N66" s="594">
        <v>0</v>
      </c>
      <c r="O66" s="594">
        <v>0</v>
      </c>
      <c r="P66" s="594">
        <v>0</v>
      </c>
      <c r="Q66" s="594">
        <v>0</v>
      </c>
      <c r="R66" s="594">
        <v>0</v>
      </c>
      <c r="S66" s="594">
        <v>0</v>
      </c>
      <c r="T66" s="594">
        <v>0</v>
      </c>
      <c r="U66" s="594">
        <v>0</v>
      </c>
      <c r="V66" s="594">
        <v>0</v>
      </c>
      <c r="W66" s="594">
        <v>0</v>
      </c>
      <c r="X66" s="594">
        <v>0</v>
      </c>
      <c r="Y66" s="594">
        <v>0</v>
      </c>
      <c r="Z66" s="594">
        <v>0</v>
      </c>
      <c r="AA66" s="594">
        <v>0</v>
      </c>
      <c r="AB66" s="594">
        <v>0</v>
      </c>
      <c r="AC66" s="594">
        <v>0</v>
      </c>
      <c r="AD66" s="594">
        <v>0</v>
      </c>
      <c r="AE66" s="594">
        <v>0</v>
      </c>
      <c r="AF66" s="594">
        <v>0</v>
      </c>
      <c r="AG66" s="594">
        <v>0</v>
      </c>
      <c r="AH66" s="594">
        <v>0</v>
      </c>
      <c r="AI66" s="594">
        <v>0</v>
      </c>
      <c r="AJ66" s="594">
        <v>0</v>
      </c>
      <c r="AK66" s="594">
        <v>0</v>
      </c>
      <c r="AL66" s="594">
        <v>0</v>
      </c>
      <c r="AM66" s="594">
        <v>0</v>
      </c>
      <c r="AN66" s="594">
        <v>0</v>
      </c>
      <c r="AO66" s="594">
        <v>0</v>
      </c>
      <c r="AP66" s="594">
        <v>0</v>
      </c>
      <c r="AQ66" s="594">
        <v>0</v>
      </c>
      <c r="AR66" s="594">
        <v>0</v>
      </c>
      <c r="AS66" s="594">
        <v>0</v>
      </c>
      <c r="AT66" s="594">
        <v>0</v>
      </c>
      <c r="AU66" s="594">
        <v>0</v>
      </c>
      <c r="AV66" s="594">
        <v>0</v>
      </c>
      <c r="AW66" s="594">
        <v>0</v>
      </c>
      <c r="AX66" s="594">
        <v>0</v>
      </c>
      <c r="AY66" s="594">
        <v>0</v>
      </c>
      <c r="AZ66" s="594">
        <v>0</v>
      </c>
      <c r="BA66" s="594">
        <v>0</v>
      </c>
      <c r="BB66" s="594">
        <v>0</v>
      </c>
      <c r="BC66" s="594">
        <v>0</v>
      </c>
      <c r="BD66" s="594">
        <v>0</v>
      </c>
      <c r="BE66" s="594">
        <v>0</v>
      </c>
      <c r="BF66" s="594">
        <v>0</v>
      </c>
      <c r="BG66" s="594">
        <v>0</v>
      </c>
      <c r="BH66" s="594">
        <v>0</v>
      </c>
      <c r="BI66" s="594">
        <v>0</v>
      </c>
      <c r="BJ66" s="594">
        <v>0</v>
      </c>
      <c r="BK66" s="594">
        <v>0</v>
      </c>
      <c r="BL66" s="594">
        <v>1</v>
      </c>
      <c r="BM66" s="594">
        <v>0</v>
      </c>
      <c r="BN66" s="594">
        <v>0</v>
      </c>
      <c r="BO66" s="594">
        <v>0</v>
      </c>
      <c r="BP66" s="594">
        <v>0</v>
      </c>
      <c r="BQ66" s="594">
        <v>0</v>
      </c>
      <c r="BR66" s="594">
        <v>0</v>
      </c>
      <c r="BS66" s="594">
        <v>0</v>
      </c>
      <c r="BT66" s="594">
        <v>0</v>
      </c>
      <c r="BU66" s="594">
        <v>0</v>
      </c>
      <c r="BV66" s="594">
        <v>0</v>
      </c>
      <c r="BW66" s="594">
        <v>0</v>
      </c>
      <c r="BX66" s="594">
        <v>0</v>
      </c>
      <c r="BY66" s="594">
        <v>0</v>
      </c>
      <c r="BZ66" s="594">
        <v>0</v>
      </c>
      <c r="CA66" s="594">
        <v>0</v>
      </c>
      <c r="CB66" s="594">
        <v>0</v>
      </c>
      <c r="CC66" s="594">
        <v>0</v>
      </c>
      <c r="CD66" s="594">
        <v>0</v>
      </c>
      <c r="CE66" s="594">
        <v>0</v>
      </c>
      <c r="CF66" s="594">
        <v>0</v>
      </c>
      <c r="CG66" s="594">
        <v>0</v>
      </c>
      <c r="CH66" s="594">
        <v>0</v>
      </c>
      <c r="CI66" s="594">
        <v>0</v>
      </c>
      <c r="CJ66" s="594">
        <v>0</v>
      </c>
      <c r="CK66" s="594">
        <v>0</v>
      </c>
      <c r="CL66" s="594">
        <v>0</v>
      </c>
      <c r="CM66" s="594">
        <v>0</v>
      </c>
      <c r="CN66" s="594">
        <v>0</v>
      </c>
      <c r="CO66" s="594">
        <v>0</v>
      </c>
      <c r="CP66" s="594">
        <v>0</v>
      </c>
      <c r="CQ66" s="594">
        <v>0</v>
      </c>
      <c r="CR66" s="594">
        <v>0</v>
      </c>
      <c r="CS66" s="594">
        <v>0</v>
      </c>
      <c r="CT66" s="594">
        <v>0</v>
      </c>
      <c r="CU66" s="594">
        <v>0</v>
      </c>
      <c r="CV66" s="594">
        <v>0</v>
      </c>
      <c r="CW66" s="594">
        <v>0</v>
      </c>
      <c r="CX66" s="594">
        <v>0</v>
      </c>
      <c r="CY66" s="594">
        <v>0</v>
      </c>
      <c r="CZ66" s="594">
        <v>0</v>
      </c>
      <c r="DA66" s="594">
        <v>0</v>
      </c>
      <c r="DB66" s="594">
        <v>0</v>
      </c>
      <c r="DC66" s="594">
        <v>0</v>
      </c>
      <c r="DD66" s="594">
        <v>0</v>
      </c>
      <c r="DE66" s="595">
        <v>0</v>
      </c>
      <c r="DF66" s="593">
        <v>1</v>
      </c>
      <c r="DG66" s="595">
        <v>0.75640261195900005</v>
      </c>
      <c r="DH66" s="73"/>
      <c r="DI66" s="73"/>
      <c r="DJ66" s="73"/>
      <c r="DK66" s="73"/>
      <c r="DL66" s="73"/>
      <c r="DM66" s="73"/>
      <c r="DN66" s="73"/>
      <c r="DO66" s="73"/>
      <c r="DP66" s="73"/>
      <c r="DQ66" s="73"/>
    </row>
    <row r="67" spans="1:121">
      <c r="A67" s="291" t="s">
        <v>481</v>
      </c>
      <c r="B67" s="368" t="s">
        <v>589</v>
      </c>
      <c r="C67" s="593">
        <v>5.0604512460000004E-3</v>
      </c>
      <c r="D67" s="594">
        <v>2.9684386100000001E-3</v>
      </c>
      <c r="E67" s="594">
        <v>2.3061831109999998E-3</v>
      </c>
      <c r="F67" s="594">
        <v>2.3495411960000002E-3</v>
      </c>
      <c r="G67" s="594">
        <v>1.1625241030000001E-3</v>
      </c>
      <c r="H67" s="594">
        <v>5.4786168769999999E-3</v>
      </c>
      <c r="I67" s="594">
        <v>7.9855115000000004E-3</v>
      </c>
      <c r="J67" s="594">
        <v>1.712580928E-3</v>
      </c>
      <c r="K67" s="594">
        <v>1.8953711020000001E-3</v>
      </c>
      <c r="L67" s="594">
        <v>1.3834216499999999E-3</v>
      </c>
      <c r="M67" s="594">
        <v>0</v>
      </c>
      <c r="N67" s="594">
        <v>4.1577289959999998E-3</v>
      </c>
      <c r="O67" s="594">
        <v>3.3354328499999998E-3</v>
      </c>
      <c r="P67" s="594">
        <v>2.5245558669999999E-3</v>
      </c>
      <c r="Q67" s="594">
        <v>3.2158723670000001E-3</v>
      </c>
      <c r="R67" s="594">
        <v>7.2200624149999998E-3</v>
      </c>
      <c r="S67" s="594">
        <v>4.0722010979999997E-3</v>
      </c>
      <c r="T67" s="594">
        <v>2.7075966490000001E-3</v>
      </c>
      <c r="U67" s="594">
        <v>4.6954555510000003E-3</v>
      </c>
      <c r="V67" s="594">
        <v>8.7823031670000006E-3</v>
      </c>
      <c r="W67" s="594">
        <v>2.9895868729999998E-3</v>
      </c>
      <c r="X67" s="594">
        <v>6.6825109030000003E-3</v>
      </c>
      <c r="Y67" s="594">
        <v>6.993157826E-3</v>
      </c>
      <c r="Z67" s="594">
        <v>0</v>
      </c>
      <c r="AA67" s="594">
        <v>2.6393700510000001E-3</v>
      </c>
      <c r="AB67" s="594">
        <v>4.6730360380000001E-3</v>
      </c>
      <c r="AC67" s="594">
        <v>4.58622706E-4</v>
      </c>
      <c r="AD67" s="594">
        <v>2.5636127840000002E-3</v>
      </c>
      <c r="AE67" s="594">
        <v>5.3136778989999996E-3</v>
      </c>
      <c r="AF67" s="594">
        <v>3.3234517850000002E-3</v>
      </c>
      <c r="AG67" s="594">
        <v>1.7420823170000001E-3</v>
      </c>
      <c r="AH67" s="594">
        <v>5.6592364070000003E-3</v>
      </c>
      <c r="AI67" s="594">
        <v>8.3157226739999993E-3</v>
      </c>
      <c r="AJ67" s="594">
        <v>2.0711142600000001E-4</v>
      </c>
      <c r="AK67" s="594">
        <v>8.6498718770000003E-3</v>
      </c>
      <c r="AL67" s="594">
        <v>6.2209308980000003E-3</v>
      </c>
      <c r="AM67" s="594">
        <v>7.8714207369999997E-3</v>
      </c>
      <c r="AN67" s="594">
        <v>1.0110167172000001E-2</v>
      </c>
      <c r="AO67" s="594">
        <v>6.4301635359999996E-3</v>
      </c>
      <c r="AP67" s="594">
        <v>4.5457797480000003E-3</v>
      </c>
      <c r="AQ67" s="594">
        <v>3.3199668099999999E-3</v>
      </c>
      <c r="AR67" s="594">
        <v>6.3016930889999998E-3</v>
      </c>
      <c r="AS67" s="594">
        <v>5.3904798080000003E-3</v>
      </c>
      <c r="AT67" s="594">
        <v>2.905517926E-3</v>
      </c>
      <c r="AU67" s="594">
        <v>3.015159745E-3</v>
      </c>
      <c r="AV67" s="594">
        <v>1.8045619139999999E-3</v>
      </c>
      <c r="AW67" s="594">
        <v>3.527322495E-3</v>
      </c>
      <c r="AX67" s="594">
        <v>5.4059127520000002E-3</v>
      </c>
      <c r="AY67" s="594">
        <v>2.973254281E-3</v>
      </c>
      <c r="AZ67" s="594">
        <v>1.9083924850000001E-3</v>
      </c>
      <c r="BA67" s="594">
        <v>1.803815826E-3</v>
      </c>
      <c r="BB67" s="594">
        <v>3.783045128E-3</v>
      </c>
      <c r="BC67" s="594">
        <v>3.2711852500000001E-3</v>
      </c>
      <c r="BD67" s="594">
        <v>1.7503443070000001E-3</v>
      </c>
      <c r="BE67" s="594">
        <v>0</v>
      </c>
      <c r="BF67" s="594">
        <v>1.651611402E-3</v>
      </c>
      <c r="BG67" s="594">
        <v>1.3660119260000001E-3</v>
      </c>
      <c r="BH67" s="594">
        <v>2.8232721870000001E-3</v>
      </c>
      <c r="BI67" s="594">
        <v>3.0820823630000002E-3</v>
      </c>
      <c r="BJ67" s="594">
        <v>2.5308770049999999E-3</v>
      </c>
      <c r="BK67" s="594">
        <v>1.9333370849999999E-3</v>
      </c>
      <c r="BL67" s="594">
        <v>2.0140514199999998E-3</v>
      </c>
      <c r="BM67" s="594">
        <v>1.0026808211060001</v>
      </c>
      <c r="BN67" s="594">
        <v>1.8370429709999999E-3</v>
      </c>
      <c r="BO67" s="594">
        <v>1.6214123680000001E-3</v>
      </c>
      <c r="BP67" s="594">
        <v>1.47448899E-2</v>
      </c>
      <c r="BQ67" s="594">
        <v>2.5859882482999998E-2</v>
      </c>
      <c r="BR67" s="594">
        <v>3.4755165574999997E-2</v>
      </c>
      <c r="BS67" s="594">
        <v>5.5194347610000001E-3</v>
      </c>
      <c r="BT67" s="594">
        <v>5.1499545119999997E-3</v>
      </c>
      <c r="BU67" s="594">
        <v>3.8926666950000002E-3</v>
      </c>
      <c r="BV67" s="594">
        <v>5.7222498410000001E-3</v>
      </c>
      <c r="BW67" s="594">
        <v>1.2990620331E-2</v>
      </c>
      <c r="BX67" s="594">
        <v>1.5573430060000001E-2</v>
      </c>
      <c r="BY67" s="594">
        <v>1.7075957818999999E-2</v>
      </c>
      <c r="BZ67" s="594">
        <v>1.8713972260000001E-3</v>
      </c>
      <c r="CA67" s="594">
        <v>1.3768295087999999E-2</v>
      </c>
      <c r="CB67" s="594">
        <v>4.0860530859999997E-3</v>
      </c>
      <c r="CC67" s="594">
        <v>2.8275569589999998E-3</v>
      </c>
      <c r="CD67" s="594">
        <v>5.643707645E-3</v>
      </c>
      <c r="CE67" s="594">
        <v>1.4069716007999999E-2</v>
      </c>
      <c r="CF67" s="594">
        <v>1.2827235608E-2</v>
      </c>
      <c r="CG67" s="594">
        <v>2.374291468E-3</v>
      </c>
      <c r="CH67" s="594">
        <v>6.4637124319999999E-3</v>
      </c>
      <c r="CI67" s="594">
        <v>2.2879671997999999E-2</v>
      </c>
      <c r="CJ67" s="594">
        <v>1.504319665E-3</v>
      </c>
      <c r="CK67" s="594">
        <v>1.1606908681E-2</v>
      </c>
      <c r="CL67" s="594">
        <v>3.616657583E-3</v>
      </c>
      <c r="CM67" s="594">
        <v>1.0162714363E-2</v>
      </c>
      <c r="CN67" s="594">
        <v>8.7076954599999996E-3</v>
      </c>
      <c r="CO67" s="594">
        <v>5.731607037E-3</v>
      </c>
      <c r="CP67" s="594">
        <v>2.9753091829999999E-3</v>
      </c>
      <c r="CQ67" s="594">
        <v>2.8476034550000001E-3</v>
      </c>
      <c r="CR67" s="594">
        <v>5.83242512E-3</v>
      </c>
      <c r="CS67" s="594">
        <v>3.8527306970000002E-3</v>
      </c>
      <c r="CT67" s="594">
        <v>2.667561463E-3</v>
      </c>
      <c r="CU67" s="594">
        <v>2.507219921E-3</v>
      </c>
      <c r="CV67" s="594">
        <v>7.2997834770000001E-3</v>
      </c>
      <c r="CW67" s="594">
        <v>1.3871921239999999E-3</v>
      </c>
      <c r="CX67" s="594">
        <v>2.635885245E-3</v>
      </c>
      <c r="CY67" s="594">
        <v>5.0555370420000004E-3</v>
      </c>
      <c r="CZ67" s="594">
        <v>3.3477478609999999E-3</v>
      </c>
      <c r="DA67" s="594">
        <v>4.742296654E-3</v>
      </c>
      <c r="DB67" s="594">
        <v>6.9981647399999999E-3</v>
      </c>
      <c r="DC67" s="594">
        <v>4.7319810760000003E-3</v>
      </c>
      <c r="DD67" s="594">
        <v>1.147462678E-3</v>
      </c>
      <c r="DE67" s="595">
        <v>4.1476599380000003E-3</v>
      </c>
      <c r="DF67" s="593">
        <v>1.5687068875470001</v>
      </c>
      <c r="DG67" s="595">
        <v>1.186573987139</v>
      </c>
      <c r="DH67" s="73"/>
      <c r="DI67" s="73"/>
      <c r="DJ67" s="73"/>
      <c r="DK67" s="73"/>
      <c r="DL67" s="73"/>
      <c r="DM67" s="73"/>
      <c r="DN67" s="73"/>
      <c r="DO67" s="73"/>
      <c r="DP67" s="73"/>
      <c r="DQ67" s="73"/>
    </row>
    <row r="68" spans="1:121">
      <c r="A68" s="291" t="s">
        <v>482</v>
      </c>
      <c r="B68" s="368" t="s">
        <v>590</v>
      </c>
      <c r="C68" s="593">
        <v>0</v>
      </c>
      <c r="D68" s="594">
        <v>0</v>
      </c>
      <c r="E68" s="594">
        <v>0</v>
      </c>
      <c r="F68" s="594">
        <v>0</v>
      </c>
      <c r="G68" s="594">
        <v>0</v>
      </c>
      <c r="H68" s="594">
        <v>0</v>
      </c>
      <c r="I68" s="594">
        <v>0</v>
      </c>
      <c r="J68" s="594">
        <v>0</v>
      </c>
      <c r="K68" s="594">
        <v>0</v>
      </c>
      <c r="L68" s="594">
        <v>0</v>
      </c>
      <c r="M68" s="594">
        <v>0</v>
      </c>
      <c r="N68" s="594">
        <v>0</v>
      </c>
      <c r="O68" s="594">
        <v>0</v>
      </c>
      <c r="P68" s="594">
        <v>0</v>
      </c>
      <c r="Q68" s="594">
        <v>0</v>
      </c>
      <c r="R68" s="594">
        <v>0</v>
      </c>
      <c r="S68" s="594">
        <v>0</v>
      </c>
      <c r="T68" s="594">
        <v>0</v>
      </c>
      <c r="U68" s="594">
        <v>0</v>
      </c>
      <c r="V68" s="594">
        <v>0</v>
      </c>
      <c r="W68" s="594">
        <v>0</v>
      </c>
      <c r="X68" s="594">
        <v>0</v>
      </c>
      <c r="Y68" s="594">
        <v>0</v>
      </c>
      <c r="Z68" s="594">
        <v>0</v>
      </c>
      <c r="AA68" s="594">
        <v>0</v>
      </c>
      <c r="AB68" s="594">
        <v>0</v>
      </c>
      <c r="AC68" s="594">
        <v>0</v>
      </c>
      <c r="AD68" s="594">
        <v>0</v>
      </c>
      <c r="AE68" s="594">
        <v>0</v>
      </c>
      <c r="AF68" s="594">
        <v>0</v>
      </c>
      <c r="AG68" s="594">
        <v>0</v>
      </c>
      <c r="AH68" s="594">
        <v>0</v>
      </c>
      <c r="AI68" s="594">
        <v>0</v>
      </c>
      <c r="AJ68" s="594">
        <v>0</v>
      </c>
      <c r="AK68" s="594">
        <v>0</v>
      </c>
      <c r="AL68" s="594">
        <v>0</v>
      </c>
      <c r="AM68" s="594">
        <v>0</v>
      </c>
      <c r="AN68" s="594">
        <v>0</v>
      </c>
      <c r="AO68" s="594">
        <v>0</v>
      </c>
      <c r="AP68" s="594">
        <v>0</v>
      </c>
      <c r="AQ68" s="594">
        <v>0</v>
      </c>
      <c r="AR68" s="594">
        <v>0</v>
      </c>
      <c r="AS68" s="594">
        <v>0</v>
      </c>
      <c r="AT68" s="594">
        <v>0</v>
      </c>
      <c r="AU68" s="594">
        <v>0</v>
      </c>
      <c r="AV68" s="594">
        <v>0</v>
      </c>
      <c r="AW68" s="594">
        <v>0</v>
      </c>
      <c r="AX68" s="594">
        <v>0</v>
      </c>
      <c r="AY68" s="594">
        <v>0</v>
      </c>
      <c r="AZ68" s="594">
        <v>0</v>
      </c>
      <c r="BA68" s="594">
        <v>0</v>
      </c>
      <c r="BB68" s="594">
        <v>0</v>
      </c>
      <c r="BC68" s="594">
        <v>0</v>
      </c>
      <c r="BD68" s="594">
        <v>0</v>
      </c>
      <c r="BE68" s="594">
        <v>0</v>
      </c>
      <c r="BF68" s="594">
        <v>0</v>
      </c>
      <c r="BG68" s="594">
        <v>0</v>
      </c>
      <c r="BH68" s="594">
        <v>0</v>
      </c>
      <c r="BI68" s="594">
        <v>0</v>
      </c>
      <c r="BJ68" s="594">
        <v>0</v>
      </c>
      <c r="BK68" s="594">
        <v>0</v>
      </c>
      <c r="BL68" s="594">
        <v>0</v>
      </c>
      <c r="BM68" s="594">
        <v>0</v>
      </c>
      <c r="BN68" s="594">
        <v>1</v>
      </c>
      <c r="BO68" s="594">
        <v>0</v>
      </c>
      <c r="BP68" s="594">
        <v>0</v>
      </c>
      <c r="BQ68" s="594">
        <v>0</v>
      </c>
      <c r="BR68" s="594">
        <v>0</v>
      </c>
      <c r="BS68" s="594">
        <v>0</v>
      </c>
      <c r="BT68" s="594">
        <v>0</v>
      </c>
      <c r="BU68" s="594">
        <v>0</v>
      </c>
      <c r="BV68" s="594">
        <v>0</v>
      </c>
      <c r="BW68" s="594">
        <v>0</v>
      </c>
      <c r="BX68" s="594">
        <v>0</v>
      </c>
      <c r="BY68" s="594">
        <v>0</v>
      </c>
      <c r="BZ68" s="594">
        <v>0</v>
      </c>
      <c r="CA68" s="594">
        <v>0</v>
      </c>
      <c r="CB68" s="594">
        <v>0</v>
      </c>
      <c r="CC68" s="594">
        <v>0</v>
      </c>
      <c r="CD68" s="594">
        <v>0</v>
      </c>
      <c r="CE68" s="594">
        <v>0</v>
      </c>
      <c r="CF68" s="594">
        <v>0</v>
      </c>
      <c r="CG68" s="594">
        <v>0</v>
      </c>
      <c r="CH68" s="594">
        <v>0</v>
      </c>
      <c r="CI68" s="594">
        <v>0</v>
      </c>
      <c r="CJ68" s="594">
        <v>0</v>
      </c>
      <c r="CK68" s="594">
        <v>0</v>
      </c>
      <c r="CL68" s="594">
        <v>0</v>
      </c>
      <c r="CM68" s="594">
        <v>0</v>
      </c>
      <c r="CN68" s="594">
        <v>0</v>
      </c>
      <c r="CO68" s="594">
        <v>0</v>
      </c>
      <c r="CP68" s="594">
        <v>0</v>
      </c>
      <c r="CQ68" s="594">
        <v>0</v>
      </c>
      <c r="CR68" s="594">
        <v>0</v>
      </c>
      <c r="CS68" s="594">
        <v>0</v>
      </c>
      <c r="CT68" s="594">
        <v>0</v>
      </c>
      <c r="CU68" s="594">
        <v>0</v>
      </c>
      <c r="CV68" s="594">
        <v>0</v>
      </c>
      <c r="CW68" s="594">
        <v>0</v>
      </c>
      <c r="CX68" s="594">
        <v>0</v>
      </c>
      <c r="CY68" s="594">
        <v>0</v>
      </c>
      <c r="CZ68" s="594">
        <v>0</v>
      </c>
      <c r="DA68" s="594">
        <v>0</v>
      </c>
      <c r="DB68" s="594">
        <v>0</v>
      </c>
      <c r="DC68" s="594">
        <v>0</v>
      </c>
      <c r="DD68" s="594">
        <v>0</v>
      </c>
      <c r="DE68" s="595">
        <v>0</v>
      </c>
      <c r="DF68" s="593">
        <v>1</v>
      </c>
      <c r="DG68" s="595">
        <v>0.75640261195900005</v>
      </c>
      <c r="DH68" s="73"/>
      <c r="DI68" s="73"/>
      <c r="DJ68" s="73"/>
      <c r="DK68" s="73"/>
      <c r="DL68" s="73"/>
      <c r="DM68" s="73"/>
      <c r="DN68" s="73"/>
      <c r="DO68" s="73"/>
      <c r="DP68" s="73"/>
      <c r="DQ68" s="73"/>
    </row>
    <row r="69" spans="1:121">
      <c r="A69" s="291" t="s">
        <v>483</v>
      </c>
      <c r="B69" s="368" t="s">
        <v>591</v>
      </c>
      <c r="C69" s="593">
        <v>0</v>
      </c>
      <c r="D69" s="594">
        <v>0</v>
      </c>
      <c r="E69" s="594">
        <v>0</v>
      </c>
      <c r="F69" s="594">
        <v>0</v>
      </c>
      <c r="G69" s="594">
        <v>0</v>
      </c>
      <c r="H69" s="594">
        <v>0</v>
      </c>
      <c r="I69" s="594">
        <v>0</v>
      </c>
      <c r="J69" s="594">
        <v>0</v>
      </c>
      <c r="K69" s="594">
        <v>0</v>
      </c>
      <c r="L69" s="594">
        <v>0</v>
      </c>
      <c r="M69" s="594">
        <v>0</v>
      </c>
      <c r="N69" s="594">
        <v>0</v>
      </c>
      <c r="O69" s="594">
        <v>0</v>
      </c>
      <c r="P69" s="594">
        <v>0</v>
      </c>
      <c r="Q69" s="594">
        <v>0</v>
      </c>
      <c r="R69" s="594">
        <v>0</v>
      </c>
      <c r="S69" s="594">
        <v>0</v>
      </c>
      <c r="T69" s="594">
        <v>0</v>
      </c>
      <c r="U69" s="594">
        <v>0</v>
      </c>
      <c r="V69" s="594">
        <v>0</v>
      </c>
      <c r="W69" s="594">
        <v>0</v>
      </c>
      <c r="X69" s="594">
        <v>0</v>
      </c>
      <c r="Y69" s="594">
        <v>0</v>
      </c>
      <c r="Z69" s="594">
        <v>0</v>
      </c>
      <c r="AA69" s="594">
        <v>0</v>
      </c>
      <c r="AB69" s="594">
        <v>0</v>
      </c>
      <c r="AC69" s="594">
        <v>0</v>
      </c>
      <c r="AD69" s="594">
        <v>0</v>
      </c>
      <c r="AE69" s="594">
        <v>0</v>
      </c>
      <c r="AF69" s="594">
        <v>0</v>
      </c>
      <c r="AG69" s="594">
        <v>0</v>
      </c>
      <c r="AH69" s="594">
        <v>0</v>
      </c>
      <c r="AI69" s="594">
        <v>0</v>
      </c>
      <c r="AJ69" s="594">
        <v>0</v>
      </c>
      <c r="AK69" s="594">
        <v>0</v>
      </c>
      <c r="AL69" s="594">
        <v>0</v>
      </c>
      <c r="AM69" s="594">
        <v>0</v>
      </c>
      <c r="AN69" s="594">
        <v>0</v>
      </c>
      <c r="AO69" s="594">
        <v>0</v>
      </c>
      <c r="AP69" s="594">
        <v>0</v>
      </c>
      <c r="AQ69" s="594">
        <v>0</v>
      </c>
      <c r="AR69" s="594">
        <v>0</v>
      </c>
      <c r="AS69" s="594">
        <v>0</v>
      </c>
      <c r="AT69" s="594">
        <v>0</v>
      </c>
      <c r="AU69" s="594">
        <v>0</v>
      </c>
      <c r="AV69" s="594">
        <v>0</v>
      </c>
      <c r="AW69" s="594">
        <v>0</v>
      </c>
      <c r="AX69" s="594">
        <v>0</v>
      </c>
      <c r="AY69" s="594">
        <v>0</v>
      </c>
      <c r="AZ69" s="594">
        <v>0</v>
      </c>
      <c r="BA69" s="594">
        <v>0</v>
      </c>
      <c r="BB69" s="594">
        <v>0</v>
      </c>
      <c r="BC69" s="594">
        <v>0</v>
      </c>
      <c r="BD69" s="594">
        <v>0</v>
      </c>
      <c r="BE69" s="594">
        <v>0</v>
      </c>
      <c r="BF69" s="594">
        <v>0</v>
      </c>
      <c r="BG69" s="594">
        <v>0</v>
      </c>
      <c r="BH69" s="594">
        <v>0</v>
      </c>
      <c r="BI69" s="594">
        <v>0</v>
      </c>
      <c r="BJ69" s="594">
        <v>0</v>
      </c>
      <c r="BK69" s="594">
        <v>0</v>
      </c>
      <c r="BL69" s="594">
        <v>0</v>
      </c>
      <c r="BM69" s="594">
        <v>0</v>
      </c>
      <c r="BN69" s="594">
        <v>0</v>
      </c>
      <c r="BO69" s="594">
        <v>1</v>
      </c>
      <c r="BP69" s="594">
        <v>0</v>
      </c>
      <c r="BQ69" s="594">
        <v>0</v>
      </c>
      <c r="BR69" s="594">
        <v>0</v>
      </c>
      <c r="BS69" s="594">
        <v>0</v>
      </c>
      <c r="BT69" s="594">
        <v>0</v>
      </c>
      <c r="BU69" s="594">
        <v>0</v>
      </c>
      <c r="BV69" s="594">
        <v>0</v>
      </c>
      <c r="BW69" s="594">
        <v>0</v>
      </c>
      <c r="BX69" s="594">
        <v>0</v>
      </c>
      <c r="BY69" s="594">
        <v>0</v>
      </c>
      <c r="BZ69" s="594">
        <v>0</v>
      </c>
      <c r="CA69" s="594">
        <v>0</v>
      </c>
      <c r="CB69" s="594">
        <v>0</v>
      </c>
      <c r="CC69" s="594">
        <v>0</v>
      </c>
      <c r="CD69" s="594">
        <v>0</v>
      </c>
      <c r="CE69" s="594">
        <v>0</v>
      </c>
      <c r="CF69" s="594">
        <v>0</v>
      </c>
      <c r="CG69" s="594">
        <v>0</v>
      </c>
      <c r="CH69" s="594">
        <v>0</v>
      </c>
      <c r="CI69" s="594">
        <v>0</v>
      </c>
      <c r="CJ69" s="594">
        <v>0</v>
      </c>
      <c r="CK69" s="594">
        <v>0</v>
      </c>
      <c r="CL69" s="594">
        <v>0</v>
      </c>
      <c r="CM69" s="594">
        <v>0</v>
      </c>
      <c r="CN69" s="594">
        <v>0</v>
      </c>
      <c r="CO69" s="594">
        <v>0</v>
      </c>
      <c r="CP69" s="594">
        <v>0</v>
      </c>
      <c r="CQ69" s="594">
        <v>0</v>
      </c>
      <c r="CR69" s="594">
        <v>0</v>
      </c>
      <c r="CS69" s="594">
        <v>0</v>
      </c>
      <c r="CT69" s="594">
        <v>0</v>
      </c>
      <c r="CU69" s="594">
        <v>0</v>
      </c>
      <c r="CV69" s="594">
        <v>0</v>
      </c>
      <c r="CW69" s="594">
        <v>0</v>
      </c>
      <c r="CX69" s="594">
        <v>0</v>
      </c>
      <c r="CY69" s="594">
        <v>0</v>
      </c>
      <c r="CZ69" s="594">
        <v>0</v>
      </c>
      <c r="DA69" s="594">
        <v>0</v>
      </c>
      <c r="DB69" s="594">
        <v>0</v>
      </c>
      <c r="DC69" s="594">
        <v>0</v>
      </c>
      <c r="DD69" s="594">
        <v>0</v>
      </c>
      <c r="DE69" s="595">
        <v>0</v>
      </c>
      <c r="DF69" s="593">
        <v>1</v>
      </c>
      <c r="DG69" s="595">
        <v>0.75640261195900005</v>
      </c>
      <c r="DH69" s="73"/>
      <c r="DI69" s="73"/>
      <c r="DJ69" s="73"/>
      <c r="DK69" s="73"/>
      <c r="DL69" s="73"/>
      <c r="DM69" s="73"/>
      <c r="DN69" s="73"/>
      <c r="DO69" s="73"/>
      <c r="DP69" s="73"/>
      <c r="DQ69" s="73"/>
    </row>
    <row r="70" spans="1:121">
      <c r="A70" s="291" t="s">
        <v>484</v>
      </c>
      <c r="B70" s="368" t="s">
        <v>592</v>
      </c>
      <c r="C70" s="593">
        <v>1.2741205982999999E-2</v>
      </c>
      <c r="D70" s="594">
        <v>1.7194411646999998E-2</v>
      </c>
      <c r="E70" s="594">
        <v>2.8080193377999999E-2</v>
      </c>
      <c r="F70" s="594">
        <v>1.1789347883E-2</v>
      </c>
      <c r="G70" s="594">
        <v>4.9725401159999997E-3</v>
      </c>
      <c r="H70" s="594">
        <v>7.5518620930999994E-2</v>
      </c>
      <c r="I70" s="594">
        <v>2.5296767984999999E-2</v>
      </c>
      <c r="J70" s="594">
        <v>1.7906953582E-2</v>
      </c>
      <c r="K70" s="594">
        <v>2.0580948169999998E-2</v>
      </c>
      <c r="L70" s="594">
        <v>1.4018169432999999E-2</v>
      </c>
      <c r="M70" s="594">
        <v>0</v>
      </c>
      <c r="N70" s="594">
        <v>3.3041335167000002E-2</v>
      </c>
      <c r="O70" s="594">
        <v>2.6574568598999999E-2</v>
      </c>
      <c r="P70" s="594">
        <v>3.0032589621999999E-2</v>
      </c>
      <c r="Q70" s="594">
        <v>2.0743658498999999E-2</v>
      </c>
      <c r="R70" s="594">
        <v>6.0209639205999997E-2</v>
      </c>
      <c r="S70" s="594">
        <v>1.6524840252999998E-2</v>
      </c>
      <c r="T70" s="594">
        <v>2.9617340797E-2</v>
      </c>
      <c r="U70" s="594">
        <v>6.3592433300000001E-2</v>
      </c>
      <c r="V70" s="594">
        <v>0.201145164604</v>
      </c>
      <c r="W70" s="594">
        <v>1.7494156000999999E-2</v>
      </c>
      <c r="X70" s="594">
        <v>5.7242834610000001E-2</v>
      </c>
      <c r="Y70" s="594">
        <v>3.6279056754999997E-2</v>
      </c>
      <c r="Z70" s="594">
        <v>0</v>
      </c>
      <c r="AA70" s="594">
        <v>1.7477008945999999E-2</v>
      </c>
      <c r="AB70" s="594">
        <v>2.6790229673000002E-2</v>
      </c>
      <c r="AC70" s="594">
        <v>8.999964664E-3</v>
      </c>
      <c r="AD70" s="594">
        <v>1.5736631229E-2</v>
      </c>
      <c r="AE70" s="594">
        <v>3.9068696831999997E-2</v>
      </c>
      <c r="AF70" s="594">
        <v>3.2268270382000003E-2</v>
      </c>
      <c r="AG70" s="594">
        <v>1.3873188761999999E-2</v>
      </c>
      <c r="AH70" s="594">
        <v>5.7675823079000002E-2</v>
      </c>
      <c r="AI70" s="594">
        <v>5.6153928334999999E-2</v>
      </c>
      <c r="AJ70" s="594">
        <v>1.2390194830000001E-3</v>
      </c>
      <c r="AK70" s="594">
        <v>5.4988319672999997E-2</v>
      </c>
      <c r="AL70" s="594">
        <v>3.1963203608E-2</v>
      </c>
      <c r="AM70" s="594">
        <v>6.3695440465999995E-2</v>
      </c>
      <c r="AN70" s="594">
        <v>0.13322326355200001</v>
      </c>
      <c r="AO70" s="594">
        <v>4.6437667692000001E-2</v>
      </c>
      <c r="AP70" s="594">
        <v>5.2952303697999997E-2</v>
      </c>
      <c r="AQ70" s="594">
        <v>3.7828760374000001E-2</v>
      </c>
      <c r="AR70" s="594">
        <v>2.9973777895000001E-2</v>
      </c>
      <c r="AS70" s="594">
        <v>3.8893559526000002E-2</v>
      </c>
      <c r="AT70" s="594">
        <v>1.9034417707000002E-2</v>
      </c>
      <c r="AU70" s="594">
        <v>1.7151992174E-2</v>
      </c>
      <c r="AV70" s="594">
        <v>9.6996411349999992E-3</v>
      </c>
      <c r="AW70" s="594">
        <v>3.9338516387999997E-2</v>
      </c>
      <c r="AX70" s="594">
        <v>2.6915015317999998E-2</v>
      </c>
      <c r="AY70" s="594">
        <v>1.6109375216000001E-2</v>
      </c>
      <c r="AZ70" s="594">
        <v>1.2330517079E-2</v>
      </c>
      <c r="BA70" s="594">
        <v>6.949609289E-3</v>
      </c>
      <c r="BB70" s="594">
        <v>1.9066768628000001E-2</v>
      </c>
      <c r="BC70" s="594">
        <v>9.6328613629999994E-3</v>
      </c>
      <c r="BD70" s="594">
        <v>9.3904342890000006E-3</v>
      </c>
      <c r="BE70" s="594">
        <v>0</v>
      </c>
      <c r="BF70" s="594">
        <v>9.2905376699999997E-3</v>
      </c>
      <c r="BG70" s="594">
        <v>1.6103195854E-2</v>
      </c>
      <c r="BH70" s="594">
        <v>3.0157350717E-2</v>
      </c>
      <c r="BI70" s="594">
        <v>1.7914701929999999E-2</v>
      </c>
      <c r="BJ70" s="594">
        <v>1.0780106201000001E-2</v>
      </c>
      <c r="BK70" s="594">
        <v>3.4302140388000002E-2</v>
      </c>
      <c r="BL70" s="594">
        <v>9.0424648419999993E-3</v>
      </c>
      <c r="BM70" s="594">
        <v>8.6298945949999997E-3</v>
      </c>
      <c r="BN70" s="594">
        <v>8.1420701369999994E-3</v>
      </c>
      <c r="BO70" s="594">
        <v>1.1223054296E-2</v>
      </c>
      <c r="BP70" s="594">
        <v>1.1146134389019999</v>
      </c>
      <c r="BQ70" s="594">
        <v>2.0026253263000001E-2</v>
      </c>
      <c r="BR70" s="594">
        <v>5.4131401549000001E-2</v>
      </c>
      <c r="BS70" s="594">
        <v>8.8423865434999999E-2</v>
      </c>
      <c r="BT70" s="594">
        <v>3.1321764931000001E-2</v>
      </c>
      <c r="BU70" s="594">
        <v>8.298043683E-3</v>
      </c>
      <c r="BV70" s="594">
        <v>1.8530581689E-2</v>
      </c>
      <c r="BW70" s="594">
        <v>9.0401375490000001E-3</v>
      </c>
      <c r="BX70" s="594">
        <v>9.8268870600000001E-4</v>
      </c>
      <c r="BY70" s="594">
        <v>6.6562643451999998E-2</v>
      </c>
      <c r="BZ70" s="594">
        <v>7.3759153110000003E-3</v>
      </c>
      <c r="CA70" s="594">
        <v>8.3331886420000001E-3</v>
      </c>
      <c r="CB70" s="594">
        <v>4.490668584E-3</v>
      </c>
      <c r="CC70" s="594">
        <v>7.3902017940000002E-3</v>
      </c>
      <c r="CD70" s="594">
        <v>6.7639631910000001E-3</v>
      </c>
      <c r="CE70" s="594">
        <v>5.7858304905999997E-2</v>
      </c>
      <c r="CF70" s="594">
        <v>1.3721676642E-2</v>
      </c>
      <c r="CG70" s="594">
        <v>8.8291830670000002E-3</v>
      </c>
      <c r="CH70" s="594">
        <v>1.659225202E-2</v>
      </c>
      <c r="CI70" s="594">
        <v>1.2537681518999999E-2</v>
      </c>
      <c r="CJ70" s="594">
        <v>4.8291914040000002E-3</v>
      </c>
      <c r="CK70" s="594">
        <v>9.4747145450000004E-3</v>
      </c>
      <c r="CL70" s="594">
        <v>9.0152780029999994E-3</v>
      </c>
      <c r="CM70" s="594">
        <v>1.5884240718999999E-2</v>
      </c>
      <c r="CN70" s="594">
        <v>3.2286628034000002E-2</v>
      </c>
      <c r="CO70" s="594">
        <v>1.6629767667999999E-2</v>
      </c>
      <c r="CP70" s="594">
        <v>1.1760475952000001E-2</v>
      </c>
      <c r="CQ70" s="594">
        <v>1.9019401217E-2</v>
      </c>
      <c r="CR70" s="594">
        <v>2.2223242207000001E-2</v>
      </c>
      <c r="CS70" s="594">
        <v>1.7863307690999999E-2</v>
      </c>
      <c r="CT70" s="594">
        <v>6.5458465820000004E-3</v>
      </c>
      <c r="CU70" s="594">
        <v>4.8985624440000004E-3</v>
      </c>
      <c r="CV70" s="594">
        <v>1.0870346643E-2</v>
      </c>
      <c r="CW70" s="594">
        <v>6.3765866750000004E-3</v>
      </c>
      <c r="CX70" s="594">
        <v>6.2643214170000003E-3</v>
      </c>
      <c r="CY70" s="594">
        <v>5.2264380238000001E-2</v>
      </c>
      <c r="CZ70" s="594">
        <v>2.8555041032999998E-2</v>
      </c>
      <c r="DA70" s="594">
        <v>3.4642555013000002E-2</v>
      </c>
      <c r="DB70" s="594">
        <v>4.2684321040000001E-2</v>
      </c>
      <c r="DC70" s="594">
        <v>2.7154763903999998E-2</v>
      </c>
      <c r="DD70" s="594">
        <v>6.1869870889999998E-3</v>
      </c>
      <c r="DE70" s="595">
        <v>1.4053641137E-2</v>
      </c>
      <c r="DF70" s="593">
        <v>3.8763479550939999</v>
      </c>
      <c r="DG70" s="595">
        <v>2.932079718097</v>
      </c>
      <c r="DH70" s="73"/>
      <c r="DI70" s="73"/>
      <c r="DJ70" s="73"/>
      <c r="DK70" s="73"/>
      <c r="DL70" s="73"/>
      <c r="DM70" s="73"/>
      <c r="DN70" s="73"/>
      <c r="DO70" s="73"/>
      <c r="DP70" s="73"/>
      <c r="DQ70" s="73"/>
    </row>
    <row r="71" spans="1:121">
      <c r="A71" s="291" t="s">
        <v>485</v>
      </c>
      <c r="B71" s="368" t="s">
        <v>593</v>
      </c>
      <c r="C71" s="593">
        <v>7.6243391999999998E-4</v>
      </c>
      <c r="D71" s="594">
        <v>6.2076620899999995E-4</v>
      </c>
      <c r="E71" s="594">
        <v>2.5945625659999998E-3</v>
      </c>
      <c r="F71" s="594">
        <v>9.6073626700000003E-4</v>
      </c>
      <c r="G71" s="594">
        <v>4.0817591400000002E-4</v>
      </c>
      <c r="H71" s="594">
        <v>1.1446601570000001E-3</v>
      </c>
      <c r="I71" s="594">
        <v>6.4953707799999996E-4</v>
      </c>
      <c r="J71" s="594">
        <v>4.6050753150000002E-3</v>
      </c>
      <c r="K71" s="594">
        <v>4.4556731279999998E-3</v>
      </c>
      <c r="L71" s="594">
        <v>2.1260763340000001E-3</v>
      </c>
      <c r="M71" s="594">
        <v>0</v>
      </c>
      <c r="N71" s="594">
        <v>6.3021935839999996E-3</v>
      </c>
      <c r="O71" s="594">
        <v>2.5664794930000002E-3</v>
      </c>
      <c r="P71" s="594">
        <v>6.5923508399999998E-4</v>
      </c>
      <c r="Q71" s="594">
        <v>1.932118288E-3</v>
      </c>
      <c r="R71" s="594">
        <v>2.2779444689999999E-3</v>
      </c>
      <c r="S71" s="594">
        <v>1.7093152730000001E-3</v>
      </c>
      <c r="T71" s="594">
        <v>1.3834198240000001E-3</v>
      </c>
      <c r="U71" s="594">
        <v>1.5631943733E-2</v>
      </c>
      <c r="V71" s="594">
        <v>3.7077855329999999E-3</v>
      </c>
      <c r="W71" s="594">
        <v>2.9143982600000001E-4</v>
      </c>
      <c r="X71" s="594">
        <v>2.1579291630000001E-3</v>
      </c>
      <c r="Y71" s="594">
        <v>1.2650530479999999E-3</v>
      </c>
      <c r="Z71" s="594">
        <v>0</v>
      </c>
      <c r="AA71" s="594">
        <v>4.1825282669999998E-3</v>
      </c>
      <c r="AB71" s="594">
        <v>4.9671061149999998E-3</v>
      </c>
      <c r="AC71" s="594">
        <v>7.8252045000000005E-5</v>
      </c>
      <c r="AD71" s="594">
        <v>1.041997546E-3</v>
      </c>
      <c r="AE71" s="594">
        <v>6.4695315269999998E-3</v>
      </c>
      <c r="AF71" s="594">
        <v>4.3240132410000002E-3</v>
      </c>
      <c r="AG71" s="594">
        <v>1.0545412490000001E-3</v>
      </c>
      <c r="AH71" s="594">
        <v>1.491616076E-2</v>
      </c>
      <c r="AI71" s="594">
        <v>1.2945847429999999E-3</v>
      </c>
      <c r="AJ71" s="594">
        <v>2.5419671000000003E-4</v>
      </c>
      <c r="AK71" s="594">
        <v>9.1264128949999999E-3</v>
      </c>
      <c r="AL71" s="594">
        <v>2.1414693729999998E-3</v>
      </c>
      <c r="AM71" s="594">
        <v>9.5180585190000003E-3</v>
      </c>
      <c r="AN71" s="594">
        <v>2.6962848439000001E-2</v>
      </c>
      <c r="AO71" s="594">
        <v>5.1552995109999996E-3</v>
      </c>
      <c r="AP71" s="594">
        <v>1.2320711629999999E-3</v>
      </c>
      <c r="AQ71" s="594">
        <v>3.5070533850000002E-3</v>
      </c>
      <c r="AR71" s="594">
        <v>4.7771333390000002E-3</v>
      </c>
      <c r="AS71" s="594">
        <v>6.4981949560000002E-3</v>
      </c>
      <c r="AT71" s="594">
        <v>2.7075860509999999E-3</v>
      </c>
      <c r="AU71" s="594">
        <v>2.2565785090000001E-3</v>
      </c>
      <c r="AV71" s="594">
        <v>2.0315855369999998E-3</v>
      </c>
      <c r="AW71" s="594">
        <v>1.754489479E-3</v>
      </c>
      <c r="AX71" s="594">
        <v>2.981451311E-3</v>
      </c>
      <c r="AY71" s="594">
        <v>1.6800208219999999E-3</v>
      </c>
      <c r="AZ71" s="594">
        <v>8.9034134700000003E-4</v>
      </c>
      <c r="BA71" s="594">
        <v>5.4874152100000003E-4</v>
      </c>
      <c r="BB71" s="594">
        <v>2.6632484839999998E-3</v>
      </c>
      <c r="BC71" s="594">
        <v>1.0976672170000001E-3</v>
      </c>
      <c r="BD71" s="594">
        <v>1.003129522E-3</v>
      </c>
      <c r="BE71" s="594">
        <v>0</v>
      </c>
      <c r="BF71" s="594">
        <v>6.0740896889999998E-3</v>
      </c>
      <c r="BG71" s="594">
        <v>4.3260825310000002E-3</v>
      </c>
      <c r="BH71" s="594">
        <v>3.057280517E-3</v>
      </c>
      <c r="BI71" s="594">
        <v>2.9728780349999998E-3</v>
      </c>
      <c r="BJ71" s="594">
        <v>1.541646924E-3</v>
      </c>
      <c r="BK71" s="594">
        <v>3.6485048599999999E-3</v>
      </c>
      <c r="BL71" s="594">
        <v>1.7453063699999999E-3</v>
      </c>
      <c r="BM71" s="594">
        <v>2.0138171059999998E-3</v>
      </c>
      <c r="BN71" s="594">
        <v>1.3087897499999999E-3</v>
      </c>
      <c r="BO71" s="594">
        <v>1.3979412829999999E-3</v>
      </c>
      <c r="BP71" s="594">
        <v>1.38663071E-3</v>
      </c>
      <c r="BQ71" s="594">
        <v>1.0093123434919999</v>
      </c>
      <c r="BR71" s="594">
        <v>2.5951290929999999E-3</v>
      </c>
      <c r="BS71" s="594">
        <v>4.5448371579999997E-3</v>
      </c>
      <c r="BT71" s="594">
        <v>6.5295464150000003E-3</v>
      </c>
      <c r="BU71" s="594">
        <v>1.490055687E-3</v>
      </c>
      <c r="BV71" s="594">
        <v>2.5950084179999998E-3</v>
      </c>
      <c r="BW71" s="594">
        <v>6.5094100100000004E-4</v>
      </c>
      <c r="BX71" s="594">
        <v>1.7694073999999999E-4</v>
      </c>
      <c r="BY71" s="594">
        <v>1.129055409E-3</v>
      </c>
      <c r="BZ71" s="594">
        <v>1.026828702E-3</v>
      </c>
      <c r="CA71" s="594">
        <v>1.3719287710000001E-3</v>
      </c>
      <c r="CB71" s="594">
        <v>9.3911373199999999E-4</v>
      </c>
      <c r="CC71" s="594">
        <v>9.4505014699999997E-4</v>
      </c>
      <c r="CD71" s="594">
        <v>1.168876785E-3</v>
      </c>
      <c r="CE71" s="594">
        <v>7.5457290899999996E-4</v>
      </c>
      <c r="CF71" s="594">
        <v>1.3698560769999999E-3</v>
      </c>
      <c r="CG71" s="594">
        <v>1.3757410639999999E-3</v>
      </c>
      <c r="CH71" s="594">
        <v>1.546462374E-3</v>
      </c>
      <c r="CI71" s="594">
        <v>1.9663704840000001E-3</v>
      </c>
      <c r="CJ71" s="594">
        <v>7.1666841300000003E-4</v>
      </c>
      <c r="CK71" s="594">
        <v>1.8439261999999999E-3</v>
      </c>
      <c r="CL71" s="594">
        <v>1.2078709449999999E-3</v>
      </c>
      <c r="CM71" s="594">
        <v>3.4069829719999998E-3</v>
      </c>
      <c r="CN71" s="594">
        <v>6.6081311770000003E-3</v>
      </c>
      <c r="CO71" s="594">
        <v>3.3578345190000002E-3</v>
      </c>
      <c r="CP71" s="594">
        <v>2.5884148479999999E-3</v>
      </c>
      <c r="CQ71" s="594">
        <v>4.5169843909999997E-3</v>
      </c>
      <c r="CR71" s="594">
        <v>7.5272752210000004E-3</v>
      </c>
      <c r="CS71" s="594">
        <v>6.9920438229999996E-3</v>
      </c>
      <c r="CT71" s="594">
        <v>2.1962132330000002E-3</v>
      </c>
      <c r="CU71" s="594">
        <v>6.0616143200000003E-4</v>
      </c>
      <c r="CV71" s="594">
        <v>1.1658137680000001E-3</v>
      </c>
      <c r="CW71" s="594">
        <v>2.9884178279999999E-3</v>
      </c>
      <c r="CX71" s="594">
        <v>2.4317061850000002E-3</v>
      </c>
      <c r="CY71" s="594">
        <v>2.0284249313000002E-2</v>
      </c>
      <c r="CZ71" s="594">
        <v>1.8879813626999999E-2</v>
      </c>
      <c r="DA71" s="594">
        <v>9.5844444369999997E-3</v>
      </c>
      <c r="DB71" s="594">
        <v>2.1555142460000002E-3</v>
      </c>
      <c r="DC71" s="594">
        <v>6.2975117109999998E-3</v>
      </c>
      <c r="DD71" s="594">
        <v>1.0956719850000001E-3</v>
      </c>
      <c r="DE71" s="595">
        <v>1.5789336400000001E-3</v>
      </c>
      <c r="DF71" s="593">
        <v>1.3643210579339999</v>
      </c>
      <c r="DG71" s="595">
        <v>1.031976011772</v>
      </c>
      <c r="DH71" s="73"/>
      <c r="DI71" s="73"/>
      <c r="DJ71" s="73"/>
      <c r="DK71" s="73"/>
      <c r="DL71" s="73"/>
      <c r="DM71" s="73"/>
      <c r="DN71" s="73"/>
      <c r="DO71" s="73"/>
      <c r="DP71" s="73"/>
      <c r="DQ71" s="73"/>
    </row>
    <row r="72" spans="1:121">
      <c r="A72" s="291" t="s">
        <v>486</v>
      </c>
      <c r="B72" s="368" t="s">
        <v>73</v>
      </c>
      <c r="C72" s="593">
        <v>1.1316444539999999E-3</v>
      </c>
      <c r="D72" s="594">
        <v>1.813092727E-3</v>
      </c>
      <c r="E72" s="594">
        <v>2.308456527E-3</v>
      </c>
      <c r="F72" s="594">
        <v>8.78140791E-4</v>
      </c>
      <c r="G72" s="594">
        <v>6.9012978900000004E-4</v>
      </c>
      <c r="H72" s="594">
        <v>5.0823212570000002E-3</v>
      </c>
      <c r="I72" s="594">
        <v>3.9593865630000004E-3</v>
      </c>
      <c r="J72" s="594">
        <v>2.6846588989999998E-3</v>
      </c>
      <c r="K72" s="594">
        <v>3.7330716029999999E-3</v>
      </c>
      <c r="L72" s="594">
        <v>7.9051568899999995E-4</v>
      </c>
      <c r="M72" s="594">
        <v>0</v>
      </c>
      <c r="N72" s="594">
        <v>1.436982995E-3</v>
      </c>
      <c r="O72" s="594">
        <v>1.38132247E-3</v>
      </c>
      <c r="P72" s="594">
        <v>1.084481713E-3</v>
      </c>
      <c r="Q72" s="594">
        <v>1.3414124989999999E-3</v>
      </c>
      <c r="R72" s="594">
        <v>5.2795695429999996E-3</v>
      </c>
      <c r="S72" s="594">
        <v>1.52833176E-3</v>
      </c>
      <c r="T72" s="594">
        <v>9.9024942899999992E-4</v>
      </c>
      <c r="U72" s="594">
        <v>5.3082328079999998E-3</v>
      </c>
      <c r="V72" s="594">
        <v>5.2095009569999998E-3</v>
      </c>
      <c r="W72" s="594">
        <v>1.303203962E-3</v>
      </c>
      <c r="X72" s="594">
        <v>4.987079918E-3</v>
      </c>
      <c r="Y72" s="594">
        <v>3.1428897010000001E-3</v>
      </c>
      <c r="Z72" s="594">
        <v>0</v>
      </c>
      <c r="AA72" s="594">
        <v>3.842421956E-3</v>
      </c>
      <c r="AB72" s="594">
        <v>1.984213176E-3</v>
      </c>
      <c r="AC72" s="594">
        <v>4.7451450499999998E-4</v>
      </c>
      <c r="AD72" s="594">
        <v>3.0225222689999999E-3</v>
      </c>
      <c r="AE72" s="594">
        <v>1.830544956E-3</v>
      </c>
      <c r="AF72" s="594">
        <v>1.2697537719999999E-3</v>
      </c>
      <c r="AG72" s="594">
        <v>9.8140837400000004E-4</v>
      </c>
      <c r="AH72" s="594">
        <v>2.6620824959999998E-3</v>
      </c>
      <c r="AI72" s="594">
        <v>2.1973310949999999E-3</v>
      </c>
      <c r="AJ72" s="594">
        <v>1.4093394099999999E-4</v>
      </c>
      <c r="AK72" s="594">
        <v>2.097122846E-3</v>
      </c>
      <c r="AL72" s="594">
        <v>9.9793466499999996E-4</v>
      </c>
      <c r="AM72" s="594">
        <v>3.2324619769999998E-3</v>
      </c>
      <c r="AN72" s="594">
        <v>8.3319895420000002E-3</v>
      </c>
      <c r="AO72" s="594">
        <v>1.9962379510000002E-3</v>
      </c>
      <c r="AP72" s="594">
        <v>1.69511199E-3</v>
      </c>
      <c r="AQ72" s="594">
        <v>9.5419175999999996E-4</v>
      </c>
      <c r="AR72" s="594">
        <v>1.66200283E-3</v>
      </c>
      <c r="AS72" s="594">
        <v>1.560843672E-3</v>
      </c>
      <c r="AT72" s="594">
        <v>1.241971347E-3</v>
      </c>
      <c r="AU72" s="594">
        <v>1.1271948239999999E-3</v>
      </c>
      <c r="AV72" s="594">
        <v>8.2335573699999999E-4</v>
      </c>
      <c r="AW72" s="594">
        <v>4.736163063E-3</v>
      </c>
      <c r="AX72" s="594">
        <v>1.626678853E-3</v>
      </c>
      <c r="AY72" s="594">
        <v>1.0014681159999999E-3</v>
      </c>
      <c r="AZ72" s="594">
        <v>1.032024182E-3</v>
      </c>
      <c r="BA72" s="594">
        <v>5.3499108900000004E-4</v>
      </c>
      <c r="BB72" s="594">
        <v>1.685585086E-3</v>
      </c>
      <c r="BC72" s="594">
        <v>6.7857028800000002E-4</v>
      </c>
      <c r="BD72" s="594">
        <v>5.7810476700000005E-4</v>
      </c>
      <c r="BE72" s="594">
        <v>0</v>
      </c>
      <c r="BF72" s="594">
        <v>5.1608425700000004E-4</v>
      </c>
      <c r="BG72" s="594">
        <v>6.40012577E-4</v>
      </c>
      <c r="BH72" s="594">
        <v>1.485664708E-3</v>
      </c>
      <c r="BI72" s="594">
        <v>1.295842692E-3</v>
      </c>
      <c r="BJ72" s="594">
        <v>1.288859558E-3</v>
      </c>
      <c r="BK72" s="594">
        <v>4.0901451269999998E-3</v>
      </c>
      <c r="BL72" s="594">
        <v>1.343462908E-3</v>
      </c>
      <c r="BM72" s="594">
        <v>2.0130162630000001E-3</v>
      </c>
      <c r="BN72" s="594">
        <v>1.2693859610000001E-3</v>
      </c>
      <c r="BO72" s="594">
        <v>1.356900011E-3</v>
      </c>
      <c r="BP72" s="594">
        <v>7.2250206800000003E-4</v>
      </c>
      <c r="BQ72" s="594">
        <v>2.3105100509999998E-3</v>
      </c>
      <c r="BR72" s="594">
        <v>1.093253215371</v>
      </c>
      <c r="BS72" s="594">
        <v>9.5370858419999999E-3</v>
      </c>
      <c r="BT72" s="594">
        <v>3.5380515010000001E-3</v>
      </c>
      <c r="BU72" s="594">
        <v>1.8071074789999999E-3</v>
      </c>
      <c r="BV72" s="594">
        <v>2.2322116240000001E-3</v>
      </c>
      <c r="BW72" s="594">
        <v>6.9660403500000005E-4</v>
      </c>
      <c r="BX72" s="594">
        <v>2.02469437E-4</v>
      </c>
      <c r="BY72" s="594">
        <v>6.8952959239999998E-3</v>
      </c>
      <c r="BZ72" s="594">
        <v>1.446922434E-3</v>
      </c>
      <c r="CA72" s="594">
        <v>1.2015544911000001E-2</v>
      </c>
      <c r="CB72" s="594">
        <v>1.070165398E-3</v>
      </c>
      <c r="CC72" s="594">
        <v>1.147869462E-3</v>
      </c>
      <c r="CD72" s="594">
        <v>1.49309696E-3</v>
      </c>
      <c r="CE72" s="594">
        <v>2.2372648530000002E-3</v>
      </c>
      <c r="CF72" s="594">
        <v>4.063061816E-3</v>
      </c>
      <c r="CG72" s="594">
        <v>1.1085472599999999E-3</v>
      </c>
      <c r="CH72" s="594">
        <v>5.5641142060000003E-3</v>
      </c>
      <c r="CI72" s="594">
        <v>1.71261245E-3</v>
      </c>
      <c r="CJ72" s="594">
        <v>7.1501319899999998E-4</v>
      </c>
      <c r="CK72" s="594">
        <v>2.259096635E-3</v>
      </c>
      <c r="CL72" s="594">
        <v>1.5544729880000001E-3</v>
      </c>
      <c r="CM72" s="594">
        <v>5.5203064519999999E-3</v>
      </c>
      <c r="CN72" s="594">
        <v>1.2476047754E-2</v>
      </c>
      <c r="CO72" s="594">
        <v>1.1642354043E-2</v>
      </c>
      <c r="CP72" s="594">
        <v>4.5553033800000003E-3</v>
      </c>
      <c r="CQ72" s="594">
        <v>4.5059346119999998E-3</v>
      </c>
      <c r="CR72" s="594">
        <v>7.5051725339999997E-3</v>
      </c>
      <c r="CS72" s="594">
        <v>8.1112490070000005E-3</v>
      </c>
      <c r="CT72" s="594">
        <v>3.0797902909999999E-3</v>
      </c>
      <c r="CU72" s="594">
        <v>7.2059498200000005E-4</v>
      </c>
      <c r="CV72" s="594">
        <v>1.049407826E-3</v>
      </c>
      <c r="CW72" s="594">
        <v>1.143762043E-3</v>
      </c>
      <c r="CX72" s="594">
        <v>1.553282114E-3</v>
      </c>
      <c r="CY72" s="594">
        <v>1.2620566519000001E-2</v>
      </c>
      <c r="CZ72" s="594">
        <v>9.6867773020000002E-3</v>
      </c>
      <c r="DA72" s="594">
        <v>1.5762476708E-2</v>
      </c>
      <c r="DB72" s="594">
        <v>4.6983992590000001E-3</v>
      </c>
      <c r="DC72" s="594">
        <v>5.4675219710000004E-3</v>
      </c>
      <c r="DD72" s="594">
        <v>6.5075141199999996E-4</v>
      </c>
      <c r="DE72" s="595">
        <v>3.6744758400000001E-3</v>
      </c>
      <c r="DF72" s="593">
        <v>1.3993707911940001</v>
      </c>
      <c r="DG72" s="595">
        <v>1.0584877215590001</v>
      </c>
      <c r="DH72" s="73"/>
      <c r="DI72" s="73"/>
      <c r="DJ72" s="73"/>
      <c r="DK72" s="73"/>
      <c r="DL72" s="73"/>
      <c r="DM72" s="73"/>
      <c r="DN72" s="73"/>
      <c r="DO72" s="73"/>
      <c r="DP72" s="73"/>
      <c r="DQ72" s="73"/>
    </row>
    <row r="73" spans="1:121">
      <c r="A73" s="291" t="s">
        <v>487</v>
      </c>
      <c r="B73" s="368" t="s">
        <v>74</v>
      </c>
      <c r="C73" s="593">
        <v>4.8301602400000002E-4</v>
      </c>
      <c r="D73" s="594">
        <v>9.60567694E-4</v>
      </c>
      <c r="E73" s="594">
        <v>1.7575430510000001E-3</v>
      </c>
      <c r="F73" s="594">
        <v>3.0046622099999998E-4</v>
      </c>
      <c r="G73" s="594">
        <v>3.9943441700000001E-4</v>
      </c>
      <c r="H73" s="594">
        <v>3.7024447919999999E-3</v>
      </c>
      <c r="I73" s="594">
        <v>1.4968494030000001E-3</v>
      </c>
      <c r="J73" s="594">
        <v>9.8028583299999993E-4</v>
      </c>
      <c r="K73" s="594">
        <v>5.9485513700000003E-4</v>
      </c>
      <c r="L73" s="594">
        <v>1.193508925E-3</v>
      </c>
      <c r="M73" s="594">
        <v>0</v>
      </c>
      <c r="N73" s="594">
        <v>6.9355454999999995E-4</v>
      </c>
      <c r="O73" s="594">
        <v>6.7327309100000002E-4</v>
      </c>
      <c r="P73" s="594">
        <v>6.7338224700000003E-4</v>
      </c>
      <c r="Q73" s="594">
        <v>5.7681596599999999E-4</v>
      </c>
      <c r="R73" s="594">
        <v>2.5283150120000001E-3</v>
      </c>
      <c r="S73" s="594">
        <v>8.0915474400000003E-4</v>
      </c>
      <c r="T73" s="594">
        <v>9.06712854E-4</v>
      </c>
      <c r="U73" s="594">
        <v>4.8470902470000004E-3</v>
      </c>
      <c r="V73" s="594">
        <v>5.9096974489999997E-3</v>
      </c>
      <c r="W73" s="594">
        <v>1.042359556E-3</v>
      </c>
      <c r="X73" s="594">
        <v>2.0464375050000001E-3</v>
      </c>
      <c r="Y73" s="594">
        <v>9.6341373999999996E-4</v>
      </c>
      <c r="Z73" s="594">
        <v>0</v>
      </c>
      <c r="AA73" s="594">
        <v>3.559851905E-3</v>
      </c>
      <c r="AB73" s="594">
        <v>2.2121872649999998E-3</v>
      </c>
      <c r="AC73" s="594">
        <v>1.13443702E-4</v>
      </c>
      <c r="AD73" s="594">
        <v>3.8507192899999999E-4</v>
      </c>
      <c r="AE73" s="594">
        <v>5.8483580499999995E-4</v>
      </c>
      <c r="AF73" s="594">
        <v>6.1707046500000004E-4</v>
      </c>
      <c r="AG73" s="594">
        <v>5.5455744599999996E-4</v>
      </c>
      <c r="AH73" s="594">
        <v>1.700153665E-3</v>
      </c>
      <c r="AI73" s="594">
        <v>3.6352521450000001E-3</v>
      </c>
      <c r="AJ73" s="594">
        <v>7.2398202999999996E-5</v>
      </c>
      <c r="AK73" s="594">
        <v>2.6577698040000002E-3</v>
      </c>
      <c r="AL73" s="594">
        <v>1.0213654700000001E-3</v>
      </c>
      <c r="AM73" s="594">
        <v>9.7254878599999995E-4</v>
      </c>
      <c r="AN73" s="594">
        <v>1.613867806E-3</v>
      </c>
      <c r="AO73" s="594">
        <v>8.1768877199999996E-4</v>
      </c>
      <c r="AP73" s="594">
        <v>5.2024549100000001E-4</v>
      </c>
      <c r="AQ73" s="594">
        <v>9.0648875700000001E-4</v>
      </c>
      <c r="AR73" s="594">
        <v>6.8426565499999997E-4</v>
      </c>
      <c r="AS73" s="594">
        <v>6.3530520600000001E-4</v>
      </c>
      <c r="AT73" s="594">
        <v>6.4900639999999996E-4</v>
      </c>
      <c r="AU73" s="594">
        <v>4.3233016199999998E-4</v>
      </c>
      <c r="AV73" s="594">
        <v>4.1008169899999999E-4</v>
      </c>
      <c r="AW73" s="594">
        <v>1.100250884E-3</v>
      </c>
      <c r="AX73" s="594">
        <v>1.952731935E-3</v>
      </c>
      <c r="AY73" s="594">
        <v>4.5883465300000003E-4</v>
      </c>
      <c r="AZ73" s="594">
        <v>2.6533420900000002E-4</v>
      </c>
      <c r="BA73" s="594">
        <v>3.2085776999999998E-4</v>
      </c>
      <c r="BB73" s="594">
        <v>1.5853965639999999E-3</v>
      </c>
      <c r="BC73" s="594">
        <v>4.6111116399999999E-4</v>
      </c>
      <c r="BD73" s="594">
        <v>4.5928010800000001E-4</v>
      </c>
      <c r="BE73" s="594">
        <v>0</v>
      </c>
      <c r="BF73" s="594">
        <v>1.7956082199999999E-4</v>
      </c>
      <c r="BG73" s="594">
        <v>2.69835803E-4</v>
      </c>
      <c r="BH73" s="594">
        <v>1.550501134E-3</v>
      </c>
      <c r="BI73" s="594">
        <v>5.5957731929999997E-3</v>
      </c>
      <c r="BJ73" s="594">
        <v>4.3354974299999999E-4</v>
      </c>
      <c r="BK73" s="594">
        <v>9.4776174600000004E-4</v>
      </c>
      <c r="BL73" s="594">
        <v>9.790524100000001E-4</v>
      </c>
      <c r="BM73" s="594">
        <v>8.1035512599999995E-4</v>
      </c>
      <c r="BN73" s="594">
        <v>3.983910173E-3</v>
      </c>
      <c r="BO73" s="594">
        <v>4.8017130839999997E-3</v>
      </c>
      <c r="BP73" s="594">
        <v>7.1002524019999997E-3</v>
      </c>
      <c r="BQ73" s="594">
        <v>1.5376392860000001E-3</v>
      </c>
      <c r="BR73" s="594">
        <v>2.4730459479999998E-3</v>
      </c>
      <c r="BS73" s="594">
        <v>1.0014156988230001</v>
      </c>
      <c r="BT73" s="594">
        <v>1.8297618110000001E-3</v>
      </c>
      <c r="BU73" s="594">
        <v>3.3041953440000001E-3</v>
      </c>
      <c r="BV73" s="594">
        <v>6.8667044599999996E-4</v>
      </c>
      <c r="BW73" s="594">
        <v>3.5049451399999997E-4</v>
      </c>
      <c r="BX73" s="594">
        <v>2.62588886E-4</v>
      </c>
      <c r="BY73" s="594">
        <v>1.8488494886E-2</v>
      </c>
      <c r="BZ73" s="594">
        <v>2.460897776E-3</v>
      </c>
      <c r="CA73" s="594">
        <v>9.4128614600000001E-4</v>
      </c>
      <c r="CB73" s="594">
        <v>2.027149062E-3</v>
      </c>
      <c r="CC73" s="594">
        <v>2.0031780860000001E-3</v>
      </c>
      <c r="CD73" s="594">
        <v>3.543854199E-3</v>
      </c>
      <c r="CE73" s="594">
        <v>1.982926187E-3</v>
      </c>
      <c r="CF73" s="594">
        <v>6.0005154330000001E-3</v>
      </c>
      <c r="CG73" s="594">
        <v>1.568947876E-3</v>
      </c>
      <c r="CH73" s="594">
        <v>7.5881403499999996E-3</v>
      </c>
      <c r="CI73" s="594">
        <v>9.6357383050000005E-3</v>
      </c>
      <c r="CJ73" s="594">
        <v>4.4404406100000002E-4</v>
      </c>
      <c r="CK73" s="594">
        <v>4.2993329340000001E-3</v>
      </c>
      <c r="CL73" s="594">
        <v>1.5132704470000001E-3</v>
      </c>
      <c r="CM73" s="594">
        <v>2.2548208986999999E-2</v>
      </c>
      <c r="CN73" s="594">
        <v>6.3238786719999997E-3</v>
      </c>
      <c r="CO73" s="594">
        <v>3.4411586580000001E-3</v>
      </c>
      <c r="CP73" s="594">
        <v>3.1630659179999999E-3</v>
      </c>
      <c r="CQ73" s="594">
        <v>6.9977929239999999E-3</v>
      </c>
      <c r="CR73" s="594">
        <v>3.6489784530000001E-3</v>
      </c>
      <c r="CS73" s="594">
        <v>4.0303405910000001E-3</v>
      </c>
      <c r="CT73" s="594">
        <v>5.2995776300000005E-4</v>
      </c>
      <c r="CU73" s="594">
        <v>6.9529410599999996E-4</v>
      </c>
      <c r="CV73" s="594">
        <v>3.0891357439999999E-3</v>
      </c>
      <c r="CW73" s="594">
        <v>8.34552167E-4</v>
      </c>
      <c r="CX73" s="594">
        <v>4.5170271400000003E-4</v>
      </c>
      <c r="CY73" s="594">
        <v>3.7056451785999998E-2</v>
      </c>
      <c r="CZ73" s="594">
        <v>1.2726469155E-2</v>
      </c>
      <c r="DA73" s="594">
        <v>1.0733875957999999E-2</v>
      </c>
      <c r="DB73" s="594">
        <v>1.1279432362E-2</v>
      </c>
      <c r="DC73" s="594">
        <v>1.1579465614999999E-2</v>
      </c>
      <c r="DD73" s="594">
        <v>4.0123236700000001E-4</v>
      </c>
      <c r="DE73" s="595">
        <v>1.8030848934000001E-2</v>
      </c>
      <c r="DF73" s="593">
        <v>1.323470741595</v>
      </c>
      <c r="DG73" s="595">
        <v>1.0010767257940001</v>
      </c>
      <c r="DH73" s="73"/>
      <c r="DI73" s="73"/>
      <c r="DJ73" s="73"/>
      <c r="DK73" s="73"/>
      <c r="DL73" s="73"/>
      <c r="DM73" s="73"/>
      <c r="DN73" s="73"/>
      <c r="DO73" s="73"/>
      <c r="DP73" s="73"/>
      <c r="DQ73" s="73"/>
    </row>
    <row r="74" spans="1:121">
      <c r="A74" s="291" t="s">
        <v>488</v>
      </c>
      <c r="B74" s="368" t="s">
        <v>17</v>
      </c>
      <c r="C74" s="593">
        <v>6.084740307E-2</v>
      </c>
      <c r="D74" s="594">
        <v>4.5524651174000001E-2</v>
      </c>
      <c r="E74" s="594">
        <v>3.4835491119999999E-2</v>
      </c>
      <c r="F74" s="594">
        <v>2.3132410767999999E-2</v>
      </c>
      <c r="G74" s="594">
        <v>3.2228749100000002E-2</v>
      </c>
      <c r="H74" s="594">
        <v>1.3991167517999999E-2</v>
      </c>
      <c r="I74" s="594">
        <v>3.2390394576999999E-2</v>
      </c>
      <c r="J74" s="594">
        <v>5.8208544353999997E-2</v>
      </c>
      <c r="K74" s="594">
        <v>3.2132633945000003E-2</v>
      </c>
      <c r="L74" s="594">
        <v>6.5708404531000006E-2</v>
      </c>
      <c r="M74" s="594">
        <v>0</v>
      </c>
      <c r="N74" s="594">
        <v>3.8899693328000001E-2</v>
      </c>
      <c r="O74" s="594">
        <v>5.2120532843999999E-2</v>
      </c>
      <c r="P74" s="594">
        <v>4.1572576596999998E-2</v>
      </c>
      <c r="Q74" s="594">
        <v>5.0060843277999999E-2</v>
      </c>
      <c r="R74" s="594">
        <v>8.4491648586000001E-2</v>
      </c>
      <c r="S74" s="594">
        <v>5.2300039914E-2</v>
      </c>
      <c r="T74" s="594">
        <v>4.5810959674999999E-2</v>
      </c>
      <c r="U74" s="594">
        <v>2.3357791599000002E-2</v>
      </c>
      <c r="V74" s="594">
        <v>2.6644803817000001E-2</v>
      </c>
      <c r="W74" s="594">
        <v>7.2375467259999998E-3</v>
      </c>
      <c r="X74" s="594">
        <v>2.2979521677999999E-2</v>
      </c>
      <c r="Y74" s="594">
        <v>2.0061956531E-2</v>
      </c>
      <c r="Z74" s="594">
        <v>0</v>
      </c>
      <c r="AA74" s="594">
        <v>2.8214086066999999E-2</v>
      </c>
      <c r="AB74" s="594">
        <v>4.3026003972000001E-2</v>
      </c>
      <c r="AC74" s="594">
        <v>5.6400016620000003E-3</v>
      </c>
      <c r="AD74" s="594">
        <v>1.8165387373999999E-2</v>
      </c>
      <c r="AE74" s="594">
        <v>3.9523066795999998E-2</v>
      </c>
      <c r="AF74" s="594">
        <v>3.2892849225E-2</v>
      </c>
      <c r="AG74" s="594">
        <v>6.1916184350999999E-2</v>
      </c>
      <c r="AH74" s="594">
        <v>2.789668528E-2</v>
      </c>
      <c r="AI74" s="594">
        <v>2.6500550649000001E-2</v>
      </c>
      <c r="AJ74" s="594">
        <v>3.9331013153999998E-2</v>
      </c>
      <c r="AK74" s="594">
        <v>3.0071779962999999E-2</v>
      </c>
      <c r="AL74" s="594">
        <v>1.5448087742000001E-2</v>
      </c>
      <c r="AM74" s="594">
        <v>2.8617947253999999E-2</v>
      </c>
      <c r="AN74" s="594">
        <v>2.1203640934000002E-2</v>
      </c>
      <c r="AO74" s="594">
        <v>5.8606494369999998E-2</v>
      </c>
      <c r="AP74" s="594">
        <v>8.9233925700000008E-3</v>
      </c>
      <c r="AQ74" s="594">
        <v>3.4487697893999997E-2</v>
      </c>
      <c r="AR74" s="594">
        <v>4.1130649078000001E-2</v>
      </c>
      <c r="AS74" s="594">
        <v>3.3963634382999999E-2</v>
      </c>
      <c r="AT74" s="594">
        <v>2.9979140705000001E-2</v>
      </c>
      <c r="AU74" s="594">
        <v>2.9141880153999999E-2</v>
      </c>
      <c r="AV74" s="594">
        <v>3.3547368841E-2</v>
      </c>
      <c r="AW74" s="594">
        <v>3.4105366383999997E-2</v>
      </c>
      <c r="AX74" s="594">
        <v>3.1302906367999997E-2</v>
      </c>
      <c r="AY74" s="594">
        <v>3.3759561691999999E-2</v>
      </c>
      <c r="AZ74" s="594">
        <v>3.6411038520000001E-2</v>
      </c>
      <c r="BA74" s="594">
        <v>2.2009232640000001E-2</v>
      </c>
      <c r="BB74" s="594">
        <v>3.1113655475000002E-2</v>
      </c>
      <c r="BC74" s="594">
        <v>2.9177035269999999E-2</v>
      </c>
      <c r="BD74" s="594">
        <v>2.5023244500999998E-2</v>
      </c>
      <c r="BE74" s="594">
        <v>0</v>
      </c>
      <c r="BF74" s="594">
        <v>1.3171985694E-2</v>
      </c>
      <c r="BG74" s="594">
        <v>3.3602641356000003E-2</v>
      </c>
      <c r="BH74" s="594">
        <v>4.393657887E-2</v>
      </c>
      <c r="BI74" s="594">
        <v>2.9166397351999999E-2</v>
      </c>
      <c r="BJ74" s="594">
        <v>5.7206290923000003E-2</v>
      </c>
      <c r="BK74" s="594">
        <v>8.2275753300000004E-3</v>
      </c>
      <c r="BL74" s="594">
        <v>4.1809811321E-2</v>
      </c>
      <c r="BM74" s="594">
        <v>4.9953069548000002E-2</v>
      </c>
      <c r="BN74" s="594">
        <v>3.0376658024000001E-2</v>
      </c>
      <c r="BO74" s="594">
        <v>3.0275860246999999E-2</v>
      </c>
      <c r="BP74" s="594">
        <v>1.3735993413999999E-2</v>
      </c>
      <c r="BQ74" s="594">
        <v>1.7440393440999999E-2</v>
      </c>
      <c r="BR74" s="594">
        <v>1.698912453E-2</v>
      </c>
      <c r="BS74" s="594">
        <v>1.4399196729000001E-2</v>
      </c>
      <c r="BT74" s="594">
        <v>1.011848961126</v>
      </c>
      <c r="BU74" s="594">
        <v>6.6661179030000003E-3</v>
      </c>
      <c r="BV74" s="594">
        <v>3.3229069249999998E-3</v>
      </c>
      <c r="BW74" s="594">
        <v>4.037075054E-3</v>
      </c>
      <c r="BX74" s="594">
        <v>2.0100956649999999E-3</v>
      </c>
      <c r="BY74" s="594">
        <v>5.1496204820000004E-3</v>
      </c>
      <c r="BZ74" s="594">
        <v>1.1090132794E-2</v>
      </c>
      <c r="CA74" s="594">
        <v>7.3767268588999999E-2</v>
      </c>
      <c r="CB74" s="594">
        <v>9.790005559E-3</v>
      </c>
      <c r="CC74" s="594">
        <v>8.8272048450000005E-3</v>
      </c>
      <c r="CD74" s="594">
        <v>7.8953603859999999E-3</v>
      </c>
      <c r="CE74" s="594">
        <v>8.2304338430000002E-3</v>
      </c>
      <c r="CF74" s="594">
        <v>1.104907565E-2</v>
      </c>
      <c r="CG74" s="594">
        <v>6.9304462439999997E-3</v>
      </c>
      <c r="CH74" s="594">
        <v>6.8370373749999996E-3</v>
      </c>
      <c r="CI74" s="594">
        <v>8.3112823570000004E-3</v>
      </c>
      <c r="CJ74" s="594">
        <v>1.2206344302999999E-2</v>
      </c>
      <c r="CK74" s="594">
        <v>7.7139413119999998E-3</v>
      </c>
      <c r="CL74" s="594">
        <v>2.8250292929000002E-2</v>
      </c>
      <c r="CM74" s="594">
        <v>1.0440692575E-2</v>
      </c>
      <c r="CN74" s="594">
        <v>9.9954986070000008E-3</v>
      </c>
      <c r="CO74" s="594">
        <v>2.4516567755E-2</v>
      </c>
      <c r="CP74" s="594">
        <v>4.1364549228000001E-2</v>
      </c>
      <c r="CQ74" s="594">
        <v>1.6470853925999999E-2</v>
      </c>
      <c r="CR74" s="594">
        <v>2.2796006965999999E-2</v>
      </c>
      <c r="CS74" s="594">
        <v>2.0284574706000001E-2</v>
      </c>
      <c r="CT74" s="594">
        <v>2.7414668526E-2</v>
      </c>
      <c r="CU74" s="594">
        <v>1.3996163249E-2</v>
      </c>
      <c r="CV74" s="594">
        <v>1.0536582294999999E-2</v>
      </c>
      <c r="CW74" s="594">
        <v>4.0141616131999999E-2</v>
      </c>
      <c r="CX74" s="594">
        <v>9.478860649E-3</v>
      </c>
      <c r="CY74" s="594">
        <v>3.9633600466E-2</v>
      </c>
      <c r="CZ74" s="594">
        <v>8.0892312630999996E-2</v>
      </c>
      <c r="DA74" s="594">
        <v>2.4861274427000001E-2</v>
      </c>
      <c r="DB74" s="594">
        <v>1.7519464381000001E-2</v>
      </c>
      <c r="DC74" s="594">
        <v>2.3478135378E-2</v>
      </c>
      <c r="DD74" s="594">
        <v>0.13848836051999999</v>
      </c>
      <c r="DE74" s="595">
        <v>1.2062630574E-2</v>
      </c>
      <c r="DF74" s="593">
        <v>4.0142649411100004</v>
      </c>
      <c r="DG74" s="595">
        <v>3.036400486552</v>
      </c>
      <c r="DH74" s="73"/>
      <c r="DI74" s="73"/>
      <c r="DJ74" s="73"/>
      <c r="DK74" s="73"/>
      <c r="DL74" s="73"/>
      <c r="DM74" s="73"/>
      <c r="DN74" s="73"/>
      <c r="DO74" s="73"/>
      <c r="DP74" s="73"/>
      <c r="DQ74" s="73"/>
    </row>
    <row r="75" spans="1:121">
      <c r="A75" s="291" t="s">
        <v>489</v>
      </c>
      <c r="B75" s="368" t="s">
        <v>18</v>
      </c>
      <c r="C75" s="593">
        <v>7.0130587789999999E-3</v>
      </c>
      <c r="D75" s="594">
        <v>5.3004798989999997E-3</v>
      </c>
      <c r="E75" s="594">
        <v>1.2779408741E-2</v>
      </c>
      <c r="F75" s="594">
        <v>1.0827812460000001E-2</v>
      </c>
      <c r="G75" s="594">
        <v>8.1445824670000003E-3</v>
      </c>
      <c r="H75" s="594">
        <v>2.2976218218999998E-2</v>
      </c>
      <c r="I75" s="594">
        <v>4.1776343170000001E-2</v>
      </c>
      <c r="J75" s="594">
        <v>5.4610519160000004E-3</v>
      </c>
      <c r="K75" s="594">
        <v>1.2449184082000001E-2</v>
      </c>
      <c r="L75" s="594">
        <v>4.9146490350000004E-3</v>
      </c>
      <c r="M75" s="594">
        <v>0</v>
      </c>
      <c r="N75" s="594">
        <v>1.1729232863E-2</v>
      </c>
      <c r="O75" s="594">
        <v>1.3413574881E-2</v>
      </c>
      <c r="P75" s="594">
        <v>7.7730225350000001E-3</v>
      </c>
      <c r="Q75" s="594">
        <v>1.0944800227E-2</v>
      </c>
      <c r="R75" s="594">
        <v>9.0113398419999994E-3</v>
      </c>
      <c r="S75" s="594">
        <v>7.9120177699999999E-3</v>
      </c>
      <c r="T75" s="594">
        <v>8.3780118470000008E-3</v>
      </c>
      <c r="U75" s="594">
        <v>8.8384473010000002E-3</v>
      </c>
      <c r="V75" s="594">
        <v>9.0305953880000008E-3</v>
      </c>
      <c r="W75" s="594">
        <v>4.0853653089999997E-3</v>
      </c>
      <c r="X75" s="594">
        <v>7.9926956050000008E-3</v>
      </c>
      <c r="Y75" s="594">
        <v>5.6799884900000002E-3</v>
      </c>
      <c r="Z75" s="594">
        <v>0</v>
      </c>
      <c r="AA75" s="594">
        <v>6.2360333760000004E-3</v>
      </c>
      <c r="AB75" s="594">
        <v>7.1102980329999996E-3</v>
      </c>
      <c r="AC75" s="594">
        <v>2.5792274399999999E-3</v>
      </c>
      <c r="AD75" s="594">
        <v>4.9065020790000002E-3</v>
      </c>
      <c r="AE75" s="594">
        <v>4.6703967350000004E-3</v>
      </c>
      <c r="AF75" s="594">
        <v>5.3303544239999999E-3</v>
      </c>
      <c r="AG75" s="594">
        <v>5.9761658989999997E-3</v>
      </c>
      <c r="AH75" s="594">
        <v>9.0496383830000002E-3</v>
      </c>
      <c r="AI75" s="594">
        <v>1.0926797800000001E-2</v>
      </c>
      <c r="AJ75" s="594">
        <v>6.3388985700000005E-4</v>
      </c>
      <c r="AK75" s="594">
        <v>8.567664753E-3</v>
      </c>
      <c r="AL75" s="594">
        <v>6.2792636860000001E-3</v>
      </c>
      <c r="AM75" s="594">
        <v>7.655144973E-3</v>
      </c>
      <c r="AN75" s="594">
        <v>8.9067693009999994E-3</v>
      </c>
      <c r="AO75" s="594">
        <v>9.039813386E-3</v>
      </c>
      <c r="AP75" s="594">
        <v>7.0766482030000001E-3</v>
      </c>
      <c r="AQ75" s="594">
        <v>5.9071952989999997E-3</v>
      </c>
      <c r="AR75" s="594">
        <v>1.3125391254E-2</v>
      </c>
      <c r="AS75" s="594">
        <v>9.185775807E-3</v>
      </c>
      <c r="AT75" s="594">
        <v>6.4030775190000002E-3</v>
      </c>
      <c r="AU75" s="594">
        <v>6.4647786469999996E-3</v>
      </c>
      <c r="AV75" s="594">
        <v>6.9184629100000001E-3</v>
      </c>
      <c r="AW75" s="594">
        <v>7.2127201469999996E-3</v>
      </c>
      <c r="AX75" s="594">
        <v>6.0930253119999998E-3</v>
      </c>
      <c r="AY75" s="594">
        <v>5.110614823E-3</v>
      </c>
      <c r="AZ75" s="594">
        <v>5.6751048929999997E-3</v>
      </c>
      <c r="BA75" s="594">
        <v>5.3988093159999997E-3</v>
      </c>
      <c r="BB75" s="594">
        <v>7.8380236070000001E-3</v>
      </c>
      <c r="BC75" s="594">
        <v>7.6826395520000002E-3</v>
      </c>
      <c r="BD75" s="594">
        <v>6.678843619E-3</v>
      </c>
      <c r="BE75" s="594">
        <v>0</v>
      </c>
      <c r="BF75" s="594">
        <v>3.0468433080000001E-3</v>
      </c>
      <c r="BG75" s="594">
        <v>3.3232103160000001E-3</v>
      </c>
      <c r="BH75" s="594">
        <v>1.2091669439999999E-2</v>
      </c>
      <c r="BI75" s="594">
        <v>8.0991951369999999E-3</v>
      </c>
      <c r="BJ75" s="594">
        <v>2.1031768905000001E-2</v>
      </c>
      <c r="BK75" s="594">
        <v>6.2811511510000003E-3</v>
      </c>
      <c r="BL75" s="594">
        <v>1.0912318973999999E-2</v>
      </c>
      <c r="BM75" s="594">
        <v>7.9592289349999998E-3</v>
      </c>
      <c r="BN75" s="594">
        <v>1.444933432E-2</v>
      </c>
      <c r="BO75" s="594">
        <v>1.2343625053999999E-2</v>
      </c>
      <c r="BP75" s="594">
        <v>1.481802988E-2</v>
      </c>
      <c r="BQ75" s="594">
        <v>5.696835751E-3</v>
      </c>
      <c r="BR75" s="594">
        <v>1.89138272E-2</v>
      </c>
      <c r="BS75" s="594">
        <v>1.8683371154000001E-2</v>
      </c>
      <c r="BT75" s="594">
        <v>1.5366556726E-2</v>
      </c>
      <c r="BU75" s="594">
        <v>1.0305499765349999</v>
      </c>
      <c r="BV75" s="594">
        <v>6.8096122354000005E-2</v>
      </c>
      <c r="BW75" s="594">
        <v>5.3448588987000001E-2</v>
      </c>
      <c r="BX75" s="594">
        <v>7.3736026583999997E-2</v>
      </c>
      <c r="BY75" s="594">
        <v>3.3998998431000002E-2</v>
      </c>
      <c r="BZ75" s="594">
        <v>9.8256071100000005E-3</v>
      </c>
      <c r="CA75" s="594">
        <v>3.1885439161E-2</v>
      </c>
      <c r="CB75" s="594">
        <v>3.1713993670000003E-2</v>
      </c>
      <c r="CC75" s="594">
        <v>1.4437733204E-2</v>
      </c>
      <c r="CD75" s="594">
        <v>1.8131674305000001E-2</v>
      </c>
      <c r="CE75" s="594">
        <v>8.8941371180000003E-3</v>
      </c>
      <c r="CF75" s="594">
        <v>9.3240448850000004E-3</v>
      </c>
      <c r="CG75" s="594">
        <v>2.8120347209999999E-3</v>
      </c>
      <c r="CH75" s="594">
        <v>8.6184203179999995E-3</v>
      </c>
      <c r="CI75" s="594">
        <v>7.834996621E-3</v>
      </c>
      <c r="CJ75" s="594">
        <v>6.27728882E-3</v>
      </c>
      <c r="CK75" s="594">
        <v>8.1158167179999994E-3</v>
      </c>
      <c r="CL75" s="594">
        <v>5.6663740000000001E-3</v>
      </c>
      <c r="CM75" s="594">
        <v>1.7393050991000001E-2</v>
      </c>
      <c r="CN75" s="594">
        <v>1.0890674487999999E-2</v>
      </c>
      <c r="CO75" s="594">
        <v>4.4197846279999996E-3</v>
      </c>
      <c r="CP75" s="594">
        <v>6.4320252140000001E-3</v>
      </c>
      <c r="CQ75" s="594">
        <v>2.8243445568999999E-2</v>
      </c>
      <c r="CR75" s="594">
        <v>1.7422673967000001E-2</v>
      </c>
      <c r="CS75" s="594">
        <v>6.2226339430000001E-3</v>
      </c>
      <c r="CT75" s="594">
        <v>2.0679552409000001E-2</v>
      </c>
      <c r="CU75" s="594">
        <v>2.7254519572000001E-2</v>
      </c>
      <c r="CV75" s="594">
        <v>4.8274430190000002E-3</v>
      </c>
      <c r="CW75" s="594">
        <v>6.5885152900000002E-3</v>
      </c>
      <c r="CX75" s="594">
        <v>4.5000202820000001E-3</v>
      </c>
      <c r="CY75" s="594">
        <v>1.7775409313E-2</v>
      </c>
      <c r="CZ75" s="594">
        <v>7.2617023709999999E-3</v>
      </c>
      <c r="DA75" s="594">
        <v>5.6199939690000002E-3</v>
      </c>
      <c r="DB75" s="594">
        <v>9.5590516900000005E-3</v>
      </c>
      <c r="DC75" s="594">
        <v>7.1517180389999999E-3</v>
      </c>
      <c r="DD75" s="594">
        <v>3.1219091209999999E-3</v>
      </c>
      <c r="DE75" s="595">
        <v>1.0488841674E-2</v>
      </c>
      <c r="DF75" s="593">
        <v>2.2533081572050002</v>
      </c>
      <c r="DG75" s="595">
        <v>1.7044081756589999</v>
      </c>
      <c r="DH75" s="73"/>
      <c r="DI75" s="73"/>
      <c r="DJ75" s="73"/>
      <c r="DK75" s="73"/>
      <c r="DL75" s="73"/>
      <c r="DM75" s="73"/>
      <c r="DN75" s="73"/>
      <c r="DO75" s="73"/>
      <c r="DP75" s="73"/>
      <c r="DQ75" s="73"/>
    </row>
    <row r="76" spans="1:121">
      <c r="A76" s="291" t="s">
        <v>490</v>
      </c>
      <c r="B76" s="368" t="s">
        <v>594</v>
      </c>
      <c r="C76" s="593">
        <v>4.1159448799999998E-3</v>
      </c>
      <c r="D76" s="594">
        <v>3.162640545E-3</v>
      </c>
      <c r="E76" s="594">
        <v>2.1952264603999998E-2</v>
      </c>
      <c r="F76" s="594">
        <v>2.5474935080000002E-3</v>
      </c>
      <c r="G76" s="594">
        <v>2.5008436160000001E-3</v>
      </c>
      <c r="H76" s="594">
        <v>1.7288448061000002E-2</v>
      </c>
      <c r="I76" s="594">
        <v>1.0426556607999999E-2</v>
      </c>
      <c r="J76" s="594">
        <v>4.4595414220000001E-3</v>
      </c>
      <c r="K76" s="594">
        <v>3.4734088980000002E-3</v>
      </c>
      <c r="L76" s="594">
        <v>4.0578661499999997E-3</v>
      </c>
      <c r="M76" s="594">
        <v>0</v>
      </c>
      <c r="N76" s="594">
        <v>3.2554799919999999E-3</v>
      </c>
      <c r="O76" s="594">
        <v>5.5608752450000002E-3</v>
      </c>
      <c r="P76" s="594">
        <v>3.8438885680000001E-3</v>
      </c>
      <c r="Q76" s="594">
        <v>5.148382198E-3</v>
      </c>
      <c r="R76" s="594">
        <v>4.3951902200000002E-3</v>
      </c>
      <c r="S76" s="594">
        <v>3.346370096E-3</v>
      </c>
      <c r="T76" s="594">
        <v>5.3601604959999999E-3</v>
      </c>
      <c r="U76" s="594">
        <v>2.8316083540000001E-3</v>
      </c>
      <c r="V76" s="594">
        <v>4.4521075009999996E-3</v>
      </c>
      <c r="W76" s="594">
        <v>1.90136785E-3</v>
      </c>
      <c r="X76" s="594">
        <v>3.2698500740000001E-3</v>
      </c>
      <c r="Y76" s="594">
        <v>3.1148280800000002E-3</v>
      </c>
      <c r="Z76" s="594">
        <v>0</v>
      </c>
      <c r="AA76" s="594">
        <v>4.9156722850000004E-3</v>
      </c>
      <c r="AB76" s="594">
        <v>3.2760831199999999E-3</v>
      </c>
      <c r="AC76" s="594">
        <v>9.2670126599999996E-4</v>
      </c>
      <c r="AD76" s="594">
        <v>2.2121864919999999E-3</v>
      </c>
      <c r="AE76" s="594">
        <v>4.5115956529999997E-3</v>
      </c>
      <c r="AF76" s="594">
        <v>3.9686046239999998E-3</v>
      </c>
      <c r="AG76" s="594">
        <v>3.7890727390000002E-3</v>
      </c>
      <c r="AH76" s="594">
        <v>4.3497377130000004E-3</v>
      </c>
      <c r="AI76" s="594">
        <v>6.4751421000000002E-3</v>
      </c>
      <c r="AJ76" s="594">
        <v>9.0983622499999999E-4</v>
      </c>
      <c r="AK76" s="594">
        <v>4.0955542809999997E-3</v>
      </c>
      <c r="AL76" s="594">
        <v>2.4714322379999999E-3</v>
      </c>
      <c r="AM76" s="594">
        <v>3.5459594190000001E-3</v>
      </c>
      <c r="AN76" s="594">
        <v>8.154812543E-3</v>
      </c>
      <c r="AO76" s="594">
        <v>4.336719034E-3</v>
      </c>
      <c r="AP76" s="594">
        <v>1.8000908670000001E-3</v>
      </c>
      <c r="AQ76" s="594">
        <v>2.5395918170000001E-3</v>
      </c>
      <c r="AR76" s="594">
        <v>9.1525628660000004E-3</v>
      </c>
      <c r="AS76" s="594">
        <v>4.0714753029999998E-3</v>
      </c>
      <c r="AT76" s="594">
        <v>4.3202006130000003E-3</v>
      </c>
      <c r="AU76" s="594">
        <v>3.5654316959999998E-3</v>
      </c>
      <c r="AV76" s="594">
        <v>2.602138081E-3</v>
      </c>
      <c r="AW76" s="594">
        <v>2.6040357660000002E-3</v>
      </c>
      <c r="AX76" s="594">
        <v>4.1051286689999999E-3</v>
      </c>
      <c r="AY76" s="594">
        <v>3.2445525820000002E-3</v>
      </c>
      <c r="AZ76" s="594">
        <v>4.5506122159999999E-3</v>
      </c>
      <c r="BA76" s="594">
        <v>2.5120540429999999E-3</v>
      </c>
      <c r="BB76" s="594">
        <v>4.1311726810000001E-3</v>
      </c>
      <c r="BC76" s="594">
        <v>3.6734706689999998E-3</v>
      </c>
      <c r="BD76" s="594">
        <v>2.897219632E-3</v>
      </c>
      <c r="BE76" s="594">
        <v>0</v>
      </c>
      <c r="BF76" s="594">
        <v>1.3294129149999999E-3</v>
      </c>
      <c r="BG76" s="594">
        <v>1.681559981E-3</v>
      </c>
      <c r="BH76" s="594">
        <v>3.9393458640000004E-3</v>
      </c>
      <c r="BI76" s="594">
        <v>2.4558962880000001E-3</v>
      </c>
      <c r="BJ76" s="594">
        <v>3.7804396250000001E-3</v>
      </c>
      <c r="BK76" s="594">
        <v>6.3268080339999996E-3</v>
      </c>
      <c r="BL76" s="594">
        <v>7.6782583619999997E-3</v>
      </c>
      <c r="BM76" s="594">
        <v>5.0222156360000001E-3</v>
      </c>
      <c r="BN76" s="594">
        <v>3.9887204820000001E-3</v>
      </c>
      <c r="BO76" s="594">
        <v>4.5366748970000004E-3</v>
      </c>
      <c r="BP76" s="594">
        <v>5.350397156E-3</v>
      </c>
      <c r="BQ76" s="594">
        <v>8.5278105879999996E-3</v>
      </c>
      <c r="BR76" s="594">
        <v>3.978808837E-3</v>
      </c>
      <c r="BS76" s="594">
        <v>4.1673018040000002E-3</v>
      </c>
      <c r="BT76" s="594">
        <v>2.3186109351999998E-2</v>
      </c>
      <c r="BU76" s="594">
        <v>1.5280452971000001E-2</v>
      </c>
      <c r="BV76" s="594">
        <v>1.034784385242</v>
      </c>
      <c r="BW76" s="594">
        <v>9.2322479457000006E-2</v>
      </c>
      <c r="BX76" s="594">
        <v>1.2602536009E-2</v>
      </c>
      <c r="BY76" s="594">
        <v>3.749923884E-3</v>
      </c>
      <c r="BZ76" s="594">
        <v>9.8352937190000003E-3</v>
      </c>
      <c r="CA76" s="594">
        <v>2.055146159E-2</v>
      </c>
      <c r="CB76" s="594">
        <v>6.8956084981000004E-2</v>
      </c>
      <c r="CC76" s="594">
        <v>8.8480112509999997E-3</v>
      </c>
      <c r="CD76" s="594">
        <v>6.9036285276999995E-2</v>
      </c>
      <c r="CE76" s="594">
        <v>5.3550960368E-2</v>
      </c>
      <c r="CF76" s="594">
        <v>2.1974329593000001E-2</v>
      </c>
      <c r="CG76" s="594">
        <v>1.3233783856999999E-2</v>
      </c>
      <c r="CH76" s="594">
        <v>1.0948061706E-2</v>
      </c>
      <c r="CI76" s="594">
        <v>9.7297709930000004E-3</v>
      </c>
      <c r="CJ76" s="594">
        <v>3.0415250790999999E-2</v>
      </c>
      <c r="CK76" s="594">
        <v>3.8459499563000002E-2</v>
      </c>
      <c r="CL76" s="594">
        <v>1.4804047288E-2</v>
      </c>
      <c r="CM76" s="594">
        <v>3.69360543E-3</v>
      </c>
      <c r="CN76" s="594">
        <v>2.9014982849999999E-3</v>
      </c>
      <c r="CO76" s="594">
        <v>1.4112473126000001E-2</v>
      </c>
      <c r="CP76" s="594">
        <v>1.7645984433999999E-2</v>
      </c>
      <c r="CQ76" s="594">
        <v>1.2494471395E-2</v>
      </c>
      <c r="CR76" s="594">
        <v>6.7789050270000003E-3</v>
      </c>
      <c r="CS76" s="594">
        <v>1.1096379716000001E-2</v>
      </c>
      <c r="CT76" s="594">
        <v>1.9225988464000001E-2</v>
      </c>
      <c r="CU76" s="594">
        <v>1.1309358786E-2</v>
      </c>
      <c r="CV76" s="594">
        <v>5.6577532390000001E-3</v>
      </c>
      <c r="CW76" s="594">
        <v>3.7447185309999998E-3</v>
      </c>
      <c r="CX76" s="594">
        <v>7.9238761969999995E-3</v>
      </c>
      <c r="CY76" s="594">
        <v>1.2428890873E-2</v>
      </c>
      <c r="CZ76" s="594">
        <v>1.0962960075E-2</v>
      </c>
      <c r="DA76" s="594">
        <v>2.4114880117000002E-2</v>
      </c>
      <c r="DB76" s="594">
        <v>7.385994523E-3</v>
      </c>
      <c r="DC76" s="594">
        <v>1.8600390953E-2</v>
      </c>
      <c r="DD76" s="594">
        <v>3.8808665360000002E-3</v>
      </c>
      <c r="DE76" s="595">
        <v>2.6883955378999999E-2</v>
      </c>
      <c r="DF76" s="593">
        <v>2.0700492936430002</v>
      </c>
      <c r="DG76" s="595">
        <v>1.5657906925959999</v>
      </c>
      <c r="DH76" s="73"/>
      <c r="DI76" s="73"/>
      <c r="DJ76" s="73"/>
      <c r="DK76" s="73"/>
      <c r="DL76" s="73"/>
      <c r="DM76" s="73"/>
      <c r="DN76" s="73"/>
      <c r="DO76" s="73"/>
      <c r="DP76" s="73"/>
      <c r="DQ76" s="73"/>
    </row>
    <row r="77" spans="1:121">
      <c r="A77" s="291" t="s">
        <v>491</v>
      </c>
      <c r="B77" s="368" t="s">
        <v>595</v>
      </c>
      <c r="C77" s="593">
        <v>0</v>
      </c>
      <c r="D77" s="594">
        <v>0</v>
      </c>
      <c r="E77" s="594">
        <v>0</v>
      </c>
      <c r="F77" s="594">
        <v>0</v>
      </c>
      <c r="G77" s="594">
        <v>0</v>
      </c>
      <c r="H77" s="594">
        <v>0</v>
      </c>
      <c r="I77" s="594">
        <v>0</v>
      </c>
      <c r="J77" s="594">
        <v>0</v>
      </c>
      <c r="K77" s="594">
        <v>0</v>
      </c>
      <c r="L77" s="594">
        <v>0</v>
      </c>
      <c r="M77" s="594">
        <v>0</v>
      </c>
      <c r="N77" s="594">
        <v>0</v>
      </c>
      <c r="O77" s="594">
        <v>0</v>
      </c>
      <c r="P77" s="594">
        <v>0</v>
      </c>
      <c r="Q77" s="594">
        <v>0</v>
      </c>
      <c r="R77" s="594">
        <v>0</v>
      </c>
      <c r="S77" s="594">
        <v>0</v>
      </c>
      <c r="T77" s="594">
        <v>0</v>
      </c>
      <c r="U77" s="594">
        <v>0</v>
      </c>
      <c r="V77" s="594">
        <v>0</v>
      </c>
      <c r="W77" s="594">
        <v>0</v>
      </c>
      <c r="X77" s="594">
        <v>0</v>
      </c>
      <c r="Y77" s="594">
        <v>0</v>
      </c>
      <c r="Z77" s="594">
        <v>0</v>
      </c>
      <c r="AA77" s="594">
        <v>0</v>
      </c>
      <c r="AB77" s="594">
        <v>0</v>
      </c>
      <c r="AC77" s="594">
        <v>0</v>
      </c>
      <c r="AD77" s="594">
        <v>0</v>
      </c>
      <c r="AE77" s="594">
        <v>0</v>
      </c>
      <c r="AF77" s="594">
        <v>0</v>
      </c>
      <c r="AG77" s="594">
        <v>0</v>
      </c>
      <c r="AH77" s="594">
        <v>0</v>
      </c>
      <c r="AI77" s="594">
        <v>0</v>
      </c>
      <c r="AJ77" s="594">
        <v>0</v>
      </c>
      <c r="AK77" s="594">
        <v>0</v>
      </c>
      <c r="AL77" s="594">
        <v>0</v>
      </c>
      <c r="AM77" s="594">
        <v>0</v>
      </c>
      <c r="AN77" s="594">
        <v>0</v>
      </c>
      <c r="AO77" s="594">
        <v>0</v>
      </c>
      <c r="AP77" s="594">
        <v>0</v>
      </c>
      <c r="AQ77" s="594">
        <v>0</v>
      </c>
      <c r="AR77" s="594">
        <v>0</v>
      </c>
      <c r="AS77" s="594">
        <v>0</v>
      </c>
      <c r="AT77" s="594">
        <v>0</v>
      </c>
      <c r="AU77" s="594">
        <v>0</v>
      </c>
      <c r="AV77" s="594">
        <v>0</v>
      </c>
      <c r="AW77" s="594">
        <v>0</v>
      </c>
      <c r="AX77" s="594">
        <v>0</v>
      </c>
      <c r="AY77" s="594">
        <v>0</v>
      </c>
      <c r="AZ77" s="594">
        <v>0</v>
      </c>
      <c r="BA77" s="594">
        <v>0</v>
      </c>
      <c r="BB77" s="594">
        <v>0</v>
      </c>
      <c r="BC77" s="594">
        <v>0</v>
      </c>
      <c r="BD77" s="594">
        <v>0</v>
      </c>
      <c r="BE77" s="594">
        <v>0</v>
      </c>
      <c r="BF77" s="594">
        <v>0</v>
      </c>
      <c r="BG77" s="594">
        <v>0</v>
      </c>
      <c r="BH77" s="594">
        <v>0</v>
      </c>
      <c r="BI77" s="594">
        <v>0</v>
      </c>
      <c r="BJ77" s="594">
        <v>0</v>
      </c>
      <c r="BK77" s="594">
        <v>0</v>
      </c>
      <c r="BL77" s="594">
        <v>0</v>
      </c>
      <c r="BM77" s="594">
        <v>0</v>
      </c>
      <c r="BN77" s="594">
        <v>0</v>
      </c>
      <c r="BO77" s="594">
        <v>0</v>
      </c>
      <c r="BP77" s="594">
        <v>0</v>
      </c>
      <c r="BQ77" s="594">
        <v>0</v>
      </c>
      <c r="BR77" s="594">
        <v>0</v>
      </c>
      <c r="BS77" s="594">
        <v>0</v>
      </c>
      <c r="BT77" s="594">
        <v>0</v>
      </c>
      <c r="BU77" s="594">
        <v>0</v>
      </c>
      <c r="BV77" s="594">
        <v>0</v>
      </c>
      <c r="BW77" s="594">
        <v>1</v>
      </c>
      <c r="BX77" s="594">
        <v>0</v>
      </c>
      <c r="BY77" s="594">
        <v>0</v>
      </c>
      <c r="BZ77" s="594">
        <v>0</v>
      </c>
      <c r="CA77" s="594">
        <v>0</v>
      </c>
      <c r="CB77" s="594">
        <v>0</v>
      </c>
      <c r="CC77" s="594">
        <v>0</v>
      </c>
      <c r="CD77" s="594">
        <v>0</v>
      </c>
      <c r="CE77" s="594">
        <v>0</v>
      </c>
      <c r="CF77" s="594">
        <v>0</v>
      </c>
      <c r="CG77" s="594">
        <v>0</v>
      </c>
      <c r="CH77" s="594">
        <v>0</v>
      </c>
      <c r="CI77" s="594">
        <v>0</v>
      </c>
      <c r="CJ77" s="594">
        <v>0</v>
      </c>
      <c r="CK77" s="594">
        <v>0</v>
      </c>
      <c r="CL77" s="594">
        <v>0</v>
      </c>
      <c r="CM77" s="594">
        <v>0</v>
      </c>
      <c r="CN77" s="594">
        <v>0</v>
      </c>
      <c r="CO77" s="594">
        <v>0</v>
      </c>
      <c r="CP77" s="594">
        <v>0</v>
      </c>
      <c r="CQ77" s="594">
        <v>0</v>
      </c>
      <c r="CR77" s="594">
        <v>0</v>
      </c>
      <c r="CS77" s="594">
        <v>0</v>
      </c>
      <c r="CT77" s="594">
        <v>0</v>
      </c>
      <c r="CU77" s="594">
        <v>0</v>
      </c>
      <c r="CV77" s="594">
        <v>0</v>
      </c>
      <c r="CW77" s="594">
        <v>0</v>
      </c>
      <c r="CX77" s="594">
        <v>0</v>
      </c>
      <c r="CY77" s="594">
        <v>0</v>
      </c>
      <c r="CZ77" s="594">
        <v>0</v>
      </c>
      <c r="DA77" s="594">
        <v>0</v>
      </c>
      <c r="DB77" s="594">
        <v>0</v>
      </c>
      <c r="DC77" s="594">
        <v>0</v>
      </c>
      <c r="DD77" s="594">
        <v>0</v>
      </c>
      <c r="DE77" s="595">
        <v>0</v>
      </c>
      <c r="DF77" s="593">
        <v>1</v>
      </c>
      <c r="DG77" s="595">
        <v>0.75640261195900005</v>
      </c>
      <c r="DH77" s="73"/>
      <c r="DI77" s="73"/>
      <c r="DJ77" s="73"/>
      <c r="DK77" s="73"/>
      <c r="DL77" s="73"/>
      <c r="DM77" s="73"/>
      <c r="DN77" s="73"/>
      <c r="DO77" s="73"/>
      <c r="DP77" s="73"/>
      <c r="DQ77" s="73"/>
    </row>
    <row r="78" spans="1:121">
      <c r="A78" s="291" t="s">
        <v>492</v>
      </c>
      <c r="B78" s="368" t="s">
        <v>596</v>
      </c>
      <c r="C78" s="593">
        <v>0</v>
      </c>
      <c r="D78" s="594">
        <v>0</v>
      </c>
      <c r="E78" s="594">
        <v>0</v>
      </c>
      <c r="F78" s="594">
        <v>0</v>
      </c>
      <c r="G78" s="594">
        <v>0</v>
      </c>
      <c r="H78" s="594">
        <v>0</v>
      </c>
      <c r="I78" s="594">
        <v>0</v>
      </c>
      <c r="J78" s="594">
        <v>0</v>
      </c>
      <c r="K78" s="594">
        <v>0</v>
      </c>
      <c r="L78" s="594">
        <v>0</v>
      </c>
      <c r="M78" s="594">
        <v>0</v>
      </c>
      <c r="N78" s="594">
        <v>0</v>
      </c>
      <c r="O78" s="594">
        <v>0</v>
      </c>
      <c r="P78" s="594">
        <v>0</v>
      </c>
      <c r="Q78" s="594">
        <v>0</v>
      </c>
      <c r="R78" s="594">
        <v>0</v>
      </c>
      <c r="S78" s="594">
        <v>0</v>
      </c>
      <c r="T78" s="594">
        <v>0</v>
      </c>
      <c r="U78" s="594">
        <v>0</v>
      </c>
      <c r="V78" s="594">
        <v>0</v>
      </c>
      <c r="W78" s="594">
        <v>0</v>
      </c>
      <c r="X78" s="594">
        <v>0</v>
      </c>
      <c r="Y78" s="594">
        <v>0</v>
      </c>
      <c r="Z78" s="594">
        <v>0</v>
      </c>
      <c r="AA78" s="594">
        <v>0</v>
      </c>
      <c r="AB78" s="594">
        <v>0</v>
      </c>
      <c r="AC78" s="594">
        <v>0</v>
      </c>
      <c r="AD78" s="594">
        <v>0</v>
      </c>
      <c r="AE78" s="594">
        <v>0</v>
      </c>
      <c r="AF78" s="594">
        <v>0</v>
      </c>
      <c r="AG78" s="594">
        <v>0</v>
      </c>
      <c r="AH78" s="594">
        <v>0</v>
      </c>
      <c r="AI78" s="594">
        <v>0</v>
      </c>
      <c r="AJ78" s="594">
        <v>0</v>
      </c>
      <c r="AK78" s="594">
        <v>0</v>
      </c>
      <c r="AL78" s="594">
        <v>0</v>
      </c>
      <c r="AM78" s="594">
        <v>0</v>
      </c>
      <c r="AN78" s="594">
        <v>0</v>
      </c>
      <c r="AO78" s="594">
        <v>0</v>
      </c>
      <c r="AP78" s="594">
        <v>0</v>
      </c>
      <c r="AQ78" s="594">
        <v>0</v>
      </c>
      <c r="AR78" s="594">
        <v>0</v>
      </c>
      <c r="AS78" s="594">
        <v>0</v>
      </c>
      <c r="AT78" s="594">
        <v>0</v>
      </c>
      <c r="AU78" s="594">
        <v>0</v>
      </c>
      <c r="AV78" s="594">
        <v>0</v>
      </c>
      <c r="AW78" s="594">
        <v>0</v>
      </c>
      <c r="AX78" s="594">
        <v>0</v>
      </c>
      <c r="AY78" s="594">
        <v>0</v>
      </c>
      <c r="AZ78" s="594">
        <v>0</v>
      </c>
      <c r="BA78" s="594">
        <v>0</v>
      </c>
      <c r="BB78" s="594">
        <v>0</v>
      </c>
      <c r="BC78" s="594">
        <v>0</v>
      </c>
      <c r="BD78" s="594">
        <v>0</v>
      </c>
      <c r="BE78" s="594">
        <v>0</v>
      </c>
      <c r="BF78" s="594">
        <v>0</v>
      </c>
      <c r="BG78" s="594">
        <v>0</v>
      </c>
      <c r="BH78" s="594">
        <v>0</v>
      </c>
      <c r="BI78" s="594">
        <v>0</v>
      </c>
      <c r="BJ78" s="594">
        <v>0</v>
      </c>
      <c r="BK78" s="594">
        <v>0</v>
      </c>
      <c r="BL78" s="594">
        <v>0</v>
      </c>
      <c r="BM78" s="594">
        <v>0</v>
      </c>
      <c r="BN78" s="594">
        <v>0</v>
      </c>
      <c r="BO78" s="594">
        <v>0</v>
      </c>
      <c r="BP78" s="594">
        <v>0</v>
      </c>
      <c r="BQ78" s="594">
        <v>0</v>
      </c>
      <c r="BR78" s="594">
        <v>0</v>
      </c>
      <c r="BS78" s="594">
        <v>0</v>
      </c>
      <c r="BT78" s="594">
        <v>0</v>
      </c>
      <c r="BU78" s="594">
        <v>0</v>
      </c>
      <c r="BV78" s="594">
        <v>0</v>
      </c>
      <c r="BW78" s="594">
        <v>0</v>
      </c>
      <c r="BX78" s="594">
        <v>1</v>
      </c>
      <c r="BY78" s="594">
        <v>0</v>
      </c>
      <c r="BZ78" s="594">
        <v>0</v>
      </c>
      <c r="CA78" s="594">
        <v>0</v>
      </c>
      <c r="CB78" s="594">
        <v>0</v>
      </c>
      <c r="CC78" s="594">
        <v>0</v>
      </c>
      <c r="CD78" s="594">
        <v>0</v>
      </c>
      <c r="CE78" s="594">
        <v>0</v>
      </c>
      <c r="CF78" s="594">
        <v>0</v>
      </c>
      <c r="CG78" s="594">
        <v>0</v>
      </c>
      <c r="CH78" s="594">
        <v>0</v>
      </c>
      <c r="CI78" s="594">
        <v>0</v>
      </c>
      <c r="CJ78" s="594">
        <v>0</v>
      </c>
      <c r="CK78" s="594">
        <v>0</v>
      </c>
      <c r="CL78" s="594">
        <v>0</v>
      </c>
      <c r="CM78" s="594">
        <v>0</v>
      </c>
      <c r="CN78" s="594">
        <v>0</v>
      </c>
      <c r="CO78" s="594">
        <v>0</v>
      </c>
      <c r="CP78" s="594">
        <v>0</v>
      </c>
      <c r="CQ78" s="594">
        <v>0</v>
      </c>
      <c r="CR78" s="594">
        <v>0</v>
      </c>
      <c r="CS78" s="594">
        <v>0</v>
      </c>
      <c r="CT78" s="594">
        <v>0</v>
      </c>
      <c r="CU78" s="594">
        <v>0</v>
      </c>
      <c r="CV78" s="594">
        <v>0</v>
      </c>
      <c r="CW78" s="594">
        <v>0</v>
      </c>
      <c r="CX78" s="594">
        <v>0</v>
      </c>
      <c r="CY78" s="594">
        <v>0</v>
      </c>
      <c r="CZ78" s="594">
        <v>0</v>
      </c>
      <c r="DA78" s="594">
        <v>0</v>
      </c>
      <c r="DB78" s="594">
        <v>0</v>
      </c>
      <c r="DC78" s="594">
        <v>0</v>
      </c>
      <c r="DD78" s="594">
        <v>0</v>
      </c>
      <c r="DE78" s="595">
        <v>0</v>
      </c>
      <c r="DF78" s="593">
        <v>1</v>
      </c>
      <c r="DG78" s="595">
        <v>0.75640261195900005</v>
      </c>
      <c r="DH78" s="73"/>
      <c r="DI78" s="73"/>
      <c r="DJ78" s="73"/>
      <c r="DK78" s="73"/>
      <c r="DL78" s="73"/>
      <c r="DM78" s="73"/>
      <c r="DN78" s="73"/>
      <c r="DO78" s="73"/>
      <c r="DP78" s="73"/>
      <c r="DQ78" s="73"/>
    </row>
    <row r="79" spans="1:121">
      <c r="A79" s="291" t="s">
        <v>493</v>
      </c>
      <c r="B79" s="368" t="s">
        <v>597</v>
      </c>
      <c r="C79" s="593">
        <v>6.7236831900000004E-4</v>
      </c>
      <c r="D79" s="594">
        <v>5.2022733600000002E-4</v>
      </c>
      <c r="E79" s="594">
        <v>1.134204962E-3</v>
      </c>
      <c r="F79" s="594">
        <v>1.4122745689999999E-3</v>
      </c>
      <c r="G79" s="594">
        <v>1.359121922E-3</v>
      </c>
      <c r="H79" s="594">
        <v>4.0787042639999996E-3</v>
      </c>
      <c r="I79" s="594">
        <v>2.3478805500000001E-3</v>
      </c>
      <c r="J79" s="594">
        <v>9.6423287499999995E-4</v>
      </c>
      <c r="K79" s="594">
        <v>9.30221017E-4</v>
      </c>
      <c r="L79" s="594">
        <v>1.023318397E-3</v>
      </c>
      <c r="M79" s="594">
        <v>0</v>
      </c>
      <c r="N79" s="594">
        <v>1.854655969E-3</v>
      </c>
      <c r="O79" s="594">
        <v>2.2294490409999999E-3</v>
      </c>
      <c r="P79" s="594">
        <v>1.3587417589999999E-3</v>
      </c>
      <c r="Q79" s="594">
        <v>1.6981193850000001E-3</v>
      </c>
      <c r="R79" s="594">
        <v>2.7087508990000001E-3</v>
      </c>
      <c r="S79" s="594">
        <v>2.1169041230000001E-3</v>
      </c>
      <c r="T79" s="594">
        <v>2.491619545E-3</v>
      </c>
      <c r="U79" s="594">
        <v>1.4360186859999999E-3</v>
      </c>
      <c r="V79" s="594">
        <v>1.588083252E-3</v>
      </c>
      <c r="W79" s="594">
        <v>9.5959872100000003E-4</v>
      </c>
      <c r="X79" s="594">
        <v>1.55413568E-3</v>
      </c>
      <c r="Y79" s="594">
        <v>1.7094966880000001E-3</v>
      </c>
      <c r="Z79" s="594">
        <v>0</v>
      </c>
      <c r="AA79" s="594">
        <v>3.7272041319999999E-3</v>
      </c>
      <c r="AB79" s="594">
        <v>2.1718618519999998E-3</v>
      </c>
      <c r="AC79" s="594">
        <v>2.6532117500000001E-4</v>
      </c>
      <c r="AD79" s="594">
        <v>9.3155536399999999E-4</v>
      </c>
      <c r="AE79" s="594">
        <v>2.7583813640000001E-3</v>
      </c>
      <c r="AF79" s="594">
        <v>1.4499455049999999E-3</v>
      </c>
      <c r="AG79" s="594">
        <v>1.6328209230000001E-3</v>
      </c>
      <c r="AH79" s="594">
        <v>2.4650590069999999E-3</v>
      </c>
      <c r="AI79" s="594">
        <v>1.6310010759999999E-3</v>
      </c>
      <c r="AJ79" s="594">
        <v>1.5994170400000001E-4</v>
      </c>
      <c r="AK79" s="594">
        <v>3.8042143540000001E-3</v>
      </c>
      <c r="AL79" s="594">
        <v>8.0134487400000004E-4</v>
      </c>
      <c r="AM79" s="594">
        <v>1.1973482960000001E-3</v>
      </c>
      <c r="AN79" s="594">
        <v>2.6106624099999998E-3</v>
      </c>
      <c r="AO79" s="594">
        <v>1.1587163359999999E-3</v>
      </c>
      <c r="AP79" s="594">
        <v>7.0095635099999998E-4</v>
      </c>
      <c r="AQ79" s="594">
        <v>1.118861287E-3</v>
      </c>
      <c r="AR79" s="594">
        <v>4.5214151829999997E-3</v>
      </c>
      <c r="AS79" s="594">
        <v>1.6741105550000001E-3</v>
      </c>
      <c r="AT79" s="594">
        <v>1.9740658760000001E-3</v>
      </c>
      <c r="AU79" s="594">
        <v>1.960365538E-3</v>
      </c>
      <c r="AV79" s="594">
        <v>1.3219980430000001E-3</v>
      </c>
      <c r="AW79" s="594">
        <v>5.685512042E-3</v>
      </c>
      <c r="AX79" s="594">
        <v>4.3080560140000002E-3</v>
      </c>
      <c r="AY79" s="594">
        <v>1.542093057E-3</v>
      </c>
      <c r="AZ79" s="594">
        <v>1.5674621840000001E-3</v>
      </c>
      <c r="BA79" s="594">
        <v>3.4191701780000002E-3</v>
      </c>
      <c r="BB79" s="594">
        <v>1.1587069489999999E-3</v>
      </c>
      <c r="BC79" s="594">
        <v>9.5920276509999999E-3</v>
      </c>
      <c r="BD79" s="594">
        <v>3.1981567439999998E-3</v>
      </c>
      <c r="BE79" s="594">
        <v>0</v>
      </c>
      <c r="BF79" s="594">
        <v>3.59936975E-4</v>
      </c>
      <c r="BG79" s="594">
        <v>5.8614391500000005E-4</v>
      </c>
      <c r="BH79" s="594">
        <v>1.9672072550000002E-3</v>
      </c>
      <c r="BI79" s="594">
        <v>1.857945099E-3</v>
      </c>
      <c r="BJ79" s="594">
        <v>1.9744437259999999E-3</v>
      </c>
      <c r="BK79" s="594">
        <v>1.9049940170000001E-3</v>
      </c>
      <c r="BL79" s="594">
        <v>1.8444561759999999E-3</v>
      </c>
      <c r="BM79" s="594">
        <v>2.0297399179999998E-3</v>
      </c>
      <c r="BN79" s="594">
        <v>1.6783644980000001E-3</v>
      </c>
      <c r="BO79" s="594">
        <v>1.3550665709999999E-3</v>
      </c>
      <c r="BP79" s="594">
        <v>9.6836076200000002E-4</v>
      </c>
      <c r="BQ79" s="594">
        <v>7.5662090000000004E-4</v>
      </c>
      <c r="BR79" s="594">
        <v>2.2142435E-3</v>
      </c>
      <c r="BS79" s="594">
        <v>1.1670206129999999E-2</v>
      </c>
      <c r="BT79" s="594">
        <v>4.0641777189999997E-3</v>
      </c>
      <c r="BU79" s="594">
        <v>1.0880454083E-2</v>
      </c>
      <c r="BV79" s="594">
        <v>1.7127774620000001E-3</v>
      </c>
      <c r="BW79" s="594">
        <v>8.5078661100000002E-4</v>
      </c>
      <c r="BX79" s="594">
        <v>8.2879036899999997E-4</v>
      </c>
      <c r="BY79" s="594">
        <v>1.0011609448479999</v>
      </c>
      <c r="BZ79" s="594">
        <v>1.583374971E-3</v>
      </c>
      <c r="CA79" s="594">
        <v>1.2107984869999999E-3</v>
      </c>
      <c r="CB79" s="594">
        <v>2.7563637310000001E-3</v>
      </c>
      <c r="CC79" s="594">
        <v>1.262627577E-3</v>
      </c>
      <c r="CD79" s="594">
        <v>5.2171020950000004E-3</v>
      </c>
      <c r="CE79" s="594">
        <v>1.8740643329999999E-3</v>
      </c>
      <c r="CF79" s="594">
        <v>1.9733707529999999E-3</v>
      </c>
      <c r="CG79" s="594">
        <v>2.0970397189999999E-3</v>
      </c>
      <c r="CH79" s="594">
        <v>2.5749062960000002E-3</v>
      </c>
      <c r="CI79" s="594">
        <v>4.5900139830000004E-3</v>
      </c>
      <c r="CJ79" s="594">
        <v>1.045605386E-3</v>
      </c>
      <c r="CK79" s="594">
        <v>3.755591528E-3</v>
      </c>
      <c r="CL79" s="594">
        <v>2.1987127349999999E-3</v>
      </c>
      <c r="CM79" s="594">
        <v>6.2779689430000002E-3</v>
      </c>
      <c r="CN79" s="594">
        <v>4.752911062E-3</v>
      </c>
      <c r="CO79" s="594">
        <v>8.2327185020000006E-3</v>
      </c>
      <c r="CP79" s="594">
        <v>1.699899091E-3</v>
      </c>
      <c r="CQ79" s="594">
        <v>3.2525897650000002E-3</v>
      </c>
      <c r="CR79" s="594">
        <v>1.573486006E-3</v>
      </c>
      <c r="CS79" s="594">
        <v>1.00948654E-3</v>
      </c>
      <c r="CT79" s="594">
        <v>4.0541974739999997E-3</v>
      </c>
      <c r="CU79" s="594">
        <v>1.179400951E-3</v>
      </c>
      <c r="CV79" s="594">
        <v>1.953403499E-3</v>
      </c>
      <c r="CW79" s="594">
        <v>8.9383973200000001E-4</v>
      </c>
      <c r="CX79" s="594">
        <v>1.881353851E-3</v>
      </c>
      <c r="CY79" s="594">
        <v>2.0881691920000001E-3</v>
      </c>
      <c r="CZ79" s="594">
        <v>2.42174887E-3</v>
      </c>
      <c r="DA79" s="594">
        <v>2.2706209319999998E-3</v>
      </c>
      <c r="DB79" s="594">
        <v>2.7158720200000002E-3</v>
      </c>
      <c r="DC79" s="594">
        <v>2.8466860040000002E-3</v>
      </c>
      <c r="DD79" s="594">
        <v>1.2380727430000001E-3</v>
      </c>
      <c r="DE79" s="595">
        <v>1.3741022414E-2</v>
      </c>
      <c r="DF79" s="593">
        <v>1.2535451437009999</v>
      </c>
      <c r="DG79" s="595">
        <v>0.948184820905</v>
      </c>
      <c r="DH79" s="73"/>
      <c r="DI79" s="73"/>
      <c r="DJ79" s="73"/>
      <c r="DK79" s="73"/>
      <c r="DL79" s="73"/>
      <c r="DM79" s="73"/>
      <c r="DN79" s="73"/>
      <c r="DO79" s="73"/>
      <c r="DP79" s="73"/>
      <c r="DQ79" s="73"/>
    </row>
    <row r="80" spans="1:121">
      <c r="A80" s="291" t="s">
        <v>494</v>
      </c>
      <c r="B80" s="368" t="s">
        <v>598</v>
      </c>
      <c r="C80" s="593">
        <v>7.2169328559999997E-3</v>
      </c>
      <c r="D80" s="594">
        <v>2.9869251323000001E-2</v>
      </c>
      <c r="E80" s="594">
        <v>5.5132337199999999E-3</v>
      </c>
      <c r="F80" s="594">
        <v>2.2670343961000001E-2</v>
      </c>
      <c r="G80" s="594">
        <v>5.2812957840000004E-3</v>
      </c>
      <c r="H80" s="594">
        <v>6.843006445E-3</v>
      </c>
      <c r="I80" s="594">
        <v>8.3658851740000002E-3</v>
      </c>
      <c r="J80" s="594">
        <v>1.3851799862000001E-2</v>
      </c>
      <c r="K80" s="594">
        <v>8.7196945300000005E-3</v>
      </c>
      <c r="L80" s="594">
        <v>1.7681004417999999E-2</v>
      </c>
      <c r="M80" s="594">
        <v>0</v>
      </c>
      <c r="N80" s="594">
        <v>6.8837847739999999E-3</v>
      </c>
      <c r="O80" s="594">
        <v>6.151051706E-3</v>
      </c>
      <c r="P80" s="594">
        <v>1.5205245423000001E-2</v>
      </c>
      <c r="Q80" s="594">
        <v>1.1998145082000001E-2</v>
      </c>
      <c r="R80" s="594">
        <v>2.3246768413E-2</v>
      </c>
      <c r="S80" s="594">
        <v>1.4983523998999999E-2</v>
      </c>
      <c r="T80" s="594">
        <v>9.0516544449999996E-3</v>
      </c>
      <c r="U80" s="594">
        <v>1.4777059933999999E-2</v>
      </c>
      <c r="V80" s="594">
        <v>9.0328037189999991E-3</v>
      </c>
      <c r="W80" s="594">
        <v>5.3574763389999999E-3</v>
      </c>
      <c r="X80" s="594">
        <v>9.6384148530000002E-3</v>
      </c>
      <c r="Y80" s="594">
        <v>9.1950204749999993E-3</v>
      </c>
      <c r="Z80" s="594">
        <v>0</v>
      </c>
      <c r="AA80" s="594">
        <v>7.558547687E-3</v>
      </c>
      <c r="AB80" s="594">
        <v>1.1550369842000001E-2</v>
      </c>
      <c r="AC80" s="594">
        <v>1.7227599920000001E-3</v>
      </c>
      <c r="AD80" s="594">
        <v>1.2103881212E-2</v>
      </c>
      <c r="AE80" s="594">
        <v>7.7303743449999998E-3</v>
      </c>
      <c r="AF80" s="594">
        <v>7.6899881940000001E-3</v>
      </c>
      <c r="AG80" s="594">
        <v>8.5265899899999997E-3</v>
      </c>
      <c r="AH80" s="594">
        <v>1.3833624938E-2</v>
      </c>
      <c r="AI80" s="594">
        <v>2.4777386488E-2</v>
      </c>
      <c r="AJ80" s="594">
        <v>1.6515955499999999E-4</v>
      </c>
      <c r="AK80" s="594">
        <v>1.5455558606E-2</v>
      </c>
      <c r="AL80" s="594">
        <v>1.3297121188E-2</v>
      </c>
      <c r="AM80" s="594">
        <v>1.3020737608E-2</v>
      </c>
      <c r="AN80" s="594">
        <v>1.5858288711999999E-2</v>
      </c>
      <c r="AO80" s="594">
        <v>1.7974138038E-2</v>
      </c>
      <c r="AP80" s="594">
        <v>1.5483644373E-2</v>
      </c>
      <c r="AQ80" s="594">
        <v>1.1070219708E-2</v>
      </c>
      <c r="AR80" s="594">
        <v>1.2673624523000001E-2</v>
      </c>
      <c r="AS80" s="594">
        <v>9.4630285210000002E-3</v>
      </c>
      <c r="AT80" s="594">
        <v>7.4297997780000003E-3</v>
      </c>
      <c r="AU80" s="594">
        <v>6.6389800310000004E-3</v>
      </c>
      <c r="AV80" s="594">
        <v>6.6328370490000002E-3</v>
      </c>
      <c r="AW80" s="594">
        <v>7.8495109509999998E-3</v>
      </c>
      <c r="AX80" s="594">
        <v>7.4273764589999998E-3</v>
      </c>
      <c r="AY80" s="594">
        <v>7.1674939709999996E-3</v>
      </c>
      <c r="AZ80" s="594">
        <v>6.5113440689999998E-3</v>
      </c>
      <c r="BA80" s="594">
        <v>3.9017920420000001E-3</v>
      </c>
      <c r="BB80" s="594">
        <v>5.8530146910000004E-3</v>
      </c>
      <c r="BC80" s="594">
        <v>5.5567466669999999E-3</v>
      </c>
      <c r="BD80" s="594">
        <v>7.0802071240000002E-3</v>
      </c>
      <c r="BE80" s="594">
        <v>0</v>
      </c>
      <c r="BF80" s="594">
        <v>7.8308262420000007E-3</v>
      </c>
      <c r="BG80" s="594">
        <v>5.3855349960000003E-3</v>
      </c>
      <c r="BH80" s="594">
        <v>1.0838775760999999E-2</v>
      </c>
      <c r="BI80" s="594">
        <v>5.8772195819999998E-3</v>
      </c>
      <c r="BJ80" s="594">
        <v>1.04283098E-2</v>
      </c>
      <c r="BK80" s="594">
        <v>0.21741437849799999</v>
      </c>
      <c r="BL80" s="594">
        <v>1.3871006498999999E-2</v>
      </c>
      <c r="BM80" s="594">
        <v>1.407459743E-2</v>
      </c>
      <c r="BN80" s="594">
        <v>1.3390288308999999E-2</v>
      </c>
      <c r="BO80" s="594">
        <v>1.5740710368E-2</v>
      </c>
      <c r="BP80" s="594">
        <v>1.091757682E-2</v>
      </c>
      <c r="BQ80" s="594">
        <v>1.6001719737999999E-2</v>
      </c>
      <c r="BR80" s="594">
        <v>6.9625233489999999E-3</v>
      </c>
      <c r="BS80" s="594">
        <v>1.5871090511E-2</v>
      </c>
      <c r="BT80" s="594">
        <v>4.0612137290000003E-3</v>
      </c>
      <c r="BU80" s="594">
        <v>6.494554126E-3</v>
      </c>
      <c r="BV80" s="594">
        <v>1.820882861E-3</v>
      </c>
      <c r="BW80" s="594">
        <v>1.326088489E-3</v>
      </c>
      <c r="BX80" s="594">
        <v>7.5240909299999995E-4</v>
      </c>
      <c r="BY80" s="594">
        <v>2.4186165540000001E-3</v>
      </c>
      <c r="BZ80" s="594">
        <v>1.0033858745449999</v>
      </c>
      <c r="CA80" s="594">
        <v>4.0971607820000002E-3</v>
      </c>
      <c r="CB80" s="594">
        <v>2.822250252E-3</v>
      </c>
      <c r="CC80" s="594">
        <v>4.0134611940000004E-3</v>
      </c>
      <c r="CD80" s="594">
        <v>2.3798628240000001E-3</v>
      </c>
      <c r="CE80" s="594">
        <v>2.7249310600000001E-3</v>
      </c>
      <c r="CF80" s="594">
        <v>4.7623094080000003E-3</v>
      </c>
      <c r="CG80" s="594">
        <v>4.8930163415999997E-2</v>
      </c>
      <c r="CH80" s="594">
        <v>5.1306219170000004E-3</v>
      </c>
      <c r="CI80" s="594">
        <v>4.8063117300000003E-3</v>
      </c>
      <c r="CJ80" s="594">
        <v>4.3885482810000001E-3</v>
      </c>
      <c r="CK80" s="594">
        <v>6.0743854910000001E-3</v>
      </c>
      <c r="CL80" s="594">
        <v>9.8459366480000005E-3</v>
      </c>
      <c r="CM80" s="594">
        <v>5.3738466919999997E-3</v>
      </c>
      <c r="CN80" s="594">
        <v>3.6159782739999999E-3</v>
      </c>
      <c r="CO80" s="594">
        <v>7.1837754839999997E-3</v>
      </c>
      <c r="CP80" s="594">
        <v>5.359934603E-3</v>
      </c>
      <c r="CQ80" s="594">
        <v>4.1269849979999997E-3</v>
      </c>
      <c r="CR80" s="594">
        <v>4.4828244539999998E-3</v>
      </c>
      <c r="CS80" s="594">
        <v>3.4034533550000002E-3</v>
      </c>
      <c r="CT80" s="594">
        <v>8.0099328990000003E-3</v>
      </c>
      <c r="CU80" s="594">
        <v>2.7449381839999999E-3</v>
      </c>
      <c r="CV80" s="594">
        <v>4.1420998610000002E-3</v>
      </c>
      <c r="CW80" s="594">
        <v>5.5696253440000003E-3</v>
      </c>
      <c r="CX80" s="594">
        <v>2.6721821640000002E-3</v>
      </c>
      <c r="CY80" s="594">
        <v>6.2284623280000001E-3</v>
      </c>
      <c r="CZ80" s="594">
        <v>1.0440991623999999E-2</v>
      </c>
      <c r="DA80" s="594">
        <v>3.52517244E-3</v>
      </c>
      <c r="DB80" s="594">
        <v>3.4343741549999998E-3</v>
      </c>
      <c r="DC80" s="594">
        <v>1.0983949224000001E-2</v>
      </c>
      <c r="DD80" s="594">
        <v>2.3969282524000001E-2</v>
      </c>
      <c r="DE80" s="595">
        <v>2.5986610587000001E-2</v>
      </c>
      <c r="DF80" s="593">
        <v>2.1796321030830001</v>
      </c>
      <c r="DG80" s="595">
        <v>1.648679415882</v>
      </c>
      <c r="DH80" s="73"/>
      <c r="DI80" s="73"/>
      <c r="DJ80" s="73"/>
      <c r="DK80" s="73"/>
      <c r="DL80" s="73"/>
      <c r="DM80" s="73"/>
      <c r="DN80" s="73"/>
      <c r="DO80" s="73"/>
      <c r="DP80" s="73"/>
      <c r="DQ80" s="73"/>
    </row>
    <row r="81" spans="1:121">
      <c r="A81" s="291" t="s">
        <v>495</v>
      </c>
      <c r="B81" s="368" t="s">
        <v>599</v>
      </c>
      <c r="C81" s="593">
        <v>5.1174417476000003E-2</v>
      </c>
      <c r="D81" s="594">
        <v>1.7597178024000001E-2</v>
      </c>
      <c r="E81" s="594">
        <v>1.8106486210000002E-2</v>
      </c>
      <c r="F81" s="594">
        <v>2.8636937833E-2</v>
      </c>
      <c r="G81" s="594">
        <v>2.9129005230000001E-2</v>
      </c>
      <c r="H81" s="594">
        <v>4.3682664018999999E-2</v>
      </c>
      <c r="I81" s="594">
        <v>0.26857244037</v>
      </c>
      <c r="J81" s="594">
        <v>1.1000337492E-2</v>
      </c>
      <c r="K81" s="594">
        <v>9.1611178940000006E-3</v>
      </c>
      <c r="L81" s="594">
        <v>9.3733516029999991E-3</v>
      </c>
      <c r="M81" s="594">
        <v>0</v>
      </c>
      <c r="N81" s="594">
        <v>1.5050383248E-2</v>
      </c>
      <c r="O81" s="594">
        <v>9.6448309389999994E-3</v>
      </c>
      <c r="P81" s="594">
        <v>2.0500569815000001E-2</v>
      </c>
      <c r="Q81" s="594">
        <v>9.2989733569999993E-3</v>
      </c>
      <c r="R81" s="594">
        <v>8.8364441419999992E-3</v>
      </c>
      <c r="S81" s="594">
        <v>5.9491975400000003E-3</v>
      </c>
      <c r="T81" s="594">
        <v>1.133231027E-2</v>
      </c>
      <c r="U81" s="594">
        <v>5.5755934869999996E-3</v>
      </c>
      <c r="V81" s="594">
        <v>7.3871973829999996E-3</v>
      </c>
      <c r="W81" s="594">
        <v>3.374871712E-3</v>
      </c>
      <c r="X81" s="594">
        <v>6.6665410390000001E-3</v>
      </c>
      <c r="Y81" s="594">
        <v>3.2054606319999999E-3</v>
      </c>
      <c r="Z81" s="594">
        <v>0</v>
      </c>
      <c r="AA81" s="594">
        <v>4.7113603339999999E-3</v>
      </c>
      <c r="AB81" s="594">
        <v>5.6855839430000003E-3</v>
      </c>
      <c r="AC81" s="594">
        <v>8.8013317000000004E-4</v>
      </c>
      <c r="AD81" s="594">
        <v>1.8574419200000001E-3</v>
      </c>
      <c r="AE81" s="594">
        <v>3.7119081350000002E-3</v>
      </c>
      <c r="AF81" s="594">
        <v>3.799445386E-3</v>
      </c>
      <c r="AG81" s="594">
        <v>1.5211219795E-2</v>
      </c>
      <c r="AH81" s="594">
        <v>8.9003926750000004E-3</v>
      </c>
      <c r="AI81" s="594">
        <v>3.7940153609000001E-2</v>
      </c>
      <c r="AJ81" s="594">
        <v>1.701808485E-3</v>
      </c>
      <c r="AK81" s="594">
        <v>1.3250104125E-2</v>
      </c>
      <c r="AL81" s="594">
        <v>5.9908295899999998E-3</v>
      </c>
      <c r="AM81" s="594">
        <v>9.4842403789999995E-3</v>
      </c>
      <c r="AN81" s="594">
        <v>7.8131625909999992E-3</v>
      </c>
      <c r="AO81" s="594">
        <v>1.0328622674999999E-2</v>
      </c>
      <c r="AP81" s="594">
        <v>4.5256093520000002E-3</v>
      </c>
      <c r="AQ81" s="594">
        <v>6.088122877E-3</v>
      </c>
      <c r="AR81" s="594">
        <v>1.4215540081999999E-2</v>
      </c>
      <c r="AS81" s="594">
        <v>1.1656486633E-2</v>
      </c>
      <c r="AT81" s="594">
        <v>7.7817972530000003E-3</v>
      </c>
      <c r="AU81" s="594">
        <v>7.1923661E-3</v>
      </c>
      <c r="AV81" s="594">
        <v>8.0481308670000001E-3</v>
      </c>
      <c r="AW81" s="594">
        <v>3.5358701329999999E-3</v>
      </c>
      <c r="AX81" s="594">
        <v>3.6565508560000002E-3</v>
      </c>
      <c r="AY81" s="594">
        <v>4.6709662740000001E-3</v>
      </c>
      <c r="AZ81" s="594">
        <v>5.143150963E-3</v>
      </c>
      <c r="BA81" s="594">
        <v>3.8707236190000001E-3</v>
      </c>
      <c r="BB81" s="594">
        <v>5.2270527230000004E-3</v>
      </c>
      <c r="BC81" s="594">
        <v>1.875416427E-3</v>
      </c>
      <c r="BD81" s="594">
        <v>5.0782631759999997E-3</v>
      </c>
      <c r="BE81" s="594">
        <v>0</v>
      </c>
      <c r="BF81" s="594">
        <v>1.8664899190000001E-3</v>
      </c>
      <c r="BG81" s="594">
        <v>2.793230286E-3</v>
      </c>
      <c r="BH81" s="594">
        <v>4.9900908899999999E-3</v>
      </c>
      <c r="BI81" s="594">
        <v>2.731120679E-3</v>
      </c>
      <c r="BJ81" s="594">
        <v>3.6004090873000001E-2</v>
      </c>
      <c r="BK81" s="594">
        <v>1.3494933451E-2</v>
      </c>
      <c r="BL81" s="594">
        <v>2.1204054816E-2</v>
      </c>
      <c r="BM81" s="594">
        <v>2.3901240785E-2</v>
      </c>
      <c r="BN81" s="594">
        <v>2.5754950379E-2</v>
      </c>
      <c r="BO81" s="594">
        <v>1.7652610305999999E-2</v>
      </c>
      <c r="BP81" s="594">
        <v>5.3627789730000004E-3</v>
      </c>
      <c r="BQ81" s="594">
        <v>6.0980831899999999E-3</v>
      </c>
      <c r="BR81" s="594">
        <v>1.0548663642E-2</v>
      </c>
      <c r="BS81" s="594">
        <v>2.3139844095999999E-2</v>
      </c>
      <c r="BT81" s="594">
        <v>3.7686134161000001E-2</v>
      </c>
      <c r="BU81" s="594">
        <v>9.6824323660000006E-3</v>
      </c>
      <c r="BV81" s="594">
        <v>7.2124242260000002E-3</v>
      </c>
      <c r="BW81" s="594">
        <v>4.9171058950000001E-3</v>
      </c>
      <c r="BX81" s="594">
        <v>2.2325682500000002E-3</v>
      </c>
      <c r="BY81" s="594">
        <v>4.7036194209999996E-3</v>
      </c>
      <c r="BZ81" s="594">
        <v>3.5900558929999999E-3</v>
      </c>
      <c r="CA81" s="594">
        <v>1.005163729203</v>
      </c>
      <c r="CB81" s="594">
        <v>6.5386324850000002E-3</v>
      </c>
      <c r="CC81" s="594">
        <v>3.556509155E-3</v>
      </c>
      <c r="CD81" s="594">
        <v>4.0278344100000002E-3</v>
      </c>
      <c r="CE81" s="594">
        <v>4.4700230250000004E-3</v>
      </c>
      <c r="CF81" s="594">
        <v>6.3367780649999997E-3</v>
      </c>
      <c r="CG81" s="594">
        <v>9.5818824149999995E-3</v>
      </c>
      <c r="CH81" s="594">
        <v>9.9608274109999999E-3</v>
      </c>
      <c r="CI81" s="594">
        <v>8.1533042590000004E-3</v>
      </c>
      <c r="CJ81" s="594">
        <v>1.6130799889E-2</v>
      </c>
      <c r="CK81" s="594">
        <v>5.8217141750000001E-3</v>
      </c>
      <c r="CL81" s="594">
        <v>1.4560303044E-2</v>
      </c>
      <c r="CM81" s="594">
        <v>1.4975203104999999E-2</v>
      </c>
      <c r="CN81" s="594">
        <v>1.2298614317E-2</v>
      </c>
      <c r="CO81" s="594">
        <v>9.2345964719999993E-3</v>
      </c>
      <c r="CP81" s="594">
        <v>6.5715462719999999E-3</v>
      </c>
      <c r="CQ81" s="594">
        <v>6.8817318179999996E-3</v>
      </c>
      <c r="CR81" s="594">
        <v>8.9493611120000007E-3</v>
      </c>
      <c r="CS81" s="594">
        <v>9.2423689000000007E-3</v>
      </c>
      <c r="CT81" s="594">
        <v>1.4371652371E-2</v>
      </c>
      <c r="CU81" s="594">
        <v>1.2931735026000001E-2</v>
      </c>
      <c r="CV81" s="594">
        <v>1.4565676712E-2</v>
      </c>
      <c r="CW81" s="594">
        <v>6.3784569810000002E-3</v>
      </c>
      <c r="CX81" s="594">
        <v>8.7921912629999998E-3</v>
      </c>
      <c r="CY81" s="594">
        <v>3.3659248363000001E-2</v>
      </c>
      <c r="CZ81" s="594">
        <v>6.5718290729999997E-3</v>
      </c>
      <c r="DA81" s="594">
        <v>1.6973099689000001E-2</v>
      </c>
      <c r="DB81" s="594">
        <v>2.1712617431E-2</v>
      </c>
      <c r="DC81" s="594">
        <v>2.9156736921000001E-2</v>
      </c>
      <c r="DD81" s="594">
        <v>5.8549386920000003E-3</v>
      </c>
      <c r="DE81" s="595">
        <v>1.835658833E-2</v>
      </c>
      <c r="DF81" s="593">
        <v>2.434435816748</v>
      </c>
      <c r="DG81" s="595">
        <v>1.8414136104350001</v>
      </c>
      <c r="DH81" s="73"/>
      <c r="DI81" s="73"/>
      <c r="DJ81" s="73"/>
      <c r="DK81" s="73"/>
      <c r="DL81" s="73"/>
      <c r="DM81" s="73"/>
      <c r="DN81" s="73"/>
      <c r="DO81" s="73"/>
      <c r="DP81" s="73"/>
      <c r="DQ81" s="73"/>
    </row>
    <row r="82" spans="1:121">
      <c r="A82" s="291" t="s">
        <v>496</v>
      </c>
      <c r="B82" s="368" t="s">
        <v>600</v>
      </c>
      <c r="C82" s="593">
        <v>1.019034016E-3</v>
      </c>
      <c r="D82" s="594">
        <v>2.348612734E-3</v>
      </c>
      <c r="E82" s="594">
        <v>3.47722968E-4</v>
      </c>
      <c r="F82" s="594">
        <v>6.1904988800000002E-4</v>
      </c>
      <c r="G82" s="594">
        <v>7.8450739599999998E-4</v>
      </c>
      <c r="H82" s="594">
        <v>6.7993145599999996E-4</v>
      </c>
      <c r="I82" s="594">
        <v>8.8374286699999997E-4</v>
      </c>
      <c r="J82" s="594">
        <v>7.3821447799999999E-4</v>
      </c>
      <c r="K82" s="594">
        <v>5.24277156E-4</v>
      </c>
      <c r="L82" s="594">
        <v>1.7314336610000001E-3</v>
      </c>
      <c r="M82" s="594">
        <v>0</v>
      </c>
      <c r="N82" s="594">
        <v>3.78302436E-4</v>
      </c>
      <c r="O82" s="594">
        <v>2.07564504E-4</v>
      </c>
      <c r="P82" s="594">
        <v>9.8987177599999996E-4</v>
      </c>
      <c r="Q82" s="594">
        <v>8.7892650799999996E-4</v>
      </c>
      <c r="R82" s="594">
        <v>1.8801716509999999E-3</v>
      </c>
      <c r="S82" s="594">
        <v>6.7451586100000002E-4</v>
      </c>
      <c r="T82" s="594">
        <v>4.1436885600000002E-4</v>
      </c>
      <c r="U82" s="594">
        <v>2.32167143E-3</v>
      </c>
      <c r="V82" s="594">
        <v>2.697288106E-3</v>
      </c>
      <c r="W82" s="594">
        <v>1.5942607599999999E-3</v>
      </c>
      <c r="X82" s="594">
        <v>1.4663786800000001E-3</v>
      </c>
      <c r="Y82" s="594">
        <v>1.4441792240000001E-3</v>
      </c>
      <c r="Z82" s="594">
        <v>0</v>
      </c>
      <c r="AA82" s="594">
        <v>5.0941481300000003E-4</v>
      </c>
      <c r="AB82" s="594">
        <v>1.0199871330000001E-3</v>
      </c>
      <c r="AC82" s="594">
        <v>2.1170564699999998E-3</v>
      </c>
      <c r="AD82" s="594">
        <v>9.4550128800000004E-3</v>
      </c>
      <c r="AE82" s="594">
        <v>5.0992404399999997E-4</v>
      </c>
      <c r="AF82" s="594">
        <v>4.4675014100000002E-4</v>
      </c>
      <c r="AG82" s="594">
        <v>3.91398866E-4</v>
      </c>
      <c r="AH82" s="594">
        <v>1.567716321E-3</v>
      </c>
      <c r="AI82" s="594">
        <v>3.5270217839999999E-3</v>
      </c>
      <c r="AJ82" s="594">
        <v>1.144006E-5</v>
      </c>
      <c r="AK82" s="594">
        <v>2.2436749369999999E-3</v>
      </c>
      <c r="AL82" s="594">
        <v>4.952547073E-3</v>
      </c>
      <c r="AM82" s="594">
        <v>3.325189682E-3</v>
      </c>
      <c r="AN82" s="594">
        <v>2.7593675529999999E-3</v>
      </c>
      <c r="AO82" s="594">
        <v>3.4614792770000001E-3</v>
      </c>
      <c r="AP82" s="594">
        <v>6.9338002549999998E-3</v>
      </c>
      <c r="AQ82" s="594">
        <v>6.2864389200000003E-4</v>
      </c>
      <c r="AR82" s="594">
        <v>1.792367755E-3</v>
      </c>
      <c r="AS82" s="594">
        <v>1.306227878E-3</v>
      </c>
      <c r="AT82" s="594">
        <v>7.2014682900000001E-4</v>
      </c>
      <c r="AU82" s="594">
        <v>7.0478647500000005E-4</v>
      </c>
      <c r="AV82" s="594">
        <v>3.85410268E-4</v>
      </c>
      <c r="AW82" s="594">
        <v>3.6633414199999998E-4</v>
      </c>
      <c r="AX82" s="594">
        <v>4.0625940800000001E-4</v>
      </c>
      <c r="AY82" s="594">
        <v>5.5818695499999999E-4</v>
      </c>
      <c r="AZ82" s="594">
        <v>4.5109631899999998E-4</v>
      </c>
      <c r="BA82" s="594">
        <v>1.7253516700000001E-4</v>
      </c>
      <c r="BB82" s="594">
        <v>3.9341286799999999E-4</v>
      </c>
      <c r="BC82" s="594">
        <v>2.8252482499999999E-4</v>
      </c>
      <c r="BD82" s="594">
        <v>1.94917797E-4</v>
      </c>
      <c r="BE82" s="594">
        <v>0</v>
      </c>
      <c r="BF82" s="594">
        <v>1.237154182E-3</v>
      </c>
      <c r="BG82" s="594">
        <v>6.0327430699999996E-4</v>
      </c>
      <c r="BH82" s="594">
        <v>1.291397789E-3</v>
      </c>
      <c r="BI82" s="594">
        <v>5.7042186400000001E-4</v>
      </c>
      <c r="BJ82" s="594">
        <v>4.0631005999999998E-4</v>
      </c>
      <c r="BK82" s="594">
        <v>3.7354939406000001E-2</v>
      </c>
      <c r="BL82" s="594">
        <v>6.0432225699999997E-4</v>
      </c>
      <c r="BM82" s="594">
        <v>5.7047929700000004E-4</v>
      </c>
      <c r="BN82" s="594">
        <v>1.089762815E-3</v>
      </c>
      <c r="BO82" s="594">
        <v>1.2917303609999999E-3</v>
      </c>
      <c r="BP82" s="594">
        <v>2.7933475459999998E-3</v>
      </c>
      <c r="BQ82" s="594">
        <v>2.1206629499999998E-3</v>
      </c>
      <c r="BR82" s="594">
        <v>3.8355806899999998E-4</v>
      </c>
      <c r="BS82" s="594">
        <v>5.47606478E-4</v>
      </c>
      <c r="BT82" s="594">
        <v>2.7436521699999999E-4</v>
      </c>
      <c r="BU82" s="594">
        <v>1.66208282E-4</v>
      </c>
      <c r="BV82" s="594">
        <v>1.20742686E-4</v>
      </c>
      <c r="BW82" s="594">
        <v>6.4758052000000001E-5</v>
      </c>
      <c r="BX82" s="594">
        <v>3.1049029E-5</v>
      </c>
      <c r="BY82" s="594">
        <v>2.3371441000000001E-4</v>
      </c>
      <c r="BZ82" s="594">
        <v>1.20468218E-3</v>
      </c>
      <c r="CA82" s="594">
        <v>2.4666013699999999E-3</v>
      </c>
      <c r="CB82" s="594">
        <v>1.084693775593</v>
      </c>
      <c r="CC82" s="594">
        <v>9.7249582199999995E-4</v>
      </c>
      <c r="CD82" s="594">
        <v>1.3301399400000001E-4</v>
      </c>
      <c r="CE82" s="594">
        <v>2.1654177000000001E-4</v>
      </c>
      <c r="CF82" s="594">
        <v>1.77157826E-4</v>
      </c>
      <c r="CG82" s="594">
        <v>7.7205336500000003E-4</v>
      </c>
      <c r="CH82" s="594">
        <v>1.24565728E-4</v>
      </c>
      <c r="CI82" s="594">
        <v>1.3902560699999999E-4</v>
      </c>
      <c r="CJ82" s="594">
        <v>2.02342142E-4</v>
      </c>
      <c r="CK82" s="594">
        <v>1.08072799E-4</v>
      </c>
      <c r="CL82" s="594">
        <v>2.8975720199999998E-4</v>
      </c>
      <c r="CM82" s="594">
        <v>1.9694708E-4</v>
      </c>
      <c r="CN82" s="594">
        <v>2.3583043000000001E-4</v>
      </c>
      <c r="CO82" s="594">
        <v>3.07423155E-4</v>
      </c>
      <c r="CP82" s="594">
        <v>1.48503487E-4</v>
      </c>
      <c r="CQ82" s="594">
        <v>2.4113995400000001E-4</v>
      </c>
      <c r="CR82" s="594">
        <v>2.11064085E-4</v>
      </c>
      <c r="CS82" s="594">
        <v>1.89674345E-4</v>
      </c>
      <c r="CT82" s="594">
        <v>2.0855815800000001E-4</v>
      </c>
      <c r="CU82" s="594">
        <v>1.2734946400000001E-4</v>
      </c>
      <c r="CV82" s="594">
        <v>1.2931717099999999E-4</v>
      </c>
      <c r="CW82" s="594">
        <v>4.1402456799999999E-4</v>
      </c>
      <c r="CX82" s="594">
        <v>1.12819077E-4</v>
      </c>
      <c r="CY82" s="594">
        <v>3.9008922400000001E-4</v>
      </c>
      <c r="CZ82" s="594">
        <v>3.89861196E-4</v>
      </c>
      <c r="DA82" s="594">
        <v>2.8192174599999997E-4</v>
      </c>
      <c r="DB82" s="594">
        <v>2.8431991E-4</v>
      </c>
      <c r="DC82" s="594">
        <v>3.1718550299999999E-4</v>
      </c>
      <c r="DD82" s="594">
        <v>1.019361177E-3</v>
      </c>
      <c r="DE82" s="595">
        <v>4.7287603800000001E-4</v>
      </c>
      <c r="DF82" s="593">
        <v>1.225152814503</v>
      </c>
      <c r="DG82" s="595">
        <v>0.92670878893999997</v>
      </c>
      <c r="DH82" s="73"/>
      <c r="DI82" s="73"/>
      <c r="DJ82" s="73"/>
      <c r="DK82" s="73"/>
      <c r="DL82" s="73"/>
      <c r="DM82" s="73"/>
      <c r="DN82" s="73"/>
      <c r="DO82" s="73"/>
      <c r="DP82" s="73"/>
      <c r="DQ82" s="73"/>
    </row>
    <row r="83" spans="1:121">
      <c r="A83" s="291" t="s">
        <v>497</v>
      </c>
      <c r="B83" s="368" t="s">
        <v>601</v>
      </c>
      <c r="C83" s="593">
        <v>2.19313761E-4</v>
      </c>
      <c r="D83" s="594">
        <v>1.7912619099999999E-4</v>
      </c>
      <c r="E83" s="594">
        <v>1.338265532E-3</v>
      </c>
      <c r="F83" s="594">
        <v>8.7563550999999996E-5</v>
      </c>
      <c r="G83" s="594">
        <v>3.2907897300000002E-4</v>
      </c>
      <c r="H83" s="594">
        <v>2.685872797E-3</v>
      </c>
      <c r="I83" s="594">
        <v>6.0664146E-4</v>
      </c>
      <c r="J83" s="594">
        <v>2.5107640000000001E-4</v>
      </c>
      <c r="K83" s="594">
        <v>2.18251558E-4</v>
      </c>
      <c r="L83" s="594">
        <v>3.0851141000000002E-4</v>
      </c>
      <c r="M83" s="594">
        <v>0</v>
      </c>
      <c r="N83" s="594">
        <v>5.7205669399999998E-4</v>
      </c>
      <c r="O83" s="594">
        <v>1.667989862E-3</v>
      </c>
      <c r="P83" s="594">
        <v>4.5178403199999998E-4</v>
      </c>
      <c r="Q83" s="594">
        <v>1.015127102E-3</v>
      </c>
      <c r="R83" s="594">
        <v>4.1163358300000001E-4</v>
      </c>
      <c r="S83" s="594">
        <v>4.7361151E-4</v>
      </c>
      <c r="T83" s="594">
        <v>9.7384665999999996E-4</v>
      </c>
      <c r="U83" s="594">
        <v>3.64958034E-4</v>
      </c>
      <c r="V83" s="594">
        <v>4.1191077800000001E-4</v>
      </c>
      <c r="W83" s="594">
        <v>1.4428635099999999E-4</v>
      </c>
      <c r="X83" s="594">
        <v>3.6250720800000001E-4</v>
      </c>
      <c r="Y83" s="594">
        <v>3.8124058099999998E-4</v>
      </c>
      <c r="Z83" s="594">
        <v>0</v>
      </c>
      <c r="AA83" s="594">
        <v>2.5951976490000001E-3</v>
      </c>
      <c r="AB83" s="594">
        <v>5.4609337200000002E-4</v>
      </c>
      <c r="AC83" s="594">
        <v>8.4399703999999995E-5</v>
      </c>
      <c r="AD83" s="594">
        <v>2.1054782500000001E-4</v>
      </c>
      <c r="AE83" s="594">
        <v>5.1587855600000005E-4</v>
      </c>
      <c r="AF83" s="594">
        <v>6.3385439200000005E-4</v>
      </c>
      <c r="AG83" s="594">
        <v>6.38538846E-4</v>
      </c>
      <c r="AH83" s="594">
        <v>6.1096566199999995E-4</v>
      </c>
      <c r="AI83" s="594">
        <v>5.3884861899999999E-4</v>
      </c>
      <c r="AJ83" s="594">
        <v>7.1531479E-5</v>
      </c>
      <c r="AK83" s="594">
        <v>5.2996560700000004E-4</v>
      </c>
      <c r="AL83" s="594">
        <v>1.67167106E-4</v>
      </c>
      <c r="AM83" s="594">
        <v>3.3406388000000001E-4</v>
      </c>
      <c r="AN83" s="594">
        <v>6.6674926300000004E-4</v>
      </c>
      <c r="AO83" s="594">
        <v>3.7312315700000002E-4</v>
      </c>
      <c r="AP83" s="594">
        <v>1.4918293299999999E-4</v>
      </c>
      <c r="AQ83" s="594">
        <v>2.4888510399999998E-4</v>
      </c>
      <c r="AR83" s="594">
        <v>9.4842565200000002E-4</v>
      </c>
      <c r="AS83" s="594">
        <v>5.5288048099999998E-4</v>
      </c>
      <c r="AT83" s="594">
        <v>9.3954807200000005E-4</v>
      </c>
      <c r="AU83" s="594">
        <v>6.9318155600000002E-4</v>
      </c>
      <c r="AV83" s="594">
        <v>5.0895474699999999E-4</v>
      </c>
      <c r="AW83" s="594">
        <v>3.44351926E-4</v>
      </c>
      <c r="AX83" s="594">
        <v>7.4580726600000005E-4</v>
      </c>
      <c r="AY83" s="594">
        <v>6.5370883900000003E-4</v>
      </c>
      <c r="AZ83" s="594">
        <v>8.2787482899999998E-4</v>
      </c>
      <c r="BA83" s="594">
        <v>1.228107746E-3</v>
      </c>
      <c r="BB83" s="594">
        <v>5.6227432399999998E-4</v>
      </c>
      <c r="BC83" s="594">
        <v>7.7947642300000002E-4</v>
      </c>
      <c r="BD83" s="594">
        <v>5.18337598E-4</v>
      </c>
      <c r="BE83" s="594">
        <v>0</v>
      </c>
      <c r="BF83" s="594">
        <v>7.3648566999999995E-5</v>
      </c>
      <c r="BG83" s="594">
        <v>2.9890890199999999E-4</v>
      </c>
      <c r="BH83" s="594">
        <v>2.8807625299999998E-4</v>
      </c>
      <c r="BI83" s="594">
        <v>2.7109078599999998E-4</v>
      </c>
      <c r="BJ83" s="594">
        <v>6.5514894800000004E-4</v>
      </c>
      <c r="BK83" s="594">
        <v>1.81519262E-4</v>
      </c>
      <c r="BL83" s="594">
        <v>3.1465142E-4</v>
      </c>
      <c r="BM83" s="594">
        <v>5.0142574199999997E-4</v>
      </c>
      <c r="BN83" s="594">
        <v>3.5058697500000001E-4</v>
      </c>
      <c r="BO83" s="594">
        <v>3.2132208999999999E-4</v>
      </c>
      <c r="BP83" s="594">
        <v>2.3833096900000001E-4</v>
      </c>
      <c r="BQ83" s="594">
        <v>2.3307297200000001E-4</v>
      </c>
      <c r="BR83" s="594">
        <v>7.3385694999999996E-4</v>
      </c>
      <c r="BS83" s="594">
        <v>2.4167616639999999E-3</v>
      </c>
      <c r="BT83" s="594">
        <v>1.8277576019999999E-3</v>
      </c>
      <c r="BU83" s="594">
        <v>9.8681020299999991E-4</v>
      </c>
      <c r="BV83" s="594">
        <v>3.7892377399999997E-4</v>
      </c>
      <c r="BW83" s="594">
        <v>2.11531256E-4</v>
      </c>
      <c r="BX83" s="594">
        <v>8.5816468000000007E-5</v>
      </c>
      <c r="BY83" s="594">
        <v>2.3032112899999999E-4</v>
      </c>
      <c r="BZ83" s="594">
        <v>3.9396794400000003E-4</v>
      </c>
      <c r="CA83" s="594">
        <v>3.14084872E-4</v>
      </c>
      <c r="CB83" s="594">
        <v>4.1396934899999999E-4</v>
      </c>
      <c r="CC83" s="594">
        <v>1.0024518404680001</v>
      </c>
      <c r="CD83" s="594">
        <v>1.2972454210000001E-3</v>
      </c>
      <c r="CE83" s="594">
        <v>3.8350049900000001E-4</v>
      </c>
      <c r="CF83" s="594">
        <v>6.4868583999999998E-4</v>
      </c>
      <c r="CG83" s="594">
        <v>1.3484124851E-2</v>
      </c>
      <c r="CH83" s="594">
        <v>1.191577793E-3</v>
      </c>
      <c r="CI83" s="594">
        <v>3.7383479150000002E-3</v>
      </c>
      <c r="CJ83" s="594">
        <v>2.6342986480000002E-3</v>
      </c>
      <c r="CK83" s="594">
        <v>1.966203456E-3</v>
      </c>
      <c r="CL83" s="594">
        <v>8.2286429329999997E-3</v>
      </c>
      <c r="CM83" s="594">
        <v>7.8966620200000002E-4</v>
      </c>
      <c r="CN83" s="594">
        <v>2.0156899399999999E-3</v>
      </c>
      <c r="CO83" s="594">
        <v>3.0900081850000001E-3</v>
      </c>
      <c r="CP83" s="594">
        <v>5.77911642E-4</v>
      </c>
      <c r="CQ83" s="594">
        <v>3.3053728899999998E-4</v>
      </c>
      <c r="CR83" s="594">
        <v>3.3408196999999999E-4</v>
      </c>
      <c r="CS83" s="594">
        <v>3.1878014500000002E-4</v>
      </c>
      <c r="CT83" s="594">
        <v>2.4277750479999999E-3</v>
      </c>
      <c r="CU83" s="594">
        <v>1.0520158740000001E-3</v>
      </c>
      <c r="CV83" s="594">
        <v>2.9288286889999999E-3</v>
      </c>
      <c r="CW83" s="594">
        <v>3.3876472799999999E-4</v>
      </c>
      <c r="CX83" s="594">
        <v>1.462825127E-3</v>
      </c>
      <c r="CY83" s="594">
        <v>7.0497896500000003E-4</v>
      </c>
      <c r="CZ83" s="594">
        <v>4.8265814299999998E-4</v>
      </c>
      <c r="DA83" s="594">
        <v>8.9573038099999996E-4</v>
      </c>
      <c r="DB83" s="594">
        <v>8.8235770900000005E-4</v>
      </c>
      <c r="DC83" s="594">
        <v>1.175780433E-3</v>
      </c>
      <c r="DD83" s="594">
        <v>3.3247106799999998E-4</v>
      </c>
      <c r="DE83" s="595">
        <v>3.4399758169999998E-3</v>
      </c>
      <c r="DF83" s="593">
        <v>1.1029994659169999</v>
      </c>
      <c r="DG83" s="595">
        <v>0.834311677009</v>
      </c>
      <c r="DH83" s="73"/>
      <c r="DI83" s="73"/>
      <c r="DJ83" s="73"/>
      <c r="DK83" s="73"/>
      <c r="DL83" s="73"/>
      <c r="DM83" s="73"/>
      <c r="DN83" s="73"/>
      <c r="DO83" s="73"/>
      <c r="DP83" s="73"/>
      <c r="DQ83" s="73"/>
    </row>
    <row r="84" spans="1:121">
      <c r="A84" s="291" t="s">
        <v>498</v>
      </c>
      <c r="B84" s="368" t="s">
        <v>602</v>
      </c>
      <c r="C84" s="593">
        <v>3.7651991100000001E-4</v>
      </c>
      <c r="D84" s="594">
        <v>1.376638422E-3</v>
      </c>
      <c r="E84" s="594">
        <v>2.5412542599999999E-4</v>
      </c>
      <c r="F84" s="594">
        <v>1.6259804300000001E-4</v>
      </c>
      <c r="G84" s="594">
        <v>3.6338673800000003E-4</v>
      </c>
      <c r="H84" s="594">
        <v>1.7193387600000001E-4</v>
      </c>
      <c r="I84" s="594">
        <v>2.11412145E-4</v>
      </c>
      <c r="J84" s="594">
        <v>8.1774344799999995E-4</v>
      </c>
      <c r="K84" s="594">
        <v>3.7726214800000001E-4</v>
      </c>
      <c r="L84" s="594">
        <v>8.36874309E-4</v>
      </c>
      <c r="M84" s="594">
        <v>0</v>
      </c>
      <c r="N84" s="594">
        <v>2.8662939899999997E-4</v>
      </c>
      <c r="O84" s="594">
        <v>2.59929665E-4</v>
      </c>
      <c r="P84" s="594">
        <v>6.0973723499999999E-4</v>
      </c>
      <c r="Q84" s="594">
        <v>5.1705140600000004E-4</v>
      </c>
      <c r="R84" s="594">
        <v>1.436461219E-3</v>
      </c>
      <c r="S84" s="594">
        <v>7.9573383499999999E-4</v>
      </c>
      <c r="T84" s="594">
        <v>6.0002908900000005E-4</v>
      </c>
      <c r="U84" s="594">
        <v>5.5282602499999998E-4</v>
      </c>
      <c r="V84" s="594">
        <v>4.7873909699999999E-4</v>
      </c>
      <c r="W84" s="594">
        <v>5.3303681599999996E-4</v>
      </c>
      <c r="X84" s="594">
        <v>6.10348252E-4</v>
      </c>
      <c r="Y84" s="594">
        <v>6.1565333400000004E-4</v>
      </c>
      <c r="Z84" s="594">
        <v>0</v>
      </c>
      <c r="AA84" s="594">
        <v>3.2353996099999998E-4</v>
      </c>
      <c r="AB84" s="594">
        <v>6.3854250300000002E-4</v>
      </c>
      <c r="AC84" s="594">
        <v>2.77909341E-4</v>
      </c>
      <c r="AD84" s="594">
        <v>4.5315147599999999E-4</v>
      </c>
      <c r="AE84" s="594">
        <v>3.45682269E-4</v>
      </c>
      <c r="AF84" s="594">
        <v>3.1744021300000001E-4</v>
      </c>
      <c r="AG84" s="594">
        <v>3.7729264099999998E-4</v>
      </c>
      <c r="AH84" s="594">
        <v>5.8478414700000004E-4</v>
      </c>
      <c r="AI84" s="594">
        <v>1.4215080039999999E-3</v>
      </c>
      <c r="AJ84" s="594">
        <v>4.8174800000000003E-6</v>
      </c>
      <c r="AK84" s="594">
        <v>8.2930228500000002E-4</v>
      </c>
      <c r="AL84" s="594">
        <v>6.5847870499999999E-4</v>
      </c>
      <c r="AM84" s="594">
        <v>5.7437348200000001E-4</v>
      </c>
      <c r="AN84" s="594">
        <v>7.0303172400000005E-4</v>
      </c>
      <c r="AO84" s="594">
        <v>8.0584672799999995E-4</v>
      </c>
      <c r="AP84" s="594">
        <v>2.67535924E-4</v>
      </c>
      <c r="AQ84" s="594">
        <v>4.0248217300000003E-4</v>
      </c>
      <c r="AR84" s="594">
        <v>5.1596682400000004E-4</v>
      </c>
      <c r="AS84" s="594">
        <v>3.97209864E-4</v>
      </c>
      <c r="AT84" s="594">
        <v>2.85222966E-4</v>
      </c>
      <c r="AU84" s="594">
        <v>2.7221889199999997E-4</v>
      </c>
      <c r="AV84" s="594">
        <v>3.0235289E-4</v>
      </c>
      <c r="AW84" s="594">
        <v>3.0270853700000003E-4</v>
      </c>
      <c r="AX84" s="594">
        <v>2.9031693100000001E-4</v>
      </c>
      <c r="AY84" s="594">
        <v>2.9452602399999999E-4</v>
      </c>
      <c r="AZ84" s="594">
        <v>3.1347801000000002E-4</v>
      </c>
      <c r="BA84" s="594">
        <v>2.0317345500000001E-4</v>
      </c>
      <c r="BB84" s="594">
        <v>2.7395343899999999E-4</v>
      </c>
      <c r="BC84" s="594">
        <v>2.4711480099999999E-4</v>
      </c>
      <c r="BD84" s="594">
        <v>2.44159632E-4</v>
      </c>
      <c r="BE84" s="594">
        <v>0</v>
      </c>
      <c r="BF84" s="594">
        <v>4.3621355900000001E-4</v>
      </c>
      <c r="BG84" s="594">
        <v>2.6023577900000002E-4</v>
      </c>
      <c r="BH84" s="594">
        <v>4.7114282E-4</v>
      </c>
      <c r="BI84" s="594">
        <v>2.6740838799999998E-4</v>
      </c>
      <c r="BJ84" s="594">
        <v>4.3720848099999999E-4</v>
      </c>
      <c r="BK84" s="594">
        <v>6.6559347299999998E-4</v>
      </c>
      <c r="BL84" s="594">
        <v>5.2955730800000001E-4</v>
      </c>
      <c r="BM84" s="594">
        <v>5.3182335700000004E-4</v>
      </c>
      <c r="BN84" s="594">
        <v>5.2229846200000003E-4</v>
      </c>
      <c r="BO84" s="594">
        <v>6.4583333300000003E-4</v>
      </c>
      <c r="BP84" s="594">
        <v>5.4458857700000001E-4</v>
      </c>
      <c r="BQ84" s="594">
        <v>7.8655859300000004E-4</v>
      </c>
      <c r="BR84" s="594">
        <v>1.7980068899999999E-4</v>
      </c>
      <c r="BS84" s="594">
        <v>1.7744244900000001E-4</v>
      </c>
      <c r="BT84" s="594">
        <v>1.19204066E-4</v>
      </c>
      <c r="BU84" s="594">
        <v>1.05456459E-4</v>
      </c>
      <c r="BV84" s="594">
        <v>5.3544120999999999E-5</v>
      </c>
      <c r="BW84" s="594">
        <v>3.8283123000000002E-5</v>
      </c>
      <c r="BX84" s="594">
        <v>1.9670608E-5</v>
      </c>
      <c r="BY84" s="594">
        <v>2.4808333800000002E-4</v>
      </c>
      <c r="BZ84" s="594">
        <v>4.9293034399999997E-4</v>
      </c>
      <c r="CA84" s="594">
        <v>3.6643776299999999E-4</v>
      </c>
      <c r="CB84" s="594">
        <v>1.52382077E-4</v>
      </c>
      <c r="CC84" s="594">
        <v>3.7928106900000003E-4</v>
      </c>
      <c r="CD84" s="594">
        <v>1.0018849304340001</v>
      </c>
      <c r="CE84" s="594">
        <v>9.3700340999999993E-5</v>
      </c>
      <c r="CF84" s="594">
        <v>1.3236363800000001E-4</v>
      </c>
      <c r="CG84" s="594">
        <v>4.3812407920000001E-3</v>
      </c>
      <c r="CH84" s="594">
        <v>9.9312302999999996E-5</v>
      </c>
      <c r="CI84" s="594">
        <v>1.06403836E-4</v>
      </c>
      <c r="CJ84" s="594">
        <v>1.5666806899999999E-4</v>
      </c>
      <c r="CK84" s="594">
        <v>8.1769816999999997E-5</v>
      </c>
      <c r="CL84" s="594">
        <v>4.7616124200000002E-4</v>
      </c>
      <c r="CM84" s="594">
        <v>1.10429165E-4</v>
      </c>
      <c r="CN84" s="594">
        <v>1.1796949199999999E-4</v>
      </c>
      <c r="CO84" s="594">
        <v>2.1738202900000001E-4</v>
      </c>
      <c r="CP84" s="594">
        <v>2.6690539300000001E-4</v>
      </c>
      <c r="CQ84" s="594">
        <v>1.8089828200000001E-4</v>
      </c>
      <c r="CR84" s="594">
        <v>1.94288598E-4</v>
      </c>
      <c r="CS84" s="594">
        <v>1.6135950500000001E-4</v>
      </c>
      <c r="CT84" s="594">
        <v>2.1698297999999999E-4</v>
      </c>
      <c r="CU84" s="594">
        <v>8.1883153E-5</v>
      </c>
      <c r="CV84" s="594">
        <v>3.67451794E-4</v>
      </c>
      <c r="CW84" s="594">
        <v>2.6776735600000001E-4</v>
      </c>
      <c r="CX84" s="594">
        <v>7.3753910000000006E-5</v>
      </c>
      <c r="CY84" s="594">
        <v>2.8245093099999997E-4</v>
      </c>
      <c r="CZ84" s="594">
        <v>5.1763622300000001E-4</v>
      </c>
      <c r="DA84" s="594">
        <v>1.5062486399999999E-4</v>
      </c>
      <c r="DB84" s="594">
        <v>1.21978296E-4</v>
      </c>
      <c r="DC84" s="594">
        <v>1.5674618699999999E-4</v>
      </c>
      <c r="DD84" s="594">
        <v>1.2563202369999999E-3</v>
      </c>
      <c r="DE84" s="595">
        <v>1.37654534E-4</v>
      </c>
      <c r="DF84" s="593">
        <v>1.045896802798</v>
      </c>
      <c r="DG84" s="595">
        <v>0.79111907347699995</v>
      </c>
      <c r="DH84" s="73"/>
      <c r="DI84" s="73"/>
      <c r="DJ84" s="73"/>
      <c r="DK84" s="73"/>
      <c r="DL84" s="73"/>
      <c r="DM84" s="73"/>
      <c r="DN84" s="73"/>
      <c r="DO84" s="73"/>
      <c r="DP84" s="73"/>
      <c r="DQ84" s="73"/>
    </row>
    <row r="85" spans="1:121">
      <c r="A85" s="291" t="s">
        <v>499</v>
      </c>
      <c r="B85" s="368" t="s">
        <v>603</v>
      </c>
      <c r="C85" s="593">
        <v>1.5627703999999999E-3</v>
      </c>
      <c r="D85" s="594">
        <v>5.1627572629999998E-3</v>
      </c>
      <c r="E85" s="594">
        <v>9.3988913499999996E-4</v>
      </c>
      <c r="F85" s="594">
        <v>9.3058494299999995E-4</v>
      </c>
      <c r="G85" s="594">
        <v>1.50839165E-3</v>
      </c>
      <c r="H85" s="594">
        <v>9.5282301300000005E-4</v>
      </c>
      <c r="I85" s="594">
        <v>7.6659559200000003E-4</v>
      </c>
      <c r="J85" s="594">
        <v>5.6099033590000002E-3</v>
      </c>
      <c r="K85" s="594">
        <v>1.729207967E-3</v>
      </c>
      <c r="L85" s="594">
        <v>1.3964396404000001E-2</v>
      </c>
      <c r="M85" s="594">
        <v>0</v>
      </c>
      <c r="N85" s="594">
        <v>1.7317626260000001E-3</v>
      </c>
      <c r="O85" s="594">
        <v>1.294638014E-3</v>
      </c>
      <c r="P85" s="594">
        <v>1.6005767349999999E-3</v>
      </c>
      <c r="Q85" s="594">
        <v>1.6524895149999999E-3</v>
      </c>
      <c r="R85" s="594">
        <v>4.5183718960000001E-3</v>
      </c>
      <c r="S85" s="594">
        <v>2.483171138E-3</v>
      </c>
      <c r="T85" s="594">
        <v>1.8104065799999999E-3</v>
      </c>
      <c r="U85" s="594">
        <v>4.8311555130000003E-3</v>
      </c>
      <c r="V85" s="594">
        <v>3.7713942449999999E-3</v>
      </c>
      <c r="W85" s="594">
        <v>2.4632433449999999E-3</v>
      </c>
      <c r="X85" s="594">
        <v>2.0885992679999998E-3</v>
      </c>
      <c r="Y85" s="594">
        <v>2.8970995129999999E-3</v>
      </c>
      <c r="Z85" s="594">
        <v>0</v>
      </c>
      <c r="AA85" s="594">
        <v>1.1591987629999999E-3</v>
      </c>
      <c r="AB85" s="594">
        <v>2.1605826359999999E-3</v>
      </c>
      <c r="AC85" s="594">
        <v>4.6067668460000001E-3</v>
      </c>
      <c r="AD85" s="594">
        <v>1.9858523530000001E-3</v>
      </c>
      <c r="AE85" s="594">
        <v>1.9407305279999999E-3</v>
      </c>
      <c r="AF85" s="594">
        <v>1.333044821E-3</v>
      </c>
      <c r="AG85" s="594">
        <v>2.7204563040000001E-3</v>
      </c>
      <c r="AH85" s="594">
        <v>3.620115684E-3</v>
      </c>
      <c r="AI85" s="594">
        <v>3.2703745020000001E-3</v>
      </c>
      <c r="AJ85" s="594">
        <v>2.5419692000000001E-5</v>
      </c>
      <c r="AK85" s="594">
        <v>3.6542214559999999E-3</v>
      </c>
      <c r="AL85" s="594">
        <v>2.08491611E-3</v>
      </c>
      <c r="AM85" s="594">
        <v>2.4048019130000001E-3</v>
      </c>
      <c r="AN85" s="594">
        <v>3.5133144849999998E-3</v>
      </c>
      <c r="AO85" s="594">
        <v>2.975841186E-3</v>
      </c>
      <c r="AP85" s="594">
        <v>3.7987584380000002E-3</v>
      </c>
      <c r="AQ85" s="594">
        <v>3.3235729240000001E-3</v>
      </c>
      <c r="AR85" s="594">
        <v>1.9130399559999999E-3</v>
      </c>
      <c r="AS85" s="594">
        <v>1.901919916E-3</v>
      </c>
      <c r="AT85" s="594">
        <v>1.153202357E-3</v>
      </c>
      <c r="AU85" s="594">
        <v>1.028282692E-3</v>
      </c>
      <c r="AV85" s="594">
        <v>1.175426062E-3</v>
      </c>
      <c r="AW85" s="594">
        <v>1.1985179639999999E-3</v>
      </c>
      <c r="AX85" s="594">
        <v>1.318356254E-3</v>
      </c>
      <c r="AY85" s="594">
        <v>1.52995319E-3</v>
      </c>
      <c r="AZ85" s="594">
        <v>1.233077846E-3</v>
      </c>
      <c r="BA85" s="594">
        <v>8.6647597900000001E-4</v>
      </c>
      <c r="BB85" s="594">
        <v>1.711907751E-3</v>
      </c>
      <c r="BC85" s="594">
        <v>1.123873448E-3</v>
      </c>
      <c r="BD85" s="594">
        <v>1.0522563779999999E-3</v>
      </c>
      <c r="BE85" s="594">
        <v>0</v>
      </c>
      <c r="BF85" s="594">
        <v>1.195381682E-3</v>
      </c>
      <c r="BG85" s="594">
        <v>9.2943211099999999E-4</v>
      </c>
      <c r="BH85" s="594">
        <v>1.709753884E-3</v>
      </c>
      <c r="BI85" s="594">
        <v>9.5158658799999996E-4</v>
      </c>
      <c r="BJ85" s="594">
        <v>1.580131828E-3</v>
      </c>
      <c r="BK85" s="594">
        <v>1.5853695639E-2</v>
      </c>
      <c r="BL85" s="594">
        <v>1.168234436E-3</v>
      </c>
      <c r="BM85" s="594">
        <v>1.2317331570000001E-3</v>
      </c>
      <c r="BN85" s="594">
        <v>1.2536575669999999E-3</v>
      </c>
      <c r="BO85" s="594">
        <v>1.522612439E-3</v>
      </c>
      <c r="BP85" s="594">
        <v>8.0291081980000002E-3</v>
      </c>
      <c r="BQ85" s="594">
        <v>1.2437560929E-2</v>
      </c>
      <c r="BR85" s="594">
        <v>8.9897801499999998E-4</v>
      </c>
      <c r="BS85" s="594">
        <v>1.1317159940000001E-3</v>
      </c>
      <c r="BT85" s="594">
        <v>6.3694742199999995E-4</v>
      </c>
      <c r="BU85" s="594">
        <v>3.3903188599999998E-4</v>
      </c>
      <c r="BV85" s="594">
        <v>3.3405890899999998E-4</v>
      </c>
      <c r="BW85" s="594">
        <v>1.6067429999999999E-4</v>
      </c>
      <c r="BX85" s="594">
        <v>5.4471529000000001E-5</v>
      </c>
      <c r="BY85" s="594">
        <v>6.6425290300000002E-4</v>
      </c>
      <c r="BZ85" s="594">
        <v>4.52461618E-4</v>
      </c>
      <c r="CA85" s="594">
        <v>1.384010849E-3</v>
      </c>
      <c r="CB85" s="594">
        <v>3.9483086599999999E-4</v>
      </c>
      <c r="CC85" s="594">
        <v>1.190726069E-3</v>
      </c>
      <c r="CD85" s="594">
        <v>2.7331594400000002E-4</v>
      </c>
      <c r="CE85" s="594">
        <v>1.00061780919</v>
      </c>
      <c r="CF85" s="594">
        <v>5.3005092200000001E-4</v>
      </c>
      <c r="CG85" s="594">
        <v>2.8011588599999998E-4</v>
      </c>
      <c r="CH85" s="594">
        <v>4.0174256599999998E-4</v>
      </c>
      <c r="CI85" s="594">
        <v>6.7124097200000005E-4</v>
      </c>
      <c r="CJ85" s="594">
        <v>6.6290096700000005E-4</v>
      </c>
      <c r="CK85" s="594">
        <v>4.1346810800000001E-4</v>
      </c>
      <c r="CL85" s="594">
        <v>1.456478862E-3</v>
      </c>
      <c r="CM85" s="594">
        <v>3.365752676E-3</v>
      </c>
      <c r="CN85" s="594">
        <v>6.62775054E-4</v>
      </c>
      <c r="CO85" s="594">
        <v>8.1484281799999996E-4</v>
      </c>
      <c r="CP85" s="594">
        <v>5.8762246199999999E-4</v>
      </c>
      <c r="CQ85" s="594">
        <v>7.0866399100000005E-4</v>
      </c>
      <c r="CR85" s="594">
        <v>8.0724073399999997E-4</v>
      </c>
      <c r="CS85" s="594">
        <v>6.5543399899999999E-4</v>
      </c>
      <c r="CT85" s="594">
        <v>6.7880182599999999E-4</v>
      </c>
      <c r="CU85" s="594">
        <v>2.5659482800000002E-4</v>
      </c>
      <c r="CV85" s="594">
        <v>6.0381109199999995E-4</v>
      </c>
      <c r="CW85" s="594">
        <v>7.03637112E-4</v>
      </c>
      <c r="CX85" s="594">
        <v>2.3601431E-4</v>
      </c>
      <c r="CY85" s="594">
        <v>1.3565678229999999E-3</v>
      </c>
      <c r="CZ85" s="594">
        <v>2.1552593829999999E-3</v>
      </c>
      <c r="DA85" s="594">
        <v>7.0473192799999998E-4</v>
      </c>
      <c r="DB85" s="594">
        <v>6.0730521400000005E-4</v>
      </c>
      <c r="DC85" s="594">
        <v>6.1746027100000002E-4</v>
      </c>
      <c r="DD85" s="594">
        <v>2.861015263E-3</v>
      </c>
      <c r="DE85" s="595">
        <v>1.237975787E-3</v>
      </c>
      <c r="DF85" s="593">
        <v>1.206488165353</v>
      </c>
      <c r="DG85" s="595">
        <v>0.91259079957099998</v>
      </c>
      <c r="DH85" s="73"/>
      <c r="DI85" s="73"/>
      <c r="DJ85" s="73"/>
      <c r="DK85" s="73"/>
      <c r="DL85" s="73"/>
      <c r="DM85" s="73"/>
      <c r="DN85" s="73"/>
      <c r="DO85" s="73"/>
      <c r="DP85" s="73"/>
      <c r="DQ85" s="73"/>
    </row>
    <row r="86" spans="1:121">
      <c r="A86" s="291" t="s">
        <v>500</v>
      </c>
      <c r="B86" s="368" t="s">
        <v>604</v>
      </c>
      <c r="C86" s="593">
        <v>5.0174751410000003E-3</v>
      </c>
      <c r="D86" s="594">
        <v>2.6671757679999999E-3</v>
      </c>
      <c r="E86" s="594">
        <v>2.1682954340000002E-3</v>
      </c>
      <c r="F86" s="594">
        <v>3.2409660469999999E-3</v>
      </c>
      <c r="G86" s="594">
        <v>4.8528002899999997E-3</v>
      </c>
      <c r="H86" s="594">
        <v>4.8878481880000003E-3</v>
      </c>
      <c r="I86" s="594">
        <v>2.3752700780999999E-2</v>
      </c>
      <c r="J86" s="594">
        <v>2.065590095E-3</v>
      </c>
      <c r="K86" s="594">
        <v>2.0351056640000001E-3</v>
      </c>
      <c r="L86" s="594">
        <v>2.6710823469999999E-3</v>
      </c>
      <c r="M86" s="594">
        <v>0</v>
      </c>
      <c r="N86" s="594">
        <v>1.9993622210000002E-3</v>
      </c>
      <c r="O86" s="594">
        <v>1.9283686049999999E-3</v>
      </c>
      <c r="P86" s="594">
        <v>3.265196686E-3</v>
      </c>
      <c r="Q86" s="594">
        <v>3.3034029350000002E-3</v>
      </c>
      <c r="R86" s="594">
        <v>4.1177749730000003E-3</v>
      </c>
      <c r="S86" s="594">
        <v>1.3996623250000001E-3</v>
      </c>
      <c r="T86" s="594">
        <v>2.9530488900000001E-3</v>
      </c>
      <c r="U86" s="594">
        <v>3.7889370960000001E-3</v>
      </c>
      <c r="V86" s="594">
        <v>2.6421935470000001E-3</v>
      </c>
      <c r="W86" s="594">
        <v>6.8213607000000001E-4</v>
      </c>
      <c r="X86" s="594">
        <v>1.781478431E-3</v>
      </c>
      <c r="Y86" s="594">
        <v>1.2758749020000001E-3</v>
      </c>
      <c r="Z86" s="594">
        <v>0</v>
      </c>
      <c r="AA86" s="594">
        <v>2.1209896249999999E-3</v>
      </c>
      <c r="AB86" s="594">
        <v>2.238728897E-3</v>
      </c>
      <c r="AC86" s="594">
        <v>2.6941214700000002E-4</v>
      </c>
      <c r="AD86" s="594">
        <v>1.071642888E-3</v>
      </c>
      <c r="AE86" s="594">
        <v>2.3852771360000002E-3</v>
      </c>
      <c r="AF86" s="594">
        <v>2.2204627399999999E-3</v>
      </c>
      <c r="AG86" s="594">
        <v>2.3872993610000001E-3</v>
      </c>
      <c r="AH86" s="594">
        <v>8.3548435600000002E-3</v>
      </c>
      <c r="AI86" s="594">
        <v>4.5800183840000001E-3</v>
      </c>
      <c r="AJ86" s="594">
        <v>2.79227027E-4</v>
      </c>
      <c r="AK86" s="594">
        <v>2.8920420920000001E-3</v>
      </c>
      <c r="AL86" s="594">
        <v>1.2283249529999999E-3</v>
      </c>
      <c r="AM86" s="594">
        <v>5.5112488710000003E-3</v>
      </c>
      <c r="AN86" s="594">
        <v>1.9762101510000002E-3</v>
      </c>
      <c r="AO86" s="594">
        <v>3.9497405099999999E-3</v>
      </c>
      <c r="AP86" s="594">
        <v>1.261790874E-3</v>
      </c>
      <c r="AQ86" s="594">
        <v>2.3853092820000001E-3</v>
      </c>
      <c r="AR86" s="594">
        <v>2.9279571669999999E-3</v>
      </c>
      <c r="AS86" s="594">
        <v>2.9547889669999999E-3</v>
      </c>
      <c r="AT86" s="594">
        <v>2.031049993E-3</v>
      </c>
      <c r="AU86" s="594">
        <v>1.6815252719999999E-3</v>
      </c>
      <c r="AV86" s="594">
        <v>1.460433423E-3</v>
      </c>
      <c r="AW86" s="594">
        <v>1.2013277999999999E-3</v>
      </c>
      <c r="AX86" s="594">
        <v>2.8092967219999999E-3</v>
      </c>
      <c r="AY86" s="594">
        <v>2.0877986129999998E-3</v>
      </c>
      <c r="AZ86" s="594">
        <v>1.2257891039999999E-3</v>
      </c>
      <c r="BA86" s="594">
        <v>1.909202218E-3</v>
      </c>
      <c r="BB86" s="594">
        <v>2.3636727810000002E-3</v>
      </c>
      <c r="BC86" s="594">
        <v>1.1826101149999999E-3</v>
      </c>
      <c r="BD86" s="594">
        <v>2.2960815229999998E-3</v>
      </c>
      <c r="BE86" s="594">
        <v>0</v>
      </c>
      <c r="BF86" s="594">
        <v>1.013598737E-3</v>
      </c>
      <c r="BG86" s="594">
        <v>1.6682650170000001E-3</v>
      </c>
      <c r="BH86" s="594">
        <v>1.856412875E-3</v>
      </c>
      <c r="BI86" s="594">
        <v>1.076972109E-3</v>
      </c>
      <c r="BJ86" s="594">
        <v>4.7420050729999998E-3</v>
      </c>
      <c r="BK86" s="594">
        <v>8.2398782130000004E-3</v>
      </c>
      <c r="BL86" s="594">
        <v>2.8555694729999999E-3</v>
      </c>
      <c r="BM86" s="594">
        <v>3.1767781370000002E-3</v>
      </c>
      <c r="BN86" s="594">
        <v>3.045415557E-3</v>
      </c>
      <c r="BO86" s="594">
        <v>2.5107746529999999E-3</v>
      </c>
      <c r="BP86" s="594">
        <v>1.0718600159999999E-3</v>
      </c>
      <c r="BQ86" s="594">
        <v>1.268426711E-3</v>
      </c>
      <c r="BR86" s="594">
        <v>1.56492011E-3</v>
      </c>
      <c r="BS86" s="594">
        <v>3.6740086840000002E-3</v>
      </c>
      <c r="BT86" s="594">
        <v>6.6468670450000001E-3</v>
      </c>
      <c r="BU86" s="594">
        <v>1.6881682049999999E-3</v>
      </c>
      <c r="BV86" s="594">
        <v>9.8329599000000008E-4</v>
      </c>
      <c r="BW86" s="594">
        <v>5.8570092699999996E-4</v>
      </c>
      <c r="BX86" s="594">
        <v>2.8099476499999999E-4</v>
      </c>
      <c r="BY86" s="594">
        <v>3.3369252520000003E-2</v>
      </c>
      <c r="BZ86" s="594">
        <v>2.5673296904000002E-2</v>
      </c>
      <c r="CA86" s="594">
        <v>8.7026340125999996E-2</v>
      </c>
      <c r="CB86" s="594">
        <v>3.0217238537E-2</v>
      </c>
      <c r="CC86" s="594">
        <v>0.18704692022399999</v>
      </c>
      <c r="CD86" s="594">
        <v>3.1662098467000001E-2</v>
      </c>
      <c r="CE86" s="594">
        <v>8.2078749040000003E-3</v>
      </c>
      <c r="CF86" s="594">
        <v>1.0099176193720001</v>
      </c>
      <c r="CG86" s="594">
        <v>4.8404158419999999E-3</v>
      </c>
      <c r="CH86" s="594">
        <v>1.408582882E-3</v>
      </c>
      <c r="CI86" s="594">
        <v>2.0699941379999998E-3</v>
      </c>
      <c r="CJ86" s="594">
        <v>2.1217528259999999E-3</v>
      </c>
      <c r="CK86" s="594">
        <v>1.3285240639999999E-3</v>
      </c>
      <c r="CL86" s="594">
        <v>5.0574242239999996E-3</v>
      </c>
      <c r="CM86" s="594">
        <v>2.0707182689999998E-3</v>
      </c>
      <c r="CN86" s="594">
        <v>1.9551167810000001E-3</v>
      </c>
      <c r="CO86" s="594">
        <v>2.0849487199999998E-3</v>
      </c>
      <c r="CP86" s="594">
        <v>1.050688258E-3</v>
      </c>
      <c r="CQ86" s="594">
        <v>1.2024073450000001E-3</v>
      </c>
      <c r="CR86" s="594">
        <v>1.300685055E-3</v>
      </c>
      <c r="CS86" s="594">
        <v>1.1572907869999999E-3</v>
      </c>
      <c r="CT86" s="594">
        <v>2.2305858E-3</v>
      </c>
      <c r="CU86" s="594">
        <v>4.5149845730000004E-3</v>
      </c>
      <c r="CV86" s="594">
        <v>2.2580048059999999E-3</v>
      </c>
      <c r="CW86" s="594">
        <v>9.9570362200000003E-4</v>
      </c>
      <c r="CX86" s="594">
        <v>1.26126107E-3</v>
      </c>
      <c r="CY86" s="594">
        <v>5.2695757683E-2</v>
      </c>
      <c r="CZ86" s="594">
        <v>3.7221137949999998E-3</v>
      </c>
      <c r="DA86" s="594">
        <v>2.0376786299999999E-3</v>
      </c>
      <c r="DB86" s="594">
        <v>7.424638079E-3</v>
      </c>
      <c r="DC86" s="594">
        <v>3.323451059E-3</v>
      </c>
      <c r="DD86" s="594">
        <v>1.7230549400000001E-3</v>
      </c>
      <c r="DE86" s="595">
        <v>1.8073912891E-2</v>
      </c>
      <c r="DF86" s="593">
        <v>1.742720828126</v>
      </c>
      <c r="DG86" s="595">
        <v>1.3181985863100001</v>
      </c>
      <c r="DH86" s="73"/>
      <c r="DI86" s="73"/>
      <c r="DJ86" s="73"/>
      <c r="DK86" s="73"/>
      <c r="DL86" s="73"/>
      <c r="DM86" s="73"/>
      <c r="DN86" s="73"/>
      <c r="DO86" s="73"/>
      <c r="DP86" s="73"/>
      <c r="DQ86" s="73"/>
    </row>
    <row r="87" spans="1:121">
      <c r="A87" s="291" t="s">
        <v>501</v>
      </c>
      <c r="B87" s="368" t="s">
        <v>605</v>
      </c>
      <c r="C87" s="593">
        <v>3.2190368E-4</v>
      </c>
      <c r="D87" s="594">
        <v>3.63515073E-4</v>
      </c>
      <c r="E87" s="594">
        <v>8.6299620300000005E-4</v>
      </c>
      <c r="F87" s="594">
        <v>1.62676569E-4</v>
      </c>
      <c r="G87" s="594">
        <v>4.4063227900000002E-4</v>
      </c>
      <c r="H87" s="594">
        <v>2.125595778E-3</v>
      </c>
      <c r="I87" s="594">
        <v>1.04154799E-3</v>
      </c>
      <c r="J87" s="594">
        <v>3.01259777E-4</v>
      </c>
      <c r="K87" s="594">
        <v>3.1621789000000001E-4</v>
      </c>
      <c r="L87" s="594">
        <v>2.80733196E-4</v>
      </c>
      <c r="M87" s="594">
        <v>0</v>
      </c>
      <c r="N87" s="594">
        <v>3.6017783500000002E-4</v>
      </c>
      <c r="O87" s="594">
        <v>4.1316506400000002E-4</v>
      </c>
      <c r="P87" s="594">
        <v>2.9298454900000001E-4</v>
      </c>
      <c r="Q87" s="594">
        <v>3.5260196999999999E-4</v>
      </c>
      <c r="R87" s="594">
        <v>4.2393378699999998E-4</v>
      </c>
      <c r="S87" s="594">
        <v>3.8876681099999998E-4</v>
      </c>
      <c r="T87" s="594">
        <v>4.28101193E-4</v>
      </c>
      <c r="U87" s="594">
        <v>3.5898164000000002E-4</v>
      </c>
      <c r="V87" s="594">
        <v>4.5508612399999999E-4</v>
      </c>
      <c r="W87" s="594">
        <v>1.13160036E-4</v>
      </c>
      <c r="X87" s="594">
        <v>2.8565031199999998E-4</v>
      </c>
      <c r="Y87" s="594">
        <v>2.5052725199999998E-4</v>
      </c>
      <c r="Z87" s="594">
        <v>0</v>
      </c>
      <c r="AA87" s="594">
        <v>1.141381843E-3</v>
      </c>
      <c r="AB87" s="594">
        <v>3.5583472100000001E-4</v>
      </c>
      <c r="AC87" s="594">
        <v>7.2016708999999996E-5</v>
      </c>
      <c r="AD87" s="594">
        <v>2.11596756E-4</v>
      </c>
      <c r="AE87" s="594">
        <v>3.5363289200000001E-4</v>
      </c>
      <c r="AF87" s="594">
        <v>2.7876304100000001E-4</v>
      </c>
      <c r="AG87" s="594">
        <v>2.6725163100000001E-4</v>
      </c>
      <c r="AH87" s="594">
        <v>4.3303784900000002E-4</v>
      </c>
      <c r="AI87" s="594">
        <v>3.9972536099999999E-4</v>
      </c>
      <c r="AJ87" s="594">
        <v>6.5883072000000003E-5</v>
      </c>
      <c r="AK87" s="594">
        <v>4.15475802E-4</v>
      </c>
      <c r="AL87" s="594">
        <v>2.07651656E-4</v>
      </c>
      <c r="AM87" s="594">
        <v>3.37339686E-4</v>
      </c>
      <c r="AN87" s="594">
        <v>5.6864179600000001E-4</v>
      </c>
      <c r="AO87" s="594">
        <v>3.8209927799999998E-4</v>
      </c>
      <c r="AP87" s="594">
        <v>2.04496827E-4</v>
      </c>
      <c r="AQ87" s="594">
        <v>2.41773184E-4</v>
      </c>
      <c r="AR87" s="594">
        <v>4.3380867200000002E-4</v>
      </c>
      <c r="AS87" s="594">
        <v>3.6314222500000002E-4</v>
      </c>
      <c r="AT87" s="594">
        <v>3.6836169599999998E-4</v>
      </c>
      <c r="AU87" s="594">
        <v>3.0563365400000002E-4</v>
      </c>
      <c r="AV87" s="594">
        <v>3.2523163100000002E-4</v>
      </c>
      <c r="AW87" s="594">
        <v>2.0533731400000001E-4</v>
      </c>
      <c r="AX87" s="594">
        <v>2.36975745E-4</v>
      </c>
      <c r="AY87" s="594">
        <v>2.7884640299999998E-4</v>
      </c>
      <c r="AZ87" s="594">
        <v>2.6954473299999998E-4</v>
      </c>
      <c r="BA87" s="594">
        <v>5.5319666599999999E-4</v>
      </c>
      <c r="BB87" s="594">
        <v>2.9928280499999998E-4</v>
      </c>
      <c r="BC87" s="594">
        <v>2.9648896199999998E-4</v>
      </c>
      <c r="BD87" s="594">
        <v>2.0060238299999999E-4</v>
      </c>
      <c r="BE87" s="594">
        <v>0</v>
      </c>
      <c r="BF87" s="594">
        <v>9.5328097999999994E-5</v>
      </c>
      <c r="BG87" s="594">
        <v>1.7765020799999999E-4</v>
      </c>
      <c r="BH87" s="594">
        <v>3.4310760600000001E-4</v>
      </c>
      <c r="BI87" s="594">
        <v>3.74459747E-4</v>
      </c>
      <c r="BJ87" s="594">
        <v>4.6309252499999998E-4</v>
      </c>
      <c r="BK87" s="594">
        <v>9.7595638200000004E-4</v>
      </c>
      <c r="BL87" s="594">
        <v>4.85021007E-4</v>
      </c>
      <c r="BM87" s="594">
        <v>1.122135762E-3</v>
      </c>
      <c r="BN87" s="594">
        <v>7.6741223400000002E-4</v>
      </c>
      <c r="BO87" s="594">
        <v>6.9259462099999995E-4</v>
      </c>
      <c r="BP87" s="594">
        <v>9.2843947800000002E-4</v>
      </c>
      <c r="BQ87" s="594">
        <v>2.2627104720000001E-3</v>
      </c>
      <c r="BR87" s="594">
        <v>1.458384449E-3</v>
      </c>
      <c r="BS87" s="594">
        <v>1.238355915E-3</v>
      </c>
      <c r="BT87" s="594">
        <v>1.6724155089999999E-3</v>
      </c>
      <c r="BU87" s="594">
        <v>6.7654266130000003E-3</v>
      </c>
      <c r="BV87" s="594">
        <v>1.073986346E-3</v>
      </c>
      <c r="BW87" s="594">
        <v>1.2524208819999999E-3</v>
      </c>
      <c r="BX87" s="594">
        <v>5.1128131099999999E-4</v>
      </c>
      <c r="BY87" s="594">
        <v>9.4849846699999996E-4</v>
      </c>
      <c r="BZ87" s="594">
        <v>3.68475651E-4</v>
      </c>
      <c r="CA87" s="594">
        <v>6.0274007899999995E-4</v>
      </c>
      <c r="CB87" s="594">
        <v>1.8360940609999999E-3</v>
      </c>
      <c r="CC87" s="594">
        <v>8.9254985100000004E-4</v>
      </c>
      <c r="CD87" s="594">
        <v>1.7095345029999999E-3</v>
      </c>
      <c r="CE87" s="594">
        <v>1.2533579E-3</v>
      </c>
      <c r="CF87" s="594">
        <v>1.24112578E-3</v>
      </c>
      <c r="CG87" s="594">
        <v>1.0174061254860001</v>
      </c>
      <c r="CH87" s="594">
        <v>8.8189535869999999E-3</v>
      </c>
      <c r="CI87" s="594">
        <v>3.7880131340000001E-3</v>
      </c>
      <c r="CJ87" s="594">
        <v>1.1562165199999999E-3</v>
      </c>
      <c r="CK87" s="594">
        <v>2.9012885270000002E-3</v>
      </c>
      <c r="CL87" s="594">
        <v>2.5636811409999998E-3</v>
      </c>
      <c r="CM87" s="594">
        <v>4.4602280370000004E-3</v>
      </c>
      <c r="CN87" s="594">
        <v>1.1742845300000001E-3</v>
      </c>
      <c r="CO87" s="594">
        <v>5.0071245050000001E-3</v>
      </c>
      <c r="CP87" s="594">
        <v>5.6084563299999999E-4</v>
      </c>
      <c r="CQ87" s="594">
        <v>3.6718542409999999E-3</v>
      </c>
      <c r="CR87" s="594">
        <v>3.1450383069999998E-3</v>
      </c>
      <c r="CS87" s="594">
        <v>1.411340723E-3</v>
      </c>
      <c r="CT87" s="594">
        <v>5.4537447079999997E-3</v>
      </c>
      <c r="CU87" s="594">
        <v>7.73263937E-4</v>
      </c>
      <c r="CV87" s="594">
        <v>1.548499774E-3</v>
      </c>
      <c r="CW87" s="594">
        <v>9.14554472E-4</v>
      </c>
      <c r="CX87" s="594">
        <v>1.1350948850000001E-3</v>
      </c>
      <c r="CY87" s="594">
        <v>1.5639608569999999E-3</v>
      </c>
      <c r="CZ87" s="594">
        <v>1.295419405E-3</v>
      </c>
      <c r="DA87" s="594">
        <v>1.4299386559999999E-3</v>
      </c>
      <c r="DB87" s="594">
        <v>1.1153110100000001E-3</v>
      </c>
      <c r="DC87" s="594">
        <v>2.7646554920000002E-3</v>
      </c>
      <c r="DD87" s="594">
        <v>2.7198735000000002E-4</v>
      </c>
      <c r="DE87" s="595">
        <v>2.3391697749999998E-3</v>
      </c>
      <c r="DF87" s="593">
        <v>1.1285964201530001</v>
      </c>
      <c r="DG87" s="595">
        <v>0.85367328005200005</v>
      </c>
      <c r="DH87" s="73"/>
      <c r="DI87" s="73"/>
      <c r="DJ87" s="73"/>
      <c r="DK87" s="73"/>
      <c r="DL87" s="73"/>
      <c r="DM87" s="73"/>
      <c r="DN87" s="73"/>
      <c r="DO87" s="73"/>
      <c r="DP87" s="73"/>
      <c r="DQ87" s="73"/>
    </row>
    <row r="88" spans="1:121">
      <c r="A88" s="291" t="s">
        <v>502</v>
      </c>
      <c r="B88" s="368" t="s">
        <v>274</v>
      </c>
      <c r="C88" s="593">
        <v>2.195201417E-3</v>
      </c>
      <c r="D88" s="594">
        <v>1.7088009820000001E-3</v>
      </c>
      <c r="E88" s="594">
        <v>4.863604358E-3</v>
      </c>
      <c r="F88" s="594">
        <v>1.2727636540000001E-3</v>
      </c>
      <c r="G88" s="594">
        <v>5.0115318539999997E-3</v>
      </c>
      <c r="H88" s="594">
        <v>1.6114374029000001E-2</v>
      </c>
      <c r="I88" s="594">
        <v>4.0358072199999998E-3</v>
      </c>
      <c r="J88" s="594">
        <v>2.4475735600000001E-3</v>
      </c>
      <c r="K88" s="594">
        <v>1.6755246849999999E-3</v>
      </c>
      <c r="L88" s="594">
        <v>2.9347033089999999E-3</v>
      </c>
      <c r="M88" s="594">
        <v>0</v>
      </c>
      <c r="N88" s="594">
        <v>2.6235063440000002E-3</v>
      </c>
      <c r="O88" s="594">
        <v>2.8310200890000001E-3</v>
      </c>
      <c r="P88" s="594">
        <v>2.22314493E-3</v>
      </c>
      <c r="Q88" s="594">
        <v>2.3929974859999998E-3</v>
      </c>
      <c r="R88" s="594">
        <v>2.795044444E-3</v>
      </c>
      <c r="S88" s="594">
        <v>2.555738792E-3</v>
      </c>
      <c r="T88" s="594">
        <v>3.0548523530000002E-3</v>
      </c>
      <c r="U88" s="594">
        <v>1.5327301760000001E-3</v>
      </c>
      <c r="V88" s="594">
        <v>1.8443773400000001E-3</v>
      </c>
      <c r="W88" s="594">
        <v>5.0888763000000005E-4</v>
      </c>
      <c r="X88" s="594">
        <v>1.297878632E-3</v>
      </c>
      <c r="Y88" s="594">
        <v>1.189914283E-3</v>
      </c>
      <c r="Z88" s="594">
        <v>0</v>
      </c>
      <c r="AA88" s="594">
        <v>1.7030588065000001E-2</v>
      </c>
      <c r="AB88" s="594">
        <v>2.1445169470000001E-3</v>
      </c>
      <c r="AC88" s="594">
        <v>3.65294205E-4</v>
      </c>
      <c r="AD88" s="594">
        <v>1.2652401669999999E-3</v>
      </c>
      <c r="AE88" s="594">
        <v>1.9147113229999999E-3</v>
      </c>
      <c r="AF88" s="594">
        <v>2.1154289759999999E-3</v>
      </c>
      <c r="AG88" s="594">
        <v>2.5258443240000002E-3</v>
      </c>
      <c r="AH88" s="594">
        <v>2.4138137829999998E-3</v>
      </c>
      <c r="AI88" s="594">
        <v>2.6972080650000002E-3</v>
      </c>
      <c r="AJ88" s="594">
        <v>6.4123848199999995E-4</v>
      </c>
      <c r="AK88" s="594">
        <v>2.7434841870000001E-3</v>
      </c>
      <c r="AL88" s="594">
        <v>1.32481657E-3</v>
      </c>
      <c r="AM88" s="594">
        <v>1.7970014249999999E-3</v>
      </c>
      <c r="AN88" s="594">
        <v>3.084629055E-3</v>
      </c>
      <c r="AO88" s="594">
        <v>2.690484627E-3</v>
      </c>
      <c r="AP88" s="594">
        <v>9.2179321299999998E-4</v>
      </c>
      <c r="AQ88" s="594">
        <v>1.7308929259999999E-3</v>
      </c>
      <c r="AR88" s="594">
        <v>2.5226172439999999E-3</v>
      </c>
      <c r="AS88" s="594">
        <v>2.299974378E-3</v>
      </c>
      <c r="AT88" s="594">
        <v>2.9220702300000001E-3</v>
      </c>
      <c r="AU88" s="594">
        <v>2.4410815579999998E-3</v>
      </c>
      <c r="AV88" s="594">
        <v>2.0863702869999999E-3</v>
      </c>
      <c r="AW88" s="594">
        <v>1.2586971440000001E-3</v>
      </c>
      <c r="AX88" s="594">
        <v>1.6099342930000001E-3</v>
      </c>
      <c r="AY88" s="594">
        <v>1.9267561820000001E-3</v>
      </c>
      <c r="AZ88" s="594">
        <v>1.7389019319999999E-3</v>
      </c>
      <c r="BA88" s="594">
        <v>3.862971152E-3</v>
      </c>
      <c r="BB88" s="594">
        <v>1.811861634E-3</v>
      </c>
      <c r="BC88" s="594">
        <v>2.3971163349999999E-3</v>
      </c>
      <c r="BD88" s="594">
        <v>1.3120575979999999E-3</v>
      </c>
      <c r="BE88" s="594">
        <v>0</v>
      </c>
      <c r="BF88" s="594">
        <v>7.8586681199999998E-4</v>
      </c>
      <c r="BG88" s="594">
        <v>1.2719467730000001E-3</v>
      </c>
      <c r="BH88" s="594">
        <v>3.011767512E-3</v>
      </c>
      <c r="BI88" s="594">
        <v>1.9969508809999999E-3</v>
      </c>
      <c r="BJ88" s="594">
        <v>2.893670232E-3</v>
      </c>
      <c r="BK88" s="594">
        <v>2.311717971E-3</v>
      </c>
      <c r="BL88" s="594">
        <v>3.0202480960000002E-3</v>
      </c>
      <c r="BM88" s="594">
        <v>1.902680654E-2</v>
      </c>
      <c r="BN88" s="594">
        <v>6.8247126289999998E-3</v>
      </c>
      <c r="BO88" s="594">
        <v>6.4046020709999998E-3</v>
      </c>
      <c r="BP88" s="594">
        <v>1.6568687629999999E-3</v>
      </c>
      <c r="BQ88" s="594">
        <v>2.1938247859999999E-3</v>
      </c>
      <c r="BR88" s="594">
        <v>4.7532516109999997E-3</v>
      </c>
      <c r="BS88" s="594">
        <v>6.7210371829999997E-3</v>
      </c>
      <c r="BT88" s="594">
        <v>1.6416788371E-2</v>
      </c>
      <c r="BU88" s="594">
        <v>1.5810073992999999E-2</v>
      </c>
      <c r="BV88" s="594">
        <v>8.3869638110000005E-3</v>
      </c>
      <c r="BW88" s="594">
        <v>7.624279722E-3</v>
      </c>
      <c r="BX88" s="594">
        <v>1.5291785160000001E-3</v>
      </c>
      <c r="BY88" s="594">
        <v>5.0214669000000003E-3</v>
      </c>
      <c r="BZ88" s="594">
        <v>4.6181975869999999E-3</v>
      </c>
      <c r="CA88" s="594">
        <v>3.0230814860000002E-3</v>
      </c>
      <c r="CB88" s="594">
        <v>1.5414265967000001E-2</v>
      </c>
      <c r="CC88" s="594">
        <v>4.3159198570000001E-3</v>
      </c>
      <c r="CD88" s="594">
        <v>5.0937338550000001E-3</v>
      </c>
      <c r="CE88" s="594">
        <v>3.3486479960000001E-3</v>
      </c>
      <c r="CF88" s="594">
        <v>5.0596635940000001E-3</v>
      </c>
      <c r="CG88" s="594">
        <v>4.8151891119999997E-3</v>
      </c>
      <c r="CH88" s="594">
        <v>1.199296425032</v>
      </c>
      <c r="CI88" s="594">
        <v>7.2473911909999994E-2</v>
      </c>
      <c r="CJ88" s="594">
        <v>6.0289978079999997E-3</v>
      </c>
      <c r="CK88" s="594">
        <v>5.2549565949000003E-2</v>
      </c>
      <c r="CL88" s="594">
        <v>1.7712905146000001E-2</v>
      </c>
      <c r="CM88" s="594">
        <v>1.0685024330000001E-2</v>
      </c>
      <c r="CN88" s="594">
        <v>2.4054136130000001E-3</v>
      </c>
      <c r="CO88" s="594">
        <v>1.7094008248E-2</v>
      </c>
      <c r="CP88" s="594">
        <v>3.573647135E-3</v>
      </c>
      <c r="CQ88" s="594">
        <v>7.649792297E-3</v>
      </c>
      <c r="CR88" s="594">
        <v>9.1300943059999997E-3</v>
      </c>
      <c r="CS88" s="594">
        <v>3.7881264220000002E-3</v>
      </c>
      <c r="CT88" s="594">
        <v>1.7013554588E-2</v>
      </c>
      <c r="CU88" s="594">
        <v>2.8608147269999998E-3</v>
      </c>
      <c r="CV88" s="594">
        <v>2.8765960875E-2</v>
      </c>
      <c r="CW88" s="594">
        <v>3.914136857E-3</v>
      </c>
      <c r="CX88" s="594">
        <v>5.8137349690000001E-3</v>
      </c>
      <c r="CY88" s="594">
        <v>8.6947311360000001E-3</v>
      </c>
      <c r="CZ88" s="594">
        <v>9.4624555190000008E-3</v>
      </c>
      <c r="DA88" s="594">
        <v>9.9621077839999999E-3</v>
      </c>
      <c r="DB88" s="594">
        <v>4.0836200760000002E-3</v>
      </c>
      <c r="DC88" s="594">
        <v>5.9235095180000001E-3</v>
      </c>
      <c r="DD88" s="594">
        <v>2.554865075E-3</v>
      </c>
      <c r="DE88" s="595">
        <v>6.1613682731999998E-2</v>
      </c>
      <c r="DF88" s="593">
        <v>1.869109182554</v>
      </c>
      <c r="DG88" s="595">
        <v>1.4137990677209999</v>
      </c>
      <c r="DH88" s="73"/>
      <c r="DI88" s="73"/>
      <c r="DJ88" s="73"/>
      <c r="DK88" s="73"/>
      <c r="DL88" s="73"/>
      <c r="DM88" s="73"/>
      <c r="DN88" s="73"/>
      <c r="DO88" s="73"/>
      <c r="DP88" s="73"/>
      <c r="DQ88" s="73"/>
    </row>
    <row r="89" spans="1:121">
      <c r="A89" s="291" t="s">
        <v>503</v>
      </c>
      <c r="B89" s="368" t="s">
        <v>606</v>
      </c>
      <c r="C89" s="593">
        <v>2.43233143E-4</v>
      </c>
      <c r="D89" s="594">
        <v>1.20783375E-4</v>
      </c>
      <c r="E89" s="594">
        <v>3.5679956799999999E-4</v>
      </c>
      <c r="F89" s="594">
        <v>9.2204549000000002E-5</v>
      </c>
      <c r="G89" s="594">
        <v>1.1363897799999999E-4</v>
      </c>
      <c r="H89" s="594">
        <v>3.0266249899999999E-4</v>
      </c>
      <c r="I89" s="594">
        <v>2.17051307E-4</v>
      </c>
      <c r="J89" s="594">
        <v>2.6346076899999999E-4</v>
      </c>
      <c r="K89" s="594">
        <v>5.2296341699999995E-4</v>
      </c>
      <c r="L89" s="594">
        <v>1.5820714600000001E-4</v>
      </c>
      <c r="M89" s="594">
        <v>0</v>
      </c>
      <c r="N89" s="594">
        <v>8.9133522000000003E-5</v>
      </c>
      <c r="O89" s="594">
        <v>2.18729454E-4</v>
      </c>
      <c r="P89" s="594">
        <v>1.20267837E-4</v>
      </c>
      <c r="Q89" s="594">
        <v>2.3269451999999999E-4</v>
      </c>
      <c r="R89" s="594">
        <v>2.70410437E-4</v>
      </c>
      <c r="S89" s="594">
        <v>1.80708155E-4</v>
      </c>
      <c r="T89" s="594">
        <v>1.4815741100000001E-4</v>
      </c>
      <c r="U89" s="594">
        <v>1.54616468E-4</v>
      </c>
      <c r="V89" s="594">
        <v>1.80623721E-4</v>
      </c>
      <c r="W89" s="594">
        <v>6.5173734000000002E-5</v>
      </c>
      <c r="X89" s="594">
        <v>1.0572458000000001E-4</v>
      </c>
      <c r="Y89" s="594">
        <v>9.4633112E-5</v>
      </c>
      <c r="Z89" s="594">
        <v>0</v>
      </c>
      <c r="AA89" s="594">
        <v>9.3570180799999996E-4</v>
      </c>
      <c r="AB89" s="594">
        <v>5.4753469099999997E-4</v>
      </c>
      <c r="AC89" s="594">
        <v>4.2060183999999997E-5</v>
      </c>
      <c r="AD89" s="594">
        <v>5.7461240999999997E-5</v>
      </c>
      <c r="AE89" s="594">
        <v>1.7329986299999999E-4</v>
      </c>
      <c r="AF89" s="594">
        <v>1.5649187199999999E-4</v>
      </c>
      <c r="AG89" s="594">
        <v>1.39624829E-4</v>
      </c>
      <c r="AH89" s="594">
        <v>1.4057592400000001E-4</v>
      </c>
      <c r="AI89" s="594">
        <v>1.5557016599999999E-4</v>
      </c>
      <c r="AJ89" s="594">
        <v>4.0865911000000001E-5</v>
      </c>
      <c r="AK89" s="594">
        <v>1.61527425E-4</v>
      </c>
      <c r="AL89" s="594">
        <v>9.8197680999999998E-5</v>
      </c>
      <c r="AM89" s="594">
        <v>1.4405761399999999E-4</v>
      </c>
      <c r="AN89" s="594">
        <v>2.6090789400000001E-4</v>
      </c>
      <c r="AO89" s="594">
        <v>1.8065834499999999E-4</v>
      </c>
      <c r="AP89" s="594">
        <v>7.0275940999999995E-5</v>
      </c>
      <c r="AQ89" s="594">
        <v>1.2206147199999999E-4</v>
      </c>
      <c r="AR89" s="594">
        <v>1.7540947399999999E-4</v>
      </c>
      <c r="AS89" s="594">
        <v>1.96893031E-4</v>
      </c>
      <c r="AT89" s="594">
        <v>1.8962771500000001E-4</v>
      </c>
      <c r="AU89" s="594">
        <v>1.35920675E-4</v>
      </c>
      <c r="AV89" s="594">
        <v>2.1109098400000001E-4</v>
      </c>
      <c r="AW89" s="594">
        <v>2.34067189E-4</v>
      </c>
      <c r="AX89" s="594">
        <v>1.6531496099999999E-4</v>
      </c>
      <c r="AY89" s="594">
        <v>1.70414496E-4</v>
      </c>
      <c r="AZ89" s="594">
        <v>1.96191024E-4</v>
      </c>
      <c r="BA89" s="594">
        <v>2.8145790300000001E-4</v>
      </c>
      <c r="BB89" s="594">
        <v>1.46734878E-4</v>
      </c>
      <c r="BC89" s="594">
        <v>5.74487662E-4</v>
      </c>
      <c r="BD89" s="594">
        <v>1.6127857699999999E-4</v>
      </c>
      <c r="BE89" s="594">
        <v>0</v>
      </c>
      <c r="BF89" s="594">
        <v>1.5649994999999999E-4</v>
      </c>
      <c r="BG89" s="594">
        <v>1.2629000499999999E-4</v>
      </c>
      <c r="BH89" s="594">
        <v>2.1812191599999999E-4</v>
      </c>
      <c r="BI89" s="594">
        <v>1.35951954E-4</v>
      </c>
      <c r="BJ89" s="594">
        <v>2.29969362E-4</v>
      </c>
      <c r="BK89" s="594">
        <v>1.64058724E-4</v>
      </c>
      <c r="BL89" s="594">
        <v>2.70814998E-4</v>
      </c>
      <c r="BM89" s="594">
        <v>2.6101556599999998E-4</v>
      </c>
      <c r="BN89" s="594">
        <v>2.24373913E-4</v>
      </c>
      <c r="BO89" s="594">
        <v>2.12116172E-4</v>
      </c>
      <c r="BP89" s="594">
        <v>1.17484775E-4</v>
      </c>
      <c r="BQ89" s="594">
        <v>2.00225379E-4</v>
      </c>
      <c r="BR89" s="594">
        <v>2.9193896799999998E-4</v>
      </c>
      <c r="BS89" s="594">
        <v>3.8039805899999998E-4</v>
      </c>
      <c r="BT89" s="594">
        <v>1.0471523570000001E-3</v>
      </c>
      <c r="BU89" s="594">
        <v>1.0424761479999999E-3</v>
      </c>
      <c r="BV89" s="594">
        <v>5.1297989200000001E-4</v>
      </c>
      <c r="BW89" s="594">
        <v>4.9262738100000003E-4</v>
      </c>
      <c r="BX89" s="594">
        <v>8.5919240000000005E-5</v>
      </c>
      <c r="BY89" s="594">
        <v>4.79952844E-4</v>
      </c>
      <c r="BZ89" s="594">
        <v>2.5682084699999997E-4</v>
      </c>
      <c r="CA89" s="594">
        <v>3.0078572799999999E-4</v>
      </c>
      <c r="CB89" s="594">
        <v>3.2371411299999999E-4</v>
      </c>
      <c r="CC89" s="594">
        <v>5.16290484E-4</v>
      </c>
      <c r="CD89" s="594">
        <v>3.0120681900000002E-4</v>
      </c>
      <c r="CE89" s="594">
        <v>2.1809963E-4</v>
      </c>
      <c r="CF89" s="594">
        <v>1.4075416769999999E-3</v>
      </c>
      <c r="CG89" s="594">
        <v>2.71447778E-4</v>
      </c>
      <c r="CH89" s="594">
        <v>1.8822331499999999E-3</v>
      </c>
      <c r="CI89" s="594">
        <v>1.0355740823940001</v>
      </c>
      <c r="CJ89" s="594">
        <v>1.0921841689999999E-3</v>
      </c>
      <c r="CK89" s="594">
        <v>0.17921240815600001</v>
      </c>
      <c r="CL89" s="594">
        <v>2.1469298409999998E-3</v>
      </c>
      <c r="CM89" s="594">
        <v>1.8461780700000001E-4</v>
      </c>
      <c r="CN89" s="594">
        <v>2.6797073500000002E-4</v>
      </c>
      <c r="CO89" s="594">
        <v>3.29537847E-4</v>
      </c>
      <c r="CP89" s="594">
        <v>3.0358761100000002E-4</v>
      </c>
      <c r="CQ89" s="594">
        <v>4.3845085100000002E-4</v>
      </c>
      <c r="CR89" s="594">
        <v>4.7385379400000002E-4</v>
      </c>
      <c r="CS89" s="594">
        <v>4.0657831699999998E-4</v>
      </c>
      <c r="CT89" s="594">
        <v>6.0719557900000001E-4</v>
      </c>
      <c r="CU89" s="594">
        <v>4.3143286699999999E-4</v>
      </c>
      <c r="CV89" s="594">
        <v>0.28478945497699998</v>
      </c>
      <c r="CW89" s="594">
        <v>3.6687811499999998E-4</v>
      </c>
      <c r="CX89" s="594">
        <v>1.000410639E-3</v>
      </c>
      <c r="CY89" s="594">
        <v>1.7675272190000001E-3</v>
      </c>
      <c r="CZ89" s="594">
        <v>6.0436434400000004E-3</v>
      </c>
      <c r="DA89" s="594">
        <v>8.4808264320000003E-3</v>
      </c>
      <c r="DB89" s="594">
        <v>1.3466607189999999E-3</v>
      </c>
      <c r="DC89" s="594">
        <v>4.3595749399999998E-4</v>
      </c>
      <c r="DD89" s="594">
        <v>1.63362933E-4</v>
      </c>
      <c r="DE89" s="595">
        <v>1.7541202009999999E-3</v>
      </c>
      <c r="DF89" s="593">
        <v>1.550263819103</v>
      </c>
      <c r="DG89" s="595">
        <v>1.172623601995</v>
      </c>
      <c r="DH89" s="73"/>
      <c r="DI89" s="73"/>
      <c r="DJ89" s="73"/>
      <c r="DK89" s="73"/>
      <c r="DL89" s="73"/>
      <c r="DM89" s="73"/>
      <c r="DN89" s="73"/>
      <c r="DO89" s="73"/>
      <c r="DP89" s="73"/>
      <c r="DQ89" s="73"/>
    </row>
    <row r="90" spans="1:121">
      <c r="A90" s="291" t="s">
        <v>504</v>
      </c>
      <c r="B90" s="368" t="s">
        <v>607</v>
      </c>
      <c r="C90" s="593">
        <v>1.6296209999999999E-3</v>
      </c>
      <c r="D90" s="594">
        <v>1.8531061400000001E-3</v>
      </c>
      <c r="E90" s="594">
        <v>1.7980419399999999E-3</v>
      </c>
      <c r="F90" s="594">
        <v>5.1190041000000002E-4</v>
      </c>
      <c r="G90" s="594">
        <v>1.124240885E-3</v>
      </c>
      <c r="H90" s="594">
        <v>2.4186262100000001E-3</v>
      </c>
      <c r="I90" s="594">
        <v>1.560866048E-3</v>
      </c>
      <c r="J90" s="594">
        <v>1.5868963299999999E-3</v>
      </c>
      <c r="K90" s="594">
        <v>2.3381639929999998E-3</v>
      </c>
      <c r="L90" s="594">
        <v>1.81523274E-3</v>
      </c>
      <c r="M90" s="594">
        <v>0</v>
      </c>
      <c r="N90" s="594">
        <v>1.363193539E-3</v>
      </c>
      <c r="O90" s="594">
        <v>1.488265131E-3</v>
      </c>
      <c r="P90" s="594">
        <v>1.672838613E-3</v>
      </c>
      <c r="Q90" s="594">
        <v>2.9707499300000001E-3</v>
      </c>
      <c r="R90" s="594">
        <v>2.3432366960000001E-3</v>
      </c>
      <c r="S90" s="594">
        <v>1.81869988E-3</v>
      </c>
      <c r="T90" s="594">
        <v>2.0890994999999998E-3</v>
      </c>
      <c r="U90" s="594">
        <v>3.0966269699999999E-3</v>
      </c>
      <c r="V90" s="594">
        <v>2.6606773270000002E-3</v>
      </c>
      <c r="W90" s="594">
        <v>5.8970276799999997E-4</v>
      </c>
      <c r="X90" s="594">
        <v>1.9069990680000001E-3</v>
      </c>
      <c r="Y90" s="594">
        <v>2.2666728779999999E-3</v>
      </c>
      <c r="Z90" s="594">
        <v>0</v>
      </c>
      <c r="AA90" s="594">
        <v>5.823255278E-3</v>
      </c>
      <c r="AB90" s="594">
        <v>2.3673436480000001E-3</v>
      </c>
      <c r="AC90" s="594">
        <v>2.76794073E-4</v>
      </c>
      <c r="AD90" s="594">
        <v>5.7778618499999997E-4</v>
      </c>
      <c r="AE90" s="594">
        <v>2.1523452289999999E-3</v>
      </c>
      <c r="AF90" s="594">
        <v>2.78254206E-3</v>
      </c>
      <c r="AG90" s="594">
        <v>1.3287494070000001E-3</v>
      </c>
      <c r="AH90" s="594">
        <v>2.344133218E-3</v>
      </c>
      <c r="AI90" s="594">
        <v>2.0240592479999998E-3</v>
      </c>
      <c r="AJ90" s="594">
        <v>3.0382677199999999E-4</v>
      </c>
      <c r="AK90" s="594">
        <v>2.8087684150000002E-3</v>
      </c>
      <c r="AL90" s="594">
        <v>1.247662027E-3</v>
      </c>
      <c r="AM90" s="594">
        <v>1.803105572E-3</v>
      </c>
      <c r="AN90" s="594">
        <v>1.685404915E-3</v>
      </c>
      <c r="AO90" s="594">
        <v>2.6134215679999998E-3</v>
      </c>
      <c r="AP90" s="594">
        <v>1.0259963400000001E-3</v>
      </c>
      <c r="AQ90" s="594">
        <v>1.5907464930000001E-3</v>
      </c>
      <c r="AR90" s="594">
        <v>2.4136530500000002E-3</v>
      </c>
      <c r="AS90" s="594">
        <v>2.036142293E-3</v>
      </c>
      <c r="AT90" s="594">
        <v>2.3741718009999998E-3</v>
      </c>
      <c r="AU90" s="594">
        <v>3.8172009389999999E-3</v>
      </c>
      <c r="AV90" s="594">
        <v>2.2812712839999998E-3</v>
      </c>
      <c r="AW90" s="594">
        <v>2.0825284159999998E-3</v>
      </c>
      <c r="AX90" s="594">
        <v>4.4857322390000004E-3</v>
      </c>
      <c r="AY90" s="594">
        <v>4.600994037E-3</v>
      </c>
      <c r="AZ90" s="594">
        <v>6.7312823999999996E-4</v>
      </c>
      <c r="BA90" s="594">
        <v>3.7673192069999999E-3</v>
      </c>
      <c r="BB90" s="594">
        <v>3.0506331970000002E-3</v>
      </c>
      <c r="BC90" s="594">
        <v>3.539815873E-3</v>
      </c>
      <c r="BD90" s="594">
        <v>9.553092991E-3</v>
      </c>
      <c r="BE90" s="594">
        <v>0</v>
      </c>
      <c r="BF90" s="594">
        <v>7.2268670800000004E-4</v>
      </c>
      <c r="BG90" s="594">
        <v>1.1443552270000001E-3</v>
      </c>
      <c r="BH90" s="594">
        <v>1.819959522E-3</v>
      </c>
      <c r="BI90" s="594">
        <v>1.3625237440000001E-3</v>
      </c>
      <c r="BJ90" s="594">
        <v>2.605777684E-3</v>
      </c>
      <c r="BK90" s="594">
        <v>1.0348091510000001E-3</v>
      </c>
      <c r="BL90" s="594">
        <v>1.6039955559999999E-3</v>
      </c>
      <c r="BM90" s="594">
        <v>1.793005779E-3</v>
      </c>
      <c r="BN90" s="594">
        <v>2.15736622E-3</v>
      </c>
      <c r="BO90" s="594">
        <v>2.540069935E-3</v>
      </c>
      <c r="BP90" s="594">
        <v>4.1618126300000001E-3</v>
      </c>
      <c r="BQ90" s="594">
        <v>3.3384742230000001E-3</v>
      </c>
      <c r="BR90" s="594">
        <v>1.3848917846E-2</v>
      </c>
      <c r="BS90" s="594">
        <v>2.5913091329999999E-3</v>
      </c>
      <c r="BT90" s="594">
        <v>7.7864945489999997E-3</v>
      </c>
      <c r="BU90" s="594">
        <v>1.5903471166000001E-2</v>
      </c>
      <c r="BV90" s="594">
        <v>2.9521665609999999E-3</v>
      </c>
      <c r="BW90" s="594">
        <v>2.2699165249999999E-3</v>
      </c>
      <c r="BX90" s="594">
        <v>1.2003616460000001E-3</v>
      </c>
      <c r="BY90" s="594">
        <v>1.5693612070000001E-3</v>
      </c>
      <c r="BZ90" s="594">
        <v>2.0270080039999998E-3</v>
      </c>
      <c r="CA90" s="594">
        <v>2.056657415E-3</v>
      </c>
      <c r="CB90" s="594">
        <v>2.8456570739999998E-3</v>
      </c>
      <c r="CC90" s="594">
        <v>3.6324905020000001E-3</v>
      </c>
      <c r="CD90" s="594">
        <v>2.3938085629999998E-3</v>
      </c>
      <c r="CE90" s="594">
        <v>4.4195442269999996E-3</v>
      </c>
      <c r="CF90" s="594">
        <v>6.333015987E-3</v>
      </c>
      <c r="CG90" s="594">
        <v>1.6606979489999999E-3</v>
      </c>
      <c r="CH90" s="594">
        <v>1.3522799604E-2</v>
      </c>
      <c r="CI90" s="594">
        <v>3.3540211389999999E-3</v>
      </c>
      <c r="CJ90" s="594">
        <v>1.0103626021659999</v>
      </c>
      <c r="CK90" s="594">
        <v>2.5536364834E-2</v>
      </c>
      <c r="CL90" s="594">
        <v>1.0128162672E-2</v>
      </c>
      <c r="CM90" s="594">
        <v>6.8886852869999996E-3</v>
      </c>
      <c r="CN90" s="594">
        <v>1.837307292E-3</v>
      </c>
      <c r="CO90" s="594">
        <v>1.1366847009E-2</v>
      </c>
      <c r="CP90" s="594">
        <v>2.9756207879999999E-3</v>
      </c>
      <c r="CQ90" s="594">
        <v>6.9394094339999997E-3</v>
      </c>
      <c r="CR90" s="594">
        <v>3.4030901110000001E-3</v>
      </c>
      <c r="CS90" s="594">
        <v>1.041483919E-3</v>
      </c>
      <c r="CT90" s="594">
        <v>1.1925725517E-2</v>
      </c>
      <c r="CU90" s="594">
        <v>4.6688104319999998E-3</v>
      </c>
      <c r="CV90" s="594">
        <v>4.8274511269999999E-3</v>
      </c>
      <c r="CW90" s="594">
        <v>1.3805030760000001E-3</v>
      </c>
      <c r="CX90" s="594">
        <v>6.0714047560000003E-3</v>
      </c>
      <c r="CY90" s="594">
        <v>6.1507139569999996E-3</v>
      </c>
      <c r="CZ90" s="594">
        <v>1.9546449429999999E-3</v>
      </c>
      <c r="DA90" s="594">
        <v>1.0848892330000001E-3</v>
      </c>
      <c r="DB90" s="594">
        <v>4.5173238809999997E-3</v>
      </c>
      <c r="DC90" s="594">
        <v>3.144075452E-3</v>
      </c>
      <c r="DD90" s="594">
        <v>1.272596365E-3</v>
      </c>
      <c r="DE90" s="595">
        <v>4.6108955710000002E-3</v>
      </c>
      <c r="DF90" s="593">
        <v>1.3650762253090001</v>
      </c>
      <c r="DG90" s="595">
        <v>1.032547222347</v>
      </c>
      <c r="DH90" s="73"/>
      <c r="DI90" s="73"/>
      <c r="DJ90" s="73"/>
      <c r="DK90" s="73"/>
      <c r="DL90" s="73"/>
      <c r="DM90" s="73"/>
      <c r="DN90" s="73"/>
      <c r="DO90" s="73"/>
      <c r="DP90" s="73"/>
      <c r="DQ90" s="73"/>
    </row>
    <row r="91" spans="1:121">
      <c r="A91" s="291" t="s">
        <v>505</v>
      </c>
      <c r="B91" s="368" t="s">
        <v>608</v>
      </c>
      <c r="C91" s="593">
        <v>2.7152512799999998E-4</v>
      </c>
      <c r="D91" s="594">
        <v>2.13360489E-4</v>
      </c>
      <c r="E91" s="594">
        <v>4.6952156000000002E-4</v>
      </c>
      <c r="F91" s="594">
        <v>1.28153656E-4</v>
      </c>
      <c r="G91" s="594">
        <v>2.60332637E-4</v>
      </c>
      <c r="H91" s="594">
        <v>5.5424237299999996E-4</v>
      </c>
      <c r="I91" s="594">
        <v>3.1413125999999998E-4</v>
      </c>
      <c r="J91" s="594">
        <v>3.5754114299999998E-4</v>
      </c>
      <c r="K91" s="594">
        <v>2.8987227399999998E-4</v>
      </c>
      <c r="L91" s="594">
        <v>3.9364486700000002E-4</v>
      </c>
      <c r="M91" s="594">
        <v>0</v>
      </c>
      <c r="N91" s="594">
        <v>1.7977675099999999E-4</v>
      </c>
      <c r="O91" s="594">
        <v>2.9313577500000003E-4</v>
      </c>
      <c r="P91" s="594">
        <v>2.3417840700000001E-4</v>
      </c>
      <c r="Q91" s="594">
        <v>3.3701346299999999E-4</v>
      </c>
      <c r="R91" s="594">
        <v>6.6899905899999996E-4</v>
      </c>
      <c r="S91" s="594">
        <v>3.7761155900000002E-4</v>
      </c>
      <c r="T91" s="594">
        <v>2.7647754300000001E-4</v>
      </c>
      <c r="U91" s="594">
        <v>3.7691772099999999E-4</v>
      </c>
      <c r="V91" s="594">
        <v>3.6859707599999999E-4</v>
      </c>
      <c r="W91" s="594">
        <v>1.5718232499999999E-4</v>
      </c>
      <c r="X91" s="594">
        <v>2.4777953299999998E-4</v>
      </c>
      <c r="Y91" s="594">
        <v>2.34502268E-4</v>
      </c>
      <c r="Z91" s="594">
        <v>0</v>
      </c>
      <c r="AA91" s="594">
        <v>1.1987316619999999E-3</v>
      </c>
      <c r="AB91" s="594">
        <v>4.7859334999999999E-4</v>
      </c>
      <c r="AC91" s="594">
        <v>6.3832638000000007E-5</v>
      </c>
      <c r="AD91" s="594">
        <v>1.00670202E-4</v>
      </c>
      <c r="AE91" s="594">
        <v>3.3831975E-4</v>
      </c>
      <c r="AF91" s="594">
        <v>2.3937307200000001E-4</v>
      </c>
      <c r="AG91" s="594">
        <v>2.8151317300000001E-4</v>
      </c>
      <c r="AH91" s="594">
        <v>3.0292020099999999E-4</v>
      </c>
      <c r="AI91" s="594">
        <v>3.7584438699999999E-4</v>
      </c>
      <c r="AJ91" s="594">
        <v>9.4945154000000001E-5</v>
      </c>
      <c r="AK91" s="594">
        <v>4.1148168900000001E-4</v>
      </c>
      <c r="AL91" s="594">
        <v>1.6190152199999999E-4</v>
      </c>
      <c r="AM91" s="594">
        <v>3.4461131600000002E-4</v>
      </c>
      <c r="AN91" s="594">
        <v>8.6271227099999996E-4</v>
      </c>
      <c r="AO91" s="594">
        <v>4.0727475099999998E-4</v>
      </c>
      <c r="AP91" s="594">
        <v>1.43920873E-4</v>
      </c>
      <c r="AQ91" s="594">
        <v>3.1419460099999999E-4</v>
      </c>
      <c r="AR91" s="594">
        <v>3.1413908599999999E-4</v>
      </c>
      <c r="AS91" s="594">
        <v>7.1453872600000005E-4</v>
      </c>
      <c r="AT91" s="594">
        <v>4.4471487599999999E-4</v>
      </c>
      <c r="AU91" s="594">
        <v>2.7640482600000001E-4</v>
      </c>
      <c r="AV91" s="594">
        <v>5.6530959599999995E-4</v>
      </c>
      <c r="AW91" s="594">
        <v>5.0190426599999998E-4</v>
      </c>
      <c r="AX91" s="594">
        <v>4.3761570800000002E-4</v>
      </c>
      <c r="AY91" s="594">
        <v>3.4921426300000001E-4</v>
      </c>
      <c r="AZ91" s="594">
        <v>1.7617068000000001E-4</v>
      </c>
      <c r="BA91" s="594">
        <v>1.1382248209999999E-3</v>
      </c>
      <c r="BB91" s="594">
        <v>3.2031949599999998E-4</v>
      </c>
      <c r="BC91" s="594">
        <v>2.5162746309999998E-3</v>
      </c>
      <c r="BD91" s="594">
        <v>2.6441832699999998E-4</v>
      </c>
      <c r="BE91" s="594">
        <v>0</v>
      </c>
      <c r="BF91" s="594">
        <v>1.7670428499999999E-4</v>
      </c>
      <c r="BG91" s="594">
        <v>2.1229458499999999E-4</v>
      </c>
      <c r="BH91" s="594">
        <v>5.9200335999999999E-4</v>
      </c>
      <c r="BI91" s="594">
        <v>3.13557354E-4</v>
      </c>
      <c r="BJ91" s="594">
        <v>3.2288152600000003E-4</v>
      </c>
      <c r="BK91" s="594">
        <v>2.6388289500000001E-4</v>
      </c>
      <c r="BL91" s="594">
        <v>4.3610762900000001E-4</v>
      </c>
      <c r="BM91" s="594">
        <v>5.6525917E-4</v>
      </c>
      <c r="BN91" s="594">
        <v>4.6535444399999998E-4</v>
      </c>
      <c r="BO91" s="594">
        <v>3.1092283300000002E-4</v>
      </c>
      <c r="BP91" s="594">
        <v>1.98590863E-4</v>
      </c>
      <c r="BQ91" s="594">
        <v>1.8616714299999999E-4</v>
      </c>
      <c r="BR91" s="594">
        <v>5.7101114900000001E-4</v>
      </c>
      <c r="BS91" s="594">
        <v>4.78805382E-4</v>
      </c>
      <c r="BT91" s="594">
        <v>2.4372227560000002E-3</v>
      </c>
      <c r="BU91" s="594">
        <v>1.5878787839999999E-3</v>
      </c>
      <c r="BV91" s="594">
        <v>4.8007520799999998E-4</v>
      </c>
      <c r="BW91" s="594">
        <v>7.0119592300000005E-4</v>
      </c>
      <c r="BX91" s="594">
        <v>1.3396086399999999E-4</v>
      </c>
      <c r="BY91" s="594">
        <v>6.0247171000000002E-4</v>
      </c>
      <c r="BZ91" s="594">
        <v>6.0629393699999999E-4</v>
      </c>
      <c r="CA91" s="594">
        <v>4.53130705E-4</v>
      </c>
      <c r="CB91" s="594">
        <v>5.4576230699999995E-4</v>
      </c>
      <c r="CC91" s="594">
        <v>4.10594859E-4</v>
      </c>
      <c r="CD91" s="594">
        <v>6.9867343600000002E-4</v>
      </c>
      <c r="CE91" s="594">
        <v>6.4888247999999996E-4</v>
      </c>
      <c r="CF91" s="594">
        <v>8.1234076200000004E-4</v>
      </c>
      <c r="CG91" s="594">
        <v>7.1987424400000001E-4</v>
      </c>
      <c r="CH91" s="594">
        <v>8.0445216829999992E-3</v>
      </c>
      <c r="CI91" s="594">
        <v>4.2917357669999996E-3</v>
      </c>
      <c r="CJ91" s="594">
        <v>4.3826830570000003E-3</v>
      </c>
      <c r="CK91" s="594">
        <v>1.0387955634820001</v>
      </c>
      <c r="CL91" s="594">
        <v>2.717040335E-3</v>
      </c>
      <c r="CM91" s="594">
        <v>5.5629099600000001E-4</v>
      </c>
      <c r="CN91" s="594">
        <v>2.8143474899999999E-4</v>
      </c>
      <c r="CO91" s="594">
        <v>9.1842126200000003E-4</v>
      </c>
      <c r="CP91" s="594">
        <v>2.65183325E-4</v>
      </c>
      <c r="CQ91" s="594">
        <v>5.4295382199999996E-4</v>
      </c>
      <c r="CR91" s="594">
        <v>5.33774404E-4</v>
      </c>
      <c r="CS91" s="594">
        <v>2.11879562E-4</v>
      </c>
      <c r="CT91" s="594">
        <v>6.4998399900000005E-4</v>
      </c>
      <c r="CU91" s="594">
        <v>5.9686078199999997E-4</v>
      </c>
      <c r="CV91" s="594">
        <v>1.5626909160000001E-2</v>
      </c>
      <c r="CW91" s="594">
        <v>9.5555855999999995E-4</v>
      </c>
      <c r="CX91" s="594">
        <v>3.85065841E-3</v>
      </c>
      <c r="CY91" s="594">
        <v>4.73059112E-4</v>
      </c>
      <c r="CZ91" s="594">
        <v>4.5127794100000002E-4</v>
      </c>
      <c r="DA91" s="594">
        <v>5.0087716600000004E-4</v>
      </c>
      <c r="DB91" s="594">
        <v>9.3872278300000003E-4</v>
      </c>
      <c r="DC91" s="594">
        <v>5.6068337100000001E-4</v>
      </c>
      <c r="DD91" s="594">
        <v>3.7494909600000001E-4</v>
      </c>
      <c r="DE91" s="595">
        <v>5.7597523529999998E-3</v>
      </c>
      <c r="DF91" s="593">
        <v>1.129357262551</v>
      </c>
      <c r="DG91" s="595">
        <v>0.85424878322800002</v>
      </c>
      <c r="DH91" s="73"/>
      <c r="DI91" s="73"/>
      <c r="DJ91" s="73"/>
      <c r="DK91" s="73"/>
      <c r="DL91" s="73"/>
      <c r="DM91" s="73"/>
      <c r="DN91" s="73"/>
      <c r="DO91" s="73"/>
      <c r="DP91" s="73"/>
      <c r="DQ91" s="73"/>
    </row>
    <row r="92" spans="1:121">
      <c r="A92" s="291" t="s">
        <v>506</v>
      </c>
      <c r="B92" s="368" t="s">
        <v>609</v>
      </c>
      <c r="C92" s="593">
        <v>3.2761092499999998E-4</v>
      </c>
      <c r="D92" s="594">
        <v>3.3837643800000003E-4</v>
      </c>
      <c r="E92" s="594">
        <v>1.1460630090000001E-3</v>
      </c>
      <c r="F92" s="594">
        <v>4.8665531599999999E-4</v>
      </c>
      <c r="G92" s="594">
        <v>6.0430256800000004E-4</v>
      </c>
      <c r="H92" s="594">
        <v>4.34327468E-4</v>
      </c>
      <c r="I92" s="594">
        <v>8.4774254199999996E-4</v>
      </c>
      <c r="J92" s="594">
        <v>6.8765201100000003E-4</v>
      </c>
      <c r="K92" s="594">
        <v>6.0039070200000003E-4</v>
      </c>
      <c r="L92" s="594">
        <v>5.4111263700000001E-4</v>
      </c>
      <c r="M92" s="594">
        <v>0</v>
      </c>
      <c r="N92" s="594">
        <v>4.0774203199999998E-4</v>
      </c>
      <c r="O92" s="594">
        <v>1.122487198E-3</v>
      </c>
      <c r="P92" s="594">
        <v>6.2532764299999999E-4</v>
      </c>
      <c r="Q92" s="594">
        <v>8.9333353499999998E-4</v>
      </c>
      <c r="R92" s="594">
        <v>3.8909656199999999E-4</v>
      </c>
      <c r="S92" s="594">
        <v>6.3160298199999997E-4</v>
      </c>
      <c r="T92" s="594">
        <v>8.3222870799999995E-4</v>
      </c>
      <c r="U92" s="594">
        <v>1.763791218E-3</v>
      </c>
      <c r="V92" s="594">
        <v>7.0691541799999997E-4</v>
      </c>
      <c r="W92" s="594">
        <v>1.2369604200000001E-4</v>
      </c>
      <c r="X92" s="594">
        <v>3.7892428599999999E-4</v>
      </c>
      <c r="Y92" s="594">
        <v>2.03718428E-4</v>
      </c>
      <c r="Z92" s="594">
        <v>0</v>
      </c>
      <c r="AA92" s="594">
        <v>1.264456525E-3</v>
      </c>
      <c r="AB92" s="594">
        <v>5.8495875800000001E-4</v>
      </c>
      <c r="AC92" s="594">
        <v>6.6537282000000002E-5</v>
      </c>
      <c r="AD92" s="594">
        <v>2.1595092999999999E-4</v>
      </c>
      <c r="AE92" s="594">
        <v>4.0279357999999999E-4</v>
      </c>
      <c r="AF92" s="594">
        <v>1.1781623990000001E-3</v>
      </c>
      <c r="AG92" s="594">
        <v>9.1446034799999999E-4</v>
      </c>
      <c r="AH92" s="594">
        <v>3.9704923000000002E-4</v>
      </c>
      <c r="AI92" s="594">
        <v>4.3997425999999998E-4</v>
      </c>
      <c r="AJ92" s="594">
        <v>5.0416442000000002E-5</v>
      </c>
      <c r="AK92" s="594">
        <v>4.9437485900000004E-4</v>
      </c>
      <c r="AL92" s="594">
        <v>3.3885932999999999E-4</v>
      </c>
      <c r="AM92" s="594">
        <v>3.2963704999999999E-4</v>
      </c>
      <c r="AN92" s="594">
        <v>5.7013186000000001E-4</v>
      </c>
      <c r="AO92" s="594">
        <v>4.5527015300000001E-4</v>
      </c>
      <c r="AP92" s="594">
        <v>2.4621005600000001E-4</v>
      </c>
      <c r="AQ92" s="594">
        <v>3.5841369099999998E-4</v>
      </c>
      <c r="AR92" s="594">
        <v>5.9591627200000004E-4</v>
      </c>
      <c r="AS92" s="594">
        <v>7.5134667399999998E-4</v>
      </c>
      <c r="AT92" s="594">
        <v>5.6166611000000005E-4</v>
      </c>
      <c r="AU92" s="594">
        <v>5.18029226E-4</v>
      </c>
      <c r="AV92" s="594">
        <v>5.7343099200000004E-4</v>
      </c>
      <c r="AW92" s="594">
        <v>3.9321232499999999E-4</v>
      </c>
      <c r="AX92" s="594">
        <v>7.5290544900000005E-4</v>
      </c>
      <c r="AY92" s="594">
        <v>6.3847449299999997E-4</v>
      </c>
      <c r="AZ92" s="594">
        <v>5.0204472100000004E-4</v>
      </c>
      <c r="BA92" s="594">
        <v>5.0219926199999998E-4</v>
      </c>
      <c r="BB92" s="594">
        <v>5.2117445300000004E-4</v>
      </c>
      <c r="BC92" s="594">
        <v>6.8089860199999996E-4</v>
      </c>
      <c r="BD92" s="594">
        <v>8.8560534599999995E-4</v>
      </c>
      <c r="BE92" s="594">
        <v>0</v>
      </c>
      <c r="BF92" s="594">
        <v>2.3891051E-4</v>
      </c>
      <c r="BG92" s="594">
        <v>2.6645274199999999E-4</v>
      </c>
      <c r="BH92" s="594">
        <v>4.64481294E-4</v>
      </c>
      <c r="BI92" s="594">
        <v>6.7597177099999999E-4</v>
      </c>
      <c r="BJ92" s="594">
        <v>9.26056373E-4</v>
      </c>
      <c r="BK92" s="594">
        <v>7.8404408699999999E-4</v>
      </c>
      <c r="BL92" s="594">
        <v>9.0403133399999999E-4</v>
      </c>
      <c r="BM92" s="594">
        <v>8.7078609499999997E-4</v>
      </c>
      <c r="BN92" s="594">
        <v>9.2667252599999998E-4</v>
      </c>
      <c r="BO92" s="594">
        <v>7.9497436300000001E-4</v>
      </c>
      <c r="BP92" s="594">
        <v>2.72935725E-4</v>
      </c>
      <c r="BQ92" s="594">
        <v>2.8700446800000002E-4</v>
      </c>
      <c r="BR92" s="594">
        <v>9.9415130900000004E-4</v>
      </c>
      <c r="BS92" s="594">
        <v>9.3295385499999998E-4</v>
      </c>
      <c r="BT92" s="594">
        <v>1.2786444200000001E-3</v>
      </c>
      <c r="BU92" s="594">
        <v>1.8292042760000001E-3</v>
      </c>
      <c r="BV92" s="594">
        <v>8.1964731899999998E-4</v>
      </c>
      <c r="BW92" s="594">
        <v>5.7288976700000001E-4</v>
      </c>
      <c r="BX92" s="594">
        <v>1.56650009E-4</v>
      </c>
      <c r="BY92" s="594">
        <v>8.9876219399999998E-4</v>
      </c>
      <c r="BZ92" s="594">
        <v>1.1452994509999999E-3</v>
      </c>
      <c r="CA92" s="594">
        <v>3.4948076900000001E-4</v>
      </c>
      <c r="CB92" s="594">
        <v>6.4075163600000001E-4</v>
      </c>
      <c r="CC92" s="594">
        <v>9.0025568800000005E-4</v>
      </c>
      <c r="CD92" s="594">
        <v>1.445135033E-3</v>
      </c>
      <c r="CE92" s="594">
        <v>1.293338764E-3</v>
      </c>
      <c r="CF92" s="594">
        <v>1.1023516409999999E-3</v>
      </c>
      <c r="CG92" s="594">
        <v>2.8986170990000001E-3</v>
      </c>
      <c r="CH92" s="594">
        <v>4.1696116489999997E-3</v>
      </c>
      <c r="CI92" s="594">
        <v>3.9905326807999998E-2</v>
      </c>
      <c r="CJ92" s="594">
        <v>3.728447163E-3</v>
      </c>
      <c r="CK92" s="594">
        <v>9.6943323410000008E-3</v>
      </c>
      <c r="CL92" s="594">
        <v>1.017810899998</v>
      </c>
      <c r="CM92" s="594">
        <v>2.4101804290000001E-3</v>
      </c>
      <c r="CN92" s="594">
        <v>1.3669165469999999E-3</v>
      </c>
      <c r="CO92" s="594">
        <v>4.7556882939999998E-3</v>
      </c>
      <c r="CP92" s="594">
        <v>1.0416502649999999E-3</v>
      </c>
      <c r="CQ92" s="594">
        <v>9.8779801299999997E-4</v>
      </c>
      <c r="CR92" s="594">
        <v>3.4633539269999999E-3</v>
      </c>
      <c r="CS92" s="594">
        <v>9.6214008699999998E-4</v>
      </c>
      <c r="CT92" s="594">
        <v>7.9373354210000007E-3</v>
      </c>
      <c r="CU92" s="594">
        <v>9.3261209900000002E-4</v>
      </c>
      <c r="CV92" s="594">
        <v>6.8177144312999996E-2</v>
      </c>
      <c r="CW92" s="594">
        <v>3.4841931399999998E-4</v>
      </c>
      <c r="CX92" s="594">
        <v>2.3347128099999999E-3</v>
      </c>
      <c r="CY92" s="594">
        <v>1.798241199E-3</v>
      </c>
      <c r="CZ92" s="594">
        <v>1.2088276639999999E-3</v>
      </c>
      <c r="DA92" s="594">
        <v>2.7318653449999999E-3</v>
      </c>
      <c r="DB92" s="594">
        <v>3.5477326210000002E-3</v>
      </c>
      <c r="DC92" s="594">
        <v>1.374692945E-3</v>
      </c>
      <c r="DD92" s="594">
        <v>2.58924652E-4</v>
      </c>
      <c r="DE92" s="595">
        <v>3.185061177E-3</v>
      </c>
      <c r="DF92" s="593">
        <v>1.2390800279450001</v>
      </c>
      <c r="DG92" s="595">
        <v>0.93724336956400001</v>
      </c>
      <c r="DH92" s="73"/>
      <c r="DI92" s="73"/>
      <c r="DJ92" s="73"/>
      <c r="DK92" s="73"/>
      <c r="DL92" s="73"/>
      <c r="DM92" s="73"/>
      <c r="DN92" s="73"/>
      <c r="DO92" s="73"/>
      <c r="DP92" s="73"/>
      <c r="DQ92" s="73"/>
    </row>
    <row r="93" spans="1:121">
      <c r="A93" s="291" t="s">
        <v>507</v>
      </c>
      <c r="B93" s="368" t="s">
        <v>19</v>
      </c>
      <c r="C93" s="593">
        <v>1.8607990169999999E-3</v>
      </c>
      <c r="D93" s="594">
        <v>7.0016844899999998E-4</v>
      </c>
      <c r="E93" s="594">
        <v>5.8202810899999995E-4</v>
      </c>
      <c r="F93" s="594">
        <v>7.9188629300000002E-4</v>
      </c>
      <c r="G93" s="594">
        <v>2.7241491820000001E-3</v>
      </c>
      <c r="H93" s="594">
        <v>3.2241145390000002E-3</v>
      </c>
      <c r="I93" s="594">
        <v>1.786916915E-3</v>
      </c>
      <c r="J93" s="594">
        <v>1.6195615900000001E-3</v>
      </c>
      <c r="K93" s="594">
        <v>1.431639215E-3</v>
      </c>
      <c r="L93" s="594">
        <v>5.3792350460000003E-3</v>
      </c>
      <c r="M93" s="594">
        <v>0</v>
      </c>
      <c r="N93" s="594">
        <v>7.5978743500000005E-4</v>
      </c>
      <c r="O93" s="594">
        <v>1.203663973E-3</v>
      </c>
      <c r="P93" s="594">
        <v>1.897977351E-3</v>
      </c>
      <c r="Q93" s="594">
        <v>8.1414686399999998E-4</v>
      </c>
      <c r="R93" s="594">
        <v>8.8042263000000004E-4</v>
      </c>
      <c r="S93" s="594">
        <v>8.7972175699999999E-4</v>
      </c>
      <c r="T93" s="594">
        <v>7.9671544399999999E-4</v>
      </c>
      <c r="U93" s="594">
        <v>4.1213209899999999E-4</v>
      </c>
      <c r="V93" s="594">
        <v>1.0868195409999999E-3</v>
      </c>
      <c r="W93" s="594">
        <v>1.6333593699999999E-4</v>
      </c>
      <c r="X93" s="594">
        <v>3.6266097500000001E-4</v>
      </c>
      <c r="Y93" s="594">
        <v>4.5339614700000002E-4</v>
      </c>
      <c r="Z93" s="594">
        <v>0</v>
      </c>
      <c r="AA93" s="594">
        <v>8.35066021E-4</v>
      </c>
      <c r="AB93" s="594">
        <v>7.9540939200000002E-4</v>
      </c>
      <c r="AC93" s="594">
        <v>1.2404079799999999E-4</v>
      </c>
      <c r="AD93" s="594">
        <v>5.0547252700000004E-4</v>
      </c>
      <c r="AE93" s="594">
        <v>6.4510964799999995E-4</v>
      </c>
      <c r="AF93" s="594">
        <v>1.649429207E-3</v>
      </c>
      <c r="AG93" s="594">
        <v>1.341481128E-3</v>
      </c>
      <c r="AH93" s="594">
        <v>2.1816786579999998E-3</v>
      </c>
      <c r="AI93" s="594">
        <v>3.1148331619999998E-3</v>
      </c>
      <c r="AJ93" s="594">
        <v>9.2683028999999999E-5</v>
      </c>
      <c r="AK93" s="594">
        <v>3.0564490549999999E-3</v>
      </c>
      <c r="AL93" s="594">
        <v>1.528540623E-3</v>
      </c>
      <c r="AM93" s="594">
        <v>1.5488690769999999E-3</v>
      </c>
      <c r="AN93" s="594">
        <v>5.7361869279999997E-3</v>
      </c>
      <c r="AO93" s="594">
        <v>2.6589413039999998E-3</v>
      </c>
      <c r="AP93" s="594">
        <v>1.116274278E-3</v>
      </c>
      <c r="AQ93" s="594">
        <v>1.567469136E-3</v>
      </c>
      <c r="AR93" s="594">
        <v>1.206967264E-3</v>
      </c>
      <c r="AS93" s="594">
        <v>1.787671987E-3</v>
      </c>
      <c r="AT93" s="594">
        <v>2.5024297029999998E-3</v>
      </c>
      <c r="AU93" s="594">
        <v>2.1377173880000001E-3</v>
      </c>
      <c r="AV93" s="594">
        <v>9.4465775300000003E-4</v>
      </c>
      <c r="AW93" s="594">
        <v>5.63973883E-4</v>
      </c>
      <c r="AX93" s="594">
        <v>4.8608607400000002E-4</v>
      </c>
      <c r="AY93" s="594">
        <v>7.7719506999999999E-4</v>
      </c>
      <c r="AZ93" s="594">
        <v>3.4597812199999999E-4</v>
      </c>
      <c r="BA93" s="594">
        <v>4.0792347099999999E-4</v>
      </c>
      <c r="BB93" s="594">
        <v>1.0303929480000001E-3</v>
      </c>
      <c r="BC93" s="594">
        <v>4.8165483200000002E-4</v>
      </c>
      <c r="BD93" s="594">
        <v>4.8797517399999999E-4</v>
      </c>
      <c r="BE93" s="594">
        <v>0</v>
      </c>
      <c r="BF93" s="594">
        <v>4.0336088899999999E-4</v>
      </c>
      <c r="BG93" s="594">
        <v>3.26908961E-4</v>
      </c>
      <c r="BH93" s="594">
        <v>5.1293106650000002E-3</v>
      </c>
      <c r="BI93" s="594">
        <v>2.896510154E-3</v>
      </c>
      <c r="BJ93" s="594">
        <v>6.4102847400000003E-4</v>
      </c>
      <c r="BK93" s="594">
        <v>1.5738325370000001E-3</v>
      </c>
      <c r="BL93" s="594">
        <v>5.0223821260000001E-3</v>
      </c>
      <c r="BM93" s="594">
        <v>5.5160383529999999E-3</v>
      </c>
      <c r="BN93" s="594">
        <v>1.7889802209999999E-3</v>
      </c>
      <c r="BO93" s="594">
        <v>2.801851139E-3</v>
      </c>
      <c r="BP93" s="594">
        <v>1.117916604E-3</v>
      </c>
      <c r="BQ93" s="594">
        <v>7.6745673600000001E-4</v>
      </c>
      <c r="BR93" s="594">
        <v>3.1476194900000001E-3</v>
      </c>
      <c r="BS93" s="594">
        <v>6.6527327789999997E-3</v>
      </c>
      <c r="BT93" s="594">
        <v>2.3453825230000001E-3</v>
      </c>
      <c r="BU93" s="594">
        <v>1.7824437429999999E-3</v>
      </c>
      <c r="BV93" s="594">
        <v>2.99836038E-3</v>
      </c>
      <c r="BW93" s="594">
        <v>7.2868202700000003E-4</v>
      </c>
      <c r="BX93" s="594">
        <v>2.7946780900000001E-4</v>
      </c>
      <c r="BY93" s="594">
        <v>2.4251172940000002E-3</v>
      </c>
      <c r="BZ93" s="594">
        <v>3.9235395490000002E-3</v>
      </c>
      <c r="CA93" s="594">
        <v>8.2663098700000003E-4</v>
      </c>
      <c r="CB93" s="594">
        <v>2.8278963740000001E-3</v>
      </c>
      <c r="CC93" s="594">
        <v>2.6459609660000002E-3</v>
      </c>
      <c r="CD93" s="594">
        <v>7.0150774500000004E-4</v>
      </c>
      <c r="CE93" s="594">
        <v>1.3379305609999999E-3</v>
      </c>
      <c r="CF93" s="594">
        <v>3.3518301699999998E-3</v>
      </c>
      <c r="CG93" s="594">
        <v>7.0796563300000003E-4</v>
      </c>
      <c r="CH93" s="594">
        <v>1.159967671E-3</v>
      </c>
      <c r="CI93" s="594">
        <v>2.2569231519999999E-3</v>
      </c>
      <c r="CJ93" s="594">
        <v>5.3790204799999996E-4</v>
      </c>
      <c r="CK93" s="594">
        <v>1.169020591E-3</v>
      </c>
      <c r="CL93" s="594">
        <v>8.2351131100000003E-4</v>
      </c>
      <c r="CM93" s="594">
        <v>1.0006705459009999</v>
      </c>
      <c r="CN93" s="594">
        <v>3.8552118569999999E-3</v>
      </c>
      <c r="CO93" s="594">
        <v>2.3317028399999998E-3</v>
      </c>
      <c r="CP93" s="594">
        <v>8.4170238300000004E-4</v>
      </c>
      <c r="CQ93" s="594">
        <v>4.2895355069999998E-3</v>
      </c>
      <c r="CR93" s="594">
        <v>3.5930176290000001E-3</v>
      </c>
      <c r="CS93" s="594">
        <v>1.4031617440000001E-3</v>
      </c>
      <c r="CT93" s="594">
        <v>1.480493177E-3</v>
      </c>
      <c r="CU93" s="594">
        <v>1.7844630799999999E-3</v>
      </c>
      <c r="CV93" s="594">
        <v>8.4860981800000004E-4</v>
      </c>
      <c r="CW93" s="594">
        <v>8.0759263399999995E-4</v>
      </c>
      <c r="CX93" s="594">
        <v>9.5763485100000003E-4</v>
      </c>
      <c r="CY93" s="594">
        <v>1.257338646E-3</v>
      </c>
      <c r="CZ93" s="594">
        <v>9.9554699600000007E-4</v>
      </c>
      <c r="DA93" s="594">
        <v>2.5287877640000002E-3</v>
      </c>
      <c r="DB93" s="594">
        <v>6.7033764800000003E-4</v>
      </c>
      <c r="DC93" s="594">
        <v>2.2330959380000002E-3</v>
      </c>
      <c r="DD93" s="594">
        <v>6.1207780599999997E-4</v>
      </c>
      <c r="DE93" s="595">
        <v>0.26184836664799999</v>
      </c>
      <c r="DF93" s="593">
        <v>1.4350950286819999</v>
      </c>
      <c r="DG93" s="595">
        <v>1.0855096281050001</v>
      </c>
      <c r="DH93" s="73"/>
      <c r="DI93" s="73"/>
      <c r="DJ93" s="73"/>
      <c r="DK93" s="73"/>
      <c r="DL93" s="73"/>
      <c r="DM93" s="73"/>
      <c r="DN93" s="73"/>
      <c r="DO93" s="73"/>
      <c r="DP93" s="73"/>
      <c r="DQ93" s="73"/>
    </row>
    <row r="94" spans="1:121">
      <c r="A94" s="291" t="s">
        <v>508</v>
      </c>
      <c r="B94" s="368" t="s">
        <v>90</v>
      </c>
      <c r="C94" s="593">
        <v>9.6527866000000002E-5</v>
      </c>
      <c r="D94" s="594">
        <v>9.7263731999999996E-5</v>
      </c>
      <c r="E94" s="594">
        <v>6.5805660500000004E-4</v>
      </c>
      <c r="F94" s="594">
        <v>5.4368813999999999E-5</v>
      </c>
      <c r="G94" s="594">
        <v>8.1010274999999997E-5</v>
      </c>
      <c r="H94" s="594">
        <v>2.05681436E-4</v>
      </c>
      <c r="I94" s="594">
        <v>1.7805624799999999E-4</v>
      </c>
      <c r="J94" s="594">
        <v>4.4137634399999998E-4</v>
      </c>
      <c r="K94" s="594">
        <v>1.10508728E-4</v>
      </c>
      <c r="L94" s="594">
        <v>3.0763215399999999E-4</v>
      </c>
      <c r="M94" s="594">
        <v>0</v>
      </c>
      <c r="N94" s="594">
        <v>7.6212903000000005E-5</v>
      </c>
      <c r="O94" s="594">
        <v>1.11988743E-4</v>
      </c>
      <c r="P94" s="594">
        <v>1.41508831E-4</v>
      </c>
      <c r="Q94" s="594">
        <v>2.93719939E-4</v>
      </c>
      <c r="R94" s="594">
        <v>1.53250967E-4</v>
      </c>
      <c r="S94" s="594">
        <v>1.14484346E-4</v>
      </c>
      <c r="T94" s="594">
        <v>1.07995694E-4</v>
      </c>
      <c r="U94" s="594">
        <v>1.95063565E-4</v>
      </c>
      <c r="V94" s="594">
        <v>3.4577904399999998E-4</v>
      </c>
      <c r="W94" s="594">
        <v>1.5843979600000001E-4</v>
      </c>
      <c r="X94" s="594">
        <v>3.7747085299999998E-4</v>
      </c>
      <c r="Y94" s="594">
        <v>4.64288185E-4</v>
      </c>
      <c r="Z94" s="594">
        <v>0</v>
      </c>
      <c r="AA94" s="594">
        <v>4.5186846899999999E-4</v>
      </c>
      <c r="AB94" s="594">
        <v>4.8564661699999998E-4</v>
      </c>
      <c r="AC94" s="594">
        <v>2.0544682000000001E-5</v>
      </c>
      <c r="AD94" s="594">
        <v>3.9026105999999999E-5</v>
      </c>
      <c r="AE94" s="594">
        <v>2.4862937500000001E-4</v>
      </c>
      <c r="AF94" s="594">
        <v>1.66895454E-4</v>
      </c>
      <c r="AG94" s="594">
        <v>8.3365668E-5</v>
      </c>
      <c r="AH94" s="594">
        <v>2.7761523900000001E-4</v>
      </c>
      <c r="AI94" s="594">
        <v>3.2344406300000001E-4</v>
      </c>
      <c r="AJ94" s="594">
        <v>1.7128389E-5</v>
      </c>
      <c r="AK94" s="594">
        <v>4.02499721E-4</v>
      </c>
      <c r="AL94" s="594">
        <v>7.7239426999999998E-5</v>
      </c>
      <c r="AM94" s="594">
        <v>1.5577069599999999E-4</v>
      </c>
      <c r="AN94" s="594">
        <v>2.1198045399999999E-4</v>
      </c>
      <c r="AO94" s="594">
        <v>1.24497204E-4</v>
      </c>
      <c r="AP94" s="594">
        <v>5.2540751000000003E-5</v>
      </c>
      <c r="AQ94" s="594">
        <v>7.9407442999999999E-5</v>
      </c>
      <c r="AR94" s="594">
        <v>9.8828776799999999E-4</v>
      </c>
      <c r="AS94" s="594">
        <v>3.1361234299999999E-4</v>
      </c>
      <c r="AT94" s="594">
        <v>6.5411799999999997E-4</v>
      </c>
      <c r="AU94" s="594">
        <v>5.0051640300000002E-4</v>
      </c>
      <c r="AV94" s="594">
        <v>3.3968519199999999E-4</v>
      </c>
      <c r="AW94" s="594">
        <v>3.7153242399999998E-4</v>
      </c>
      <c r="AX94" s="594">
        <v>1.510615726E-3</v>
      </c>
      <c r="AY94" s="594">
        <v>1.116166653E-3</v>
      </c>
      <c r="AZ94" s="594">
        <v>1.609187588E-3</v>
      </c>
      <c r="BA94" s="594">
        <v>7.0200156099999998E-4</v>
      </c>
      <c r="BB94" s="594">
        <v>7.1534217299999996E-4</v>
      </c>
      <c r="BC94" s="594">
        <v>2.7450379179999999E-3</v>
      </c>
      <c r="BD94" s="594">
        <v>3.7929480999999998E-4</v>
      </c>
      <c r="BE94" s="594">
        <v>0</v>
      </c>
      <c r="BF94" s="594">
        <v>2.18384878E-4</v>
      </c>
      <c r="BG94" s="594">
        <v>2.138326E-4</v>
      </c>
      <c r="BH94" s="594">
        <v>4.8794052499999998E-4</v>
      </c>
      <c r="BI94" s="594">
        <v>1.3079949800000001E-4</v>
      </c>
      <c r="BJ94" s="594">
        <v>1.60695394E-4</v>
      </c>
      <c r="BK94" s="594">
        <v>1.68679848E-4</v>
      </c>
      <c r="BL94" s="594">
        <v>3.1358035299999999E-4</v>
      </c>
      <c r="BM94" s="594">
        <v>2.32056085E-4</v>
      </c>
      <c r="BN94" s="594">
        <v>2.5786856E-4</v>
      </c>
      <c r="BO94" s="594">
        <v>2.8068117900000001E-4</v>
      </c>
      <c r="BP94" s="594">
        <v>4.7322271000000001E-4</v>
      </c>
      <c r="BQ94" s="594">
        <v>4.3266840899999998E-4</v>
      </c>
      <c r="BR94" s="594">
        <v>2.8410100300000002E-4</v>
      </c>
      <c r="BS94" s="594">
        <v>3.3724854799999999E-4</v>
      </c>
      <c r="BT94" s="594">
        <v>4.3691287599999999E-4</v>
      </c>
      <c r="BU94" s="594">
        <v>4.9615789799999999E-4</v>
      </c>
      <c r="BV94" s="594">
        <v>1.3925038199999999E-4</v>
      </c>
      <c r="BW94" s="594">
        <v>1.0223955700000001E-4</v>
      </c>
      <c r="BX94" s="594">
        <v>4.2177739000000001E-5</v>
      </c>
      <c r="BY94" s="594">
        <v>6.3877956839999998E-3</v>
      </c>
      <c r="BZ94" s="594">
        <v>3.2860886100000001E-4</v>
      </c>
      <c r="CA94" s="594">
        <v>4.1459973800000001E-4</v>
      </c>
      <c r="CB94" s="594">
        <v>2.78632858E-4</v>
      </c>
      <c r="CC94" s="594">
        <v>2.2383360800000001E-4</v>
      </c>
      <c r="CD94" s="594">
        <v>6.3064260500000002E-4</v>
      </c>
      <c r="CE94" s="594">
        <v>4.0954954900000002E-4</v>
      </c>
      <c r="CF94" s="594">
        <v>5.8788452099999998E-4</v>
      </c>
      <c r="CG94" s="594">
        <v>3.2524495300000002E-4</v>
      </c>
      <c r="CH94" s="594">
        <v>6.4422768300000004E-3</v>
      </c>
      <c r="CI94" s="594">
        <v>1.762716507E-3</v>
      </c>
      <c r="CJ94" s="594">
        <v>3.8257466490000001E-3</v>
      </c>
      <c r="CK94" s="594">
        <v>6.8104892789999996E-3</v>
      </c>
      <c r="CL94" s="594">
        <v>1.2231364819999999E-3</v>
      </c>
      <c r="CM94" s="594">
        <v>3.1170870100000002E-4</v>
      </c>
      <c r="CN94" s="594">
        <v>1.000103723494</v>
      </c>
      <c r="CO94" s="594">
        <v>2.6348904900000002E-4</v>
      </c>
      <c r="CP94" s="594">
        <v>1.94381306E-4</v>
      </c>
      <c r="CQ94" s="594">
        <v>1.48646944E-4</v>
      </c>
      <c r="CR94" s="594">
        <v>2.04034032E-4</v>
      </c>
      <c r="CS94" s="594">
        <v>1.0407261599999999E-4</v>
      </c>
      <c r="CT94" s="594">
        <v>2.23449859E-4</v>
      </c>
      <c r="CU94" s="594">
        <v>4.4987279100000002E-4</v>
      </c>
      <c r="CV94" s="594">
        <v>1.6109212940000001E-3</v>
      </c>
      <c r="CW94" s="594">
        <v>8.5825380999999995E-5</v>
      </c>
      <c r="CX94" s="594">
        <v>7.5215863300000002E-4</v>
      </c>
      <c r="CY94" s="594">
        <v>4.0137651300000001E-4</v>
      </c>
      <c r="CZ94" s="594">
        <v>5.3410083600000005E-4</v>
      </c>
      <c r="DA94" s="594">
        <v>1.1125196599999999E-3</v>
      </c>
      <c r="DB94" s="594">
        <v>4.8893604099999998E-4</v>
      </c>
      <c r="DC94" s="594">
        <v>6.3080755699999999E-4</v>
      </c>
      <c r="DD94" s="594">
        <v>8.6136169000000006E-5</v>
      </c>
      <c r="DE94" s="595">
        <v>7.0203423499999996E-4</v>
      </c>
      <c r="DF94" s="593">
        <v>1.063202034658</v>
      </c>
      <c r="DG94" s="595">
        <v>0.80420879605600004</v>
      </c>
      <c r="DH94" s="73"/>
      <c r="DI94" s="73"/>
      <c r="DJ94" s="73"/>
      <c r="DK94" s="73"/>
      <c r="DL94" s="73"/>
      <c r="DM94" s="73"/>
      <c r="DN94" s="73"/>
      <c r="DO94" s="73"/>
      <c r="DP94" s="73"/>
      <c r="DQ94" s="73"/>
    </row>
    <row r="95" spans="1:121">
      <c r="A95" s="291" t="s">
        <v>509</v>
      </c>
      <c r="B95" s="368" t="s">
        <v>610</v>
      </c>
      <c r="C95" s="593">
        <v>0</v>
      </c>
      <c r="D95" s="594">
        <v>0</v>
      </c>
      <c r="E95" s="594">
        <v>0</v>
      </c>
      <c r="F95" s="594">
        <v>0</v>
      </c>
      <c r="G95" s="594">
        <v>0</v>
      </c>
      <c r="H95" s="594">
        <v>0</v>
      </c>
      <c r="I95" s="594">
        <v>0</v>
      </c>
      <c r="J95" s="594">
        <v>0</v>
      </c>
      <c r="K95" s="594">
        <v>0</v>
      </c>
      <c r="L95" s="594">
        <v>0</v>
      </c>
      <c r="M95" s="594">
        <v>0</v>
      </c>
      <c r="N95" s="594">
        <v>0</v>
      </c>
      <c r="O95" s="594">
        <v>0</v>
      </c>
      <c r="P95" s="594">
        <v>0</v>
      </c>
      <c r="Q95" s="594">
        <v>0</v>
      </c>
      <c r="R95" s="594">
        <v>0</v>
      </c>
      <c r="S95" s="594">
        <v>0</v>
      </c>
      <c r="T95" s="594">
        <v>0</v>
      </c>
      <c r="U95" s="594">
        <v>0</v>
      </c>
      <c r="V95" s="594">
        <v>0</v>
      </c>
      <c r="W95" s="594">
        <v>0</v>
      </c>
      <c r="X95" s="594">
        <v>0</v>
      </c>
      <c r="Y95" s="594">
        <v>0</v>
      </c>
      <c r="Z95" s="594">
        <v>0</v>
      </c>
      <c r="AA95" s="594">
        <v>0</v>
      </c>
      <c r="AB95" s="594">
        <v>0</v>
      </c>
      <c r="AC95" s="594">
        <v>0</v>
      </c>
      <c r="AD95" s="594">
        <v>0</v>
      </c>
      <c r="AE95" s="594">
        <v>0</v>
      </c>
      <c r="AF95" s="594">
        <v>0</v>
      </c>
      <c r="AG95" s="594">
        <v>0</v>
      </c>
      <c r="AH95" s="594">
        <v>0</v>
      </c>
      <c r="AI95" s="594">
        <v>0</v>
      </c>
      <c r="AJ95" s="594">
        <v>0</v>
      </c>
      <c r="AK95" s="594">
        <v>0</v>
      </c>
      <c r="AL95" s="594">
        <v>0</v>
      </c>
      <c r="AM95" s="594">
        <v>0</v>
      </c>
      <c r="AN95" s="594">
        <v>0</v>
      </c>
      <c r="AO95" s="594">
        <v>0</v>
      </c>
      <c r="AP95" s="594">
        <v>0</v>
      </c>
      <c r="AQ95" s="594">
        <v>0</v>
      </c>
      <c r="AR95" s="594">
        <v>0</v>
      </c>
      <c r="AS95" s="594">
        <v>0</v>
      </c>
      <c r="AT95" s="594">
        <v>0</v>
      </c>
      <c r="AU95" s="594">
        <v>0</v>
      </c>
      <c r="AV95" s="594">
        <v>0</v>
      </c>
      <c r="AW95" s="594">
        <v>0</v>
      </c>
      <c r="AX95" s="594">
        <v>0</v>
      </c>
      <c r="AY95" s="594">
        <v>0</v>
      </c>
      <c r="AZ95" s="594">
        <v>0</v>
      </c>
      <c r="BA95" s="594">
        <v>0</v>
      </c>
      <c r="BB95" s="594">
        <v>0</v>
      </c>
      <c r="BC95" s="594">
        <v>0</v>
      </c>
      <c r="BD95" s="594">
        <v>0</v>
      </c>
      <c r="BE95" s="594">
        <v>0</v>
      </c>
      <c r="BF95" s="594">
        <v>0</v>
      </c>
      <c r="BG95" s="594">
        <v>0</v>
      </c>
      <c r="BH95" s="594">
        <v>0</v>
      </c>
      <c r="BI95" s="594">
        <v>0</v>
      </c>
      <c r="BJ95" s="594">
        <v>0</v>
      </c>
      <c r="BK95" s="594">
        <v>0</v>
      </c>
      <c r="BL95" s="594">
        <v>0</v>
      </c>
      <c r="BM95" s="594">
        <v>0</v>
      </c>
      <c r="BN95" s="594">
        <v>0</v>
      </c>
      <c r="BO95" s="594">
        <v>0</v>
      </c>
      <c r="BP95" s="594">
        <v>0</v>
      </c>
      <c r="BQ95" s="594">
        <v>0</v>
      </c>
      <c r="BR95" s="594">
        <v>0</v>
      </c>
      <c r="BS95" s="594">
        <v>0</v>
      </c>
      <c r="BT95" s="594">
        <v>0</v>
      </c>
      <c r="BU95" s="594">
        <v>0</v>
      </c>
      <c r="BV95" s="594">
        <v>0</v>
      </c>
      <c r="BW95" s="594">
        <v>0</v>
      </c>
      <c r="BX95" s="594">
        <v>0</v>
      </c>
      <c r="BY95" s="594">
        <v>0</v>
      </c>
      <c r="BZ95" s="594">
        <v>0</v>
      </c>
      <c r="CA95" s="594">
        <v>0</v>
      </c>
      <c r="CB95" s="594">
        <v>0</v>
      </c>
      <c r="CC95" s="594">
        <v>0</v>
      </c>
      <c r="CD95" s="594">
        <v>0</v>
      </c>
      <c r="CE95" s="594">
        <v>0</v>
      </c>
      <c r="CF95" s="594">
        <v>0</v>
      </c>
      <c r="CG95" s="594">
        <v>0</v>
      </c>
      <c r="CH95" s="594">
        <v>0</v>
      </c>
      <c r="CI95" s="594">
        <v>0</v>
      </c>
      <c r="CJ95" s="594">
        <v>0</v>
      </c>
      <c r="CK95" s="594">
        <v>0</v>
      </c>
      <c r="CL95" s="594">
        <v>0</v>
      </c>
      <c r="CM95" s="594">
        <v>0</v>
      </c>
      <c r="CN95" s="594">
        <v>0</v>
      </c>
      <c r="CO95" s="594">
        <v>1</v>
      </c>
      <c r="CP95" s="594">
        <v>0</v>
      </c>
      <c r="CQ95" s="594">
        <v>0</v>
      </c>
      <c r="CR95" s="594">
        <v>0</v>
      </c>
      <c r="CS95" s="594">
        <v>0</v>
      </c>
      <c r="CT95" s="594">
        <v>0</v>
      </c>
      <c r="CU95" s="594">
        <v>0</v>
      </c>
      <c r="CV95" s="594">
        <v>0</v>
      </c>
      <c r="CW95" s="594">
        <v>0</v>
      </c>
      <c r="CX95" s="594">
        <v>0</v>
      </c>
      <c r="CY95" s="594">
        <v>0</v>
      </c>
      <c r="CZ95" s="594">
        <v>0</v>
      </c>
      <c r="DA95" s="594">
        <v>0</v>
      </c>
      <c r="DB95" s="594">
        <v>0</v>
      </c>
      <c r="DC95" s="594">
        <v>0</v>
      </c>
      <c r="DD95" s="594">
        <v>0</v>
      </c>
      <c r="DE95" s="595">
        <v>0</v>
      </c>
      <c r="DF95" s="593">
        <v>1</v>
      </c>
      <c r="DG95" s="595">
        <v>0.75640261195900005</v>
      </c>
      <c r="DH95" s="73"/>
      <c r="DI95" s="73"/>
      <c r="DJ95" s="73"/>
      <c r="DK95" s="73"/>
      <c r="DL95" s="73"/>
      <c r="DM95" s="73"/>
      <c r="DN95" s="73"/>
      <c r="DO95" s="73"/>
      <c r="DP95" s="73"/>
      <c r="DQ95" s="73"/>
    </row>
    <row r="96" spans="1:121">
      <c r="A96" s="291" t="s">
        <v>510</v>
      </c>
      <c r="B96" s="368" t="s">
        <v>611</v>
      </c>
      <c r="C96" s="593">
        <v>0</v>
      </c>
      <c r="D96" s="594">
        <v>0</v>
      </c>
      <c r="E96" s="594">
        <v>0</v>
      </c>
      <c r="F96" s="594">
        <v>0</v>
      </c>
      <c r="G96" s="594">
        <v>0</v>
      </c>
      <c r="H96" s="594">
        <v>0</v>
      </c>
      <c r="I96" s="594">
        <v>0</v>
      </c>
      <c r="J96" s="594">
        <v>0</v>
      </c>
      <c r="K96" s="594">
        <v>0</v>
      </c>
      <c r="L96" s="594">
        <v>0</v>
      </c>
      <c r="M96" s="594">
        <v>0</v>
      </c>
      <c r="N96" s="594">
        <v>0</v>
      </c>
      <c r="O96" s="594">
        <v>0</v>
      </c>
      <c r="P96" s="594">
        <v>0</v>
      </c>
      <c r="Q96" s="594">
        <v>0</v>
      </c>
      <c r="R96" s="594">
        <v>0</v>
      </c>
      <c r="S96" s="594">
        <v>0</v>
      </c>
      <c r="T96" s="594">
        <v>0</v>
      </c>
      <c r="U96" s="594">
        <v>0</v>
      </c>
      <c r="V96" s="594">
        <v>0</v>
      </c>
      <c r="W96" s="594">
        <v>0</v>
      </c>
      <c r="X96" s="594">
        <v>0</v>
      </c>
      <c r="Y96" s="594">
        <v>0</v>
      </c>
      <c r="Z96" s="594">
        <v>0</v>
      </c>
      <c r="AA96" s="594">
        <v>0</v>
      </c>
      <c r="AB96" s="594">
        <v>0</v>
      </c>
      <c r="AC96" s="594">
        <v>0</v>
      </c>
      <c r="AD96" s="594">
        <v>0</v>
      </c>
      <c r="AE96" s="594">
        <v>0</v>
      </c>
      <c r="AF96" s="594">
        <v>0</v>
      </c>
      <c r="AG96" s="594">
        <v>0</v>
      </c>
      <c r="AH96" s="594">
        <v>0</v>
      </c>
      <c r="AI96" s="594">
        <v>0</v>
      </c>
      <c r="AJ96" s="594">
        <v>0</v>
      </c>
      <c r="AK96" s="594">
        <v>0</v>
      </c>
      <c r="AL96" s="594">
        <v>0</v>
      </c>
      <c r="AM96" s="594">
        <v>0</v>
      </c>
      <c r="AN96" s="594">
        <v>0</v>
      </c>
      <c r="AO96" s="594">
        <v>0</v>
      </c>
      <c r="AP96" s="594">
        <v>0</v>
      </c>
      <c r="AQ96" s="594">
        <v>0</v>
      </c>
      <c r="AR96" s="594">
        <v>0</v>
      </c>
      <c r="AS96" s="594">
        <v>0</v>
      </c>
      <c r="AT96" s="594">
        <v>0</v>
      </c>
      <c r="AU96" s="594">
        <v>0</v>
      </c>
      <c r="AV96" s="594">
        <v>0</v>
      </c>
      <c r="AW96" s="594">
        <v>0</v>
      </c>
      <c r="AX96" s="594">
        <v>0</v>
      </c>
      <c r="AY96" s="594">
        <v>0</v>
      </c>
      <c r="AZ96" s="594">
        <v>0</v>
      </c>
      <c r="BA96" s="594">
        <v>0</v>
      </c>
      <c r="BB96" s="594">
        <v>0</v>
      </c>
      <c r="BC96" s="594">
        <v>0</v>
      </c>
      <c r="BD96" s="594">
        <v>0</v>
      </c>
      <c r="BE96" s="594">
        <v>0</v>
      </c>
      <c r="BF96" s="594">
        <v>0</v>
      </c>
      <c r="BG96" s="594">
        <v>0</v>
      </c>
      <c r="BH96" s="594">
        <v>0</v>
      </c>
      <c r="BI96" s="594">
        <v>0</v>
      </c>
      <c r="BJ96" s="594">
        <v>0</v>
      </c>
      <c r="BK96" s="594">
        <v>0</v>
      </c>
      <c r="BL96" s="594">
        <v>0</v>
      </c>
      <c r="BM96" s="594">
        <v>0</v>
      </c>
      <c r="BN96" s="594">
        <v>0</v>
      </c>
      <c r="BO96" s="594">
        <v>0</v>
      </c>
      <c r="BP96" s="594">
        <v>0</v>
      </c>
      <c r="BQ96" s="594">
        <v>0</v>
      </c>
      <c r="BR96" s="594">
        <v>0</v>
      </c>
      <c r="BS96" s="594">
        <v>0</v>
      </c>
      <c r="BT96" s="594">
        <v>0</v>
      </c>
      <c r="BU96" s="594">
        <v>0</v>
      </c>
      <c r="BV96" s="594">
        <v>0</v>
      </c>
      <c r="BW96" s="594">
        <v>0</v>
      </c>
      <c r="BX96" s="594">
        <v>0</v>
      </c>
      <c r="BY96" s="594">
        <v>0</v>
      </c>
      <c r="BZ96" s="594">
        <v>0</v>
      </c>
      <c r="CA96" s="594">
        <v>0</v>
      </c>
      <c r="CB96" s="594">
        <v>0</v>
      </c>
      <c r="CC96" s="594">
        <v>0</v>
      </c>
      <c r="CD96" s="594">
        <v>0</v>
      </c>
      <c r="CE96" s="594">
        <v>0</v>
      </c>
      <c r="CF96" s="594">
        <v>0</v>
      </c>
      <c r="CG96" s="594">
        <v>0</v>
      </c>
      <c r="CH96" s="594">
        <v>0</v>
      </c>
      <c r="CI96" s="594">
        <v>0</v>
      </c>
      <c r="CJ96" s="594">
        <v>0</v>
      </c>
      <c r="CK96" s="594">
        <v>0</v>
      </c>
      <c r="CL96" s="594">
        <v>0</v>
      </c>
      <c r="CM96" s="594">
        <v>0</v>
      </c>
      <c r="CN96" s="594">
        <v>0</v>
      </c>
      <c r="CO96" s="594">
        <v>0</v>
      </c>
      <c r="CP96" s="594">
        <v>1.008170914508</v>
      </c>
      <c r="CQ96" s="594">
        <v>0</v>
      </c>
      <c r="CR96" s="594">
        <v>0</v>
      </c>
      <c r="CS96" s="594">
        <v>6.5473449899999998E-4</v>
      </c>
      <c r="CT96" s="594">
        <v>0</v>
      </c>
      <c r="CU96" s="594">
        <v>0</v>
      </c>
      <c r="CV96" s="594">
        <v>0</v>
      </c>
      <c r="CW96" s="594">
        <v>0</v>
      </c>
      <c r="CX96" s="594">
        <v>0</v>
      </c>
      <c r="CY96" s="594">
        <v>0</v>
      </c>
      <c r="CZ96" s="594">
        <v>0</v>
      </c>
      <c r="DA96" s="594">
        <v>0</v>
      </c>
      <c r="DB96" s="594">
        <v>0</v>
      </c>
      <c r="DC96" s="594">
        <v>0</v>
      </c>
      <c r="DD96" s="594">
        <v>0</v>
      </c>
      <c r="DE96" s="595">
        <v>0</v>
      </c>
      <c r="DF96" s="593">
        <v>1.0088256490080001</v>
      </c>
      <c r="DG96" s="595">
        <v>0.76307835592100004</v>
      </c>
      <c r="DH96" s="73"/>
      <c r="DI96" s="73"/>
      <c r="DJ96" s="73"/>
      <c r="DK96" s="73"/>
      <c r="DL96" s="73"/>
      <c r="DM96" s="73"/>
      <c r="DN96" s="73"/>
      <c r="DO96" s="73"/>
      <c r="DP96" s="73"/>
      <c r="DQ96" s="73"/>
    </row>
    <row r="97" spans="1:121">
      <c r="A97" s="291" t="s">
        <v>511</v>
      </c>
      <c r="B97" s="368" t="s">
        <v>612</v>
      </c>
      <c r="C97" s="593">
        <v>3.5201435499999999E-4</v>
      </c>
      <c r="D97" s="594">
        <v>4.1437814900000002E-4</v>
      </c>
      <c r="E97" s="594">
        <v>7.7234214120000004E-3</v>
      </c>
      <c r="F97" s="594">
        <v>3.9142086000000001E-5</v>
      </c>
      <c r="G97" s="594">
        <v>7.7546148999999993E-5</v>
      </c>
      <c r="H97" s="594">
        <v>8.8271209999999997E-5</v>
      </c>
      <c r="I97" s="594">
        <v>8.1840893999999995E-5</v>
      </c>
      <c r="J97" s="594">
        <v>1.7380576200000001E-4</v>
      </c>
      <c r="K97" s="594">
        <v>6.7256280999999996E-5</v>
      </c>
      <c r="L97" s="594">
        <v>4.09140489E-4</v>
      </c>
      <c r="M97" s="594">
        <v>0</v>
      </c>
      <c r="N97" s="594">
        <v>5.9854313000000003E-5</v>
      </c>
      <c r="O97" s="594">
        <v>5.4622658E-5</v>
      </c>
      <c r="P97" s="594">
        <v>6.6840601999999997E-5</v>
      </c>
      <c r="Q97" s="594">
        <v>6.0264928999999999E-5</v>
      </c>
      <c r="R97" s="594">
        <v>1.32069417E-4</v>
      </c>
      <c r="S97" s="594">
        <v>7.7118854000000005E-5</v>
      </c>
      <c r="T97" s="594">
        <v>8.5794406000000003E-5</v>
      </c>
      <c r="U97" s="594">
        <v>1.3166753400000001E-4</v>
      </c>
      <c r="V97" s="594">
        <v>1.12067863E-4</v>
      </c>
      <c r="W97" s="594">
        <v>6.3791810000000002E-5</v>
      </c>
      <c r="X97" s="594">
        <v>6.6164939000000001E-5</v>
      </c>
      <c r="Y97" s="594">
        <v>8.0516358000000006E-5</v>
      </c>
      <c r="Z97" s="594">
        <v>0</v>
      </c>
      <c r="AA97" s="594">
        <v>1.2956450699999999E-4</v>
      </c>
      <c r="AB97" s="594">
        <v>7.0126278999999996E-5</v>
      </c>
      <c r="AC97" s="594">
        <v>1.12878221E-4</v>
      </c>
      <c r="AD97" s="594">
        <v>6.0151315000000002E-5</v>
      </c>
      <c r="AE97" s="594">
        <v>6.2136129000000002E-5</v>
      </c>
      <c r="AF97" s="594">
        <v>5.7149903999999997E-5</v>
      </c>
      <c r="AG97" s="594">
        <v>9.1655492999999998E-5</v>
      </c>
      <c r="AH97" s="594">
        <v>1.2594568400000001E-4</v>
      </c>
      <c r="AI97" s="594">
        <v>1.2256392900000001E-4</v>
      </c>
      <c r="AJ97" s="594">
        <v>4.141496E-6</v>
      </c>
      <c r="AK97" s="594">
        <v>1.28208254E-4</v>
      </c>
      <c r="AL97" s="594">
        <v>7.0723893999999999E-5</v>
      </c>
      <c r="AM97" s="594">
        <v>9.0174181999999999E-5</v>
      </c>
      <c r="AN97" s="594">
        <v>1.5024050700000001E-4</v>
      </c>
      <c r="AO97" s="594">
        <v>1.11737231E-4</v>
      </c>
      <c r="AP97" s="594">
        <v>1.07716395E-4</v>
      </c>
      <c r="AQ97" s="594">
        <v>1.0219391799999999E-4</v>
      </c>
      <c r="AR97" s="594">
        <v>7.0694369999999997E-5</v>
      </c>
      <c r="AS97" s="594">
        <v>7.4207047000000005E-5</v>
      </c>
      <c r="AT97" s="594">
        <v>6.1449513999999993E-5</v>
      </c>
      <c r="AU97" s="594">
        <v>5.3584515000000003E-5</v>
      </c>
      <c r="AV97" s="594">
        <v>4.5257131000000002E-5</v>
      </c>
      <c r="AW97" s="594">
        <v>4.2861795999999999E-5</v>
      </c>
      <c r="AX97" s="594">
        <v>4.6381002999999997E-5</v>
      </c>
      <c r="AY97" s="594">
        <v>5.2891881000000002E-5</v>
      </c>
      <c r="AZ97" s="594">
        <v>4.0308795999999998E-5</v>
      </c>
      <c r="BA97" s="594">
        <v>3.5740971000000003E-5</v>
      </c>
      <c r="BB97" s="594">
        <v>6.0082045999999998E-5</v>
      </c>
      <c r="BC97" s="594">
        <v>4.2002161000000002E-5</v>
      </c>
      <c r="BD97" s="594">
        <v>3.8498750999999997E-5</v>
      </c>
      <c r="BE97" s="594">
        <v>0</v>
      </c>
      <c r="BF97" s="594">
        <v>3.7000257000000001E-5</v>
      </c>
      <c r="BG97" s="594">
        <v>3.1962648000000003E-5</v>
      </c>
      <c r="BH97" s="594">
        <v>9.9978169999999996E-5</v>
      </c>
      <c r="BI97" s="594">
        <v>5.7553714999999999E-5</v>
      </c>
      <c r="BJ97" s="594">
        <v>6.0960479000000003E-5</v>
      </c>
      <c r="BK97" s="594">
        <v>4.1960261600000002E-4</v>
      </c>
      <c r="BL97" s="594">
        <v>8.8382864999999995E-5</v>
      </c>
      <c r="BM97" s="594">
        <v>1.13951028E-4</v>
      </c>
      <c r="BN97" s="594">
        <v>6.8213544999999996E-5</v>
      </c>
      <c r="BO97" s="594">
        <v>7.9493703000000002E-5</v>
      </c>
      <c r="BP97" s="594">
        <v>2.11004995E-4</v>
      </c>
      <c r="BQ97" s="594">
        <v>3.1796513399999998E-4</v>
      </c>
      <c r="BR97" s="594">
        <v>3.83064872E-4</v>
      </c>
      <c r="BS97" s="594">
        <v>1.11519588E-4</v>
      </c>
      <c r="BT97" s="594">
        <v>1.0475679799999999E-4</v>
      </c>
      <c r="BU97" s="594">
        <v>2.3329126300000001E-4</v>
      </c>
      <c r="BV97" s="594">
        <v>8.2555864000000002E-5</v>
      </c>
      <c r="BW97" s="594">
        <v>5.4130338999999999E-5</v>
      </c>
      <c r="BX97" s="594">
        <v>1.9986163000000001E-5</v>
      </c>
      <c r="BY97" s="594">
        <v>1.93762411E-4</v>
      </c>
      <c r="BZ97" s="594">
        <v>9.5019547999999998E-5</v>
      </c>
      <c r="CA97" s="594">
        <v>1.7026976300000001E-4</v>
      </c>
      <c r="CB97" s="594">
        <v>3.8878760799999999E-4</v>
      </c>
      <c r="CC97" s="594">
        <v>3.04991111E-4</v>
      </c>
      <c r="CD97" s="594">
        <v>6.8604941999999999E-5</v>
      </c>
      <c r="CE97" s="594">
        <v>2.3790683021999999E-2</v>
      </c>
      <c r="CF97" s="594">
        <v>1.360390098E-3</v>
      </c>
      <c r="CG97" s="594">
        <v>8.5654024000000003E-5</v>
      </c>
      <c r="CH97" s="594">
        <v>1.5728966470000001E-3</v>
      </c>
      <c r="CI97" s="594">
        <v>8.1571027899999995E-4</v>
      </c>
      <c r="CJ97" s="594">
        <v>8.6345858999999997E-5</v>
      </c>
      <c r="CK97" s="594">
        <v>6.2493756500000002E-4</v>
      </c>
      <c r="CL97" s="594">
        <v>3.2096898999999998E-4</v>
      </c>
      <c r="CM97" s="594">
        <v>1.41711628E-4</v>
      </c>
      <c r="CN97" s="594">
        <v>8.1393059000000006E-5</v>
      </c>
      <c r="CO97" s="594">
        <v>9.8141944000000003E-5</v>
      </c>
      <c r="CP97" s="594">
        <v>1.2612378053999999E-2</v>
      </c>
      <c r="CQ97" s="594">
        <v>1.0539308503760001</v>
      </c>
      <c r="CR97" s="594">
        <v>3.1911185510000001E-3</v>
      </c>
      <c r="CS97" s="594">
        <v>1.536201661E-3</v>
      </c>
      <c r="CT97" s="594">
        <v>7.4342682E-5</v>
      </c>
      <c r="CU97" s="594">
        <v>4.1241897999999997E-5</v>
      </c>
      <c r="CV97" s="594">
        <v>3.0648332099999999E-4</v>
      </c>
      <c r="CW97" s="594">
        <v>3.5530012E-5</v>
      </c>
      <c r="CX97" s="594">
        <v>8.8002193999999999E-5</v>
      </c>
      <c r="CY97" s="594">
        <v>1.41108285E-4</v>
      </c>
      <c r="CZ97" s="594">
        <v>1.87291635E-4</v>
      </c>
      <c r="DA97" s="594">
        <v>7.4319618000000002E-5</v>
      </c>
      <c r="DB97" s="594">
        <v>1.2663488499999999E-4</v>
      </c>
      <c r="DC97" s="594">
        <v>1.64046615E-4</v>
      </c>
      <c r="DD97" s="594">
        <v>8.5118961999999999E-5</v>
      </c>
      <c r="DE97" s="595">
        <v>2.536468988E-3</v>
      </c>
      <c r="DF97" s="593">
        <v>1.1205856380699999</v>
      </c>
      <c r="DG97" s="595">
        <v>0.84761390355999999</v>
      </c>
      <c r="DH97" s="73"/>
      <c r="DI97" s="73"/>
      <c r="DJ97" s="73"/>
      <c r="DK97" s="73"/>
      <c r="DL97" s="73"/>
      <c r="DM97" s="73"/>
      <c r="DN97" s="73"/>
      <c r="DO97" s="73"/>
      <c r="DP97" s="73"/>
      <c r="DQ97" s="73"/>
    </row>
    <row r="98" spans="1:121">
      <c r="A98" s="291" t="s">
        <v>512</v>
      </c>
      <c r="B98" s="368" t="s">
        <v>613</v>
      </c>
      <c r="C98" s="593">
        <v>0</v>
      </c>
      <c r="D98" s="594">
        <v>0</v>
      </c>
      <c r="E98" s="594">
        <v>0</v>
      </c>
      <c r="F98" s="594">
        <v>0</v>
      </c>
      <c r="G98" s="594">
        <v>0</v>
      </c>
      <c r="H98" s="594">
        <v>0</v>
      </c>
      <c r="I98" s="594">
        <v>0</v>
      </c>
      <c r="J98" s="594">
        <v>0</v>
      </c>
      <c r="K98" s="594">
        <v>0</v>
      </c>
      <c r="L98" s="594">
        <v>0</v>
      </c>
      <c r="M98" s="594">
        <v>0</v>
      </c>
      <c r="N98" s="594">
        <v>0</v>
      </c>
      <c r="O98" s="594">
        <v>0</v>
      </c>
      <c r="P98" s="594">
        <v>0</v>
      </c>
      <c r="Q98" s="594">
        <v>0</v>
      </c>
      <c r="R98" s="594">
        <v>0</v>
      </c>
      <c r="S98" s="594">
        <v>0</v>
      </c>
      <c r="T98" s="594">
        <v>0</v>
      </c>
      <c r="U98" s="594">
        <v>0</v>
      </c>
      <c r="V98" s="594">
        <v>0</v>
      </c>
      <c r="W98" s="594">
        <v>0</v>
      </c>
      <c r="X98" s="594">
        <v>0</v>
      </c>
      <c r="Y98" s="594">
        <v>0</v>
      </c>
      <c r="Z98" s="594">
        <v>0</v>
      </c>
      <c r="AA98" s="594">
        <v>0</v>
      </c>
      <c r="AB98" s="594">
        <v>0</v>
      </c>
      <c r="AC98" s="594">
        <v>0</v>
      </c>
      <c r="AD98" s="594">
        <v>0</v>
      </c>
      <c r="AE98" s="594">
        <v>0</v>
      </c>
      <c r="AF98" s="594">
        <v>0</v>
      </c>
      <c r="AG98" s="594">
        <v>0</v>
      </c>
      <c r="AH98" s="594">
        <v>0</v>
      </c>
      <c r="AI98" s="594">
        <v>0</v>
      </c>
      <c r="AJ98" s="594">
        <v>0</v>
      </c>
      <c r="AK98" s="594">
        <v>0</v>
      </c>
      <c r="AL98" s="594">
        <v>0</v>
      </c>
      <c r="AM98" s="594">
        <v>0</v>
      </c>
      <c r="AN98" s="594">
        <v>0</v>
      </c>
      <c r="AO98" s="594">
        <v>0</v>
      </c>
      <c r="AP98" s="594">
        <v>0</v>
      </c>
      <c r="AQ98" s="594">
        <v>0</v>
      </c>
      <c r="AR98" s="594">
        <v>0</v>
      </c>
      <c r="AS98" s="594">
        <v>0</v>
      </c>
      <c r="AT98" s="594">
        <v>0</v>
      </c>
      <c r="AU98" s="594">
        <v>0</v>
      </c>
      <c r="AV98" s="594">
        <v>0</v>
      </c>
      <c r="AW98" s="594">
        <v>0</v>
      </c>
      <c r="AX98" s="594">
        <v>0</v>
      </c>
      <c r="AY98" s="594">
        <v>0</v>
      </c>
      <c r="AZ98" s="594">
        <v>0</v>
      </c>
      <c r="BA98" s="594">
        <v>0</v>
      </c>
      <c r="BB98" s="594">
        <v>0</v>
      </c>
      <c r="BC98" s="594">
        <v>0</v>
      </c>
      <c r="BD98" s="594">
        <v>0</v>
      </c>
      <c r="BE98" s="594">
        <v>0</v>
      </c>
      <c r="BF98" s="594">
        <v>0</v>
      </c>
      <c r="BG98" s="594">
        <v>0</v>
      </c>
      <c r="BH98" s="594">
        <v>0</v>
      </c>
      <c r="BI98" s="594">
        <v>0</v>
      </c>
      <c r="BJ98" s="594">
        <v>0</v>
      </c>
      <c r="BK98" s="594">
        <v>0</v>
      </c>
      <c r="BL98" s="594">
        <v>0</v>
      </c>
      <c r="BM98" s="594">
        <v>0</v>
      </c>
      <c r="BN98" s="594">
        <v>0</v>
      </c>
      <c r="BO98" s="594">
        <v>0</v>
      </c>
      <c r="BP98" s="594">
        <v>0</v>
      </c>
      <c r="BQ98" s="594">
        <v>0</v>
      </c>
      <c r="BR98" s="594">
        <v>0</v>
      </c>
      <c r="BS98" s="594">
        <v>0</v>
      </c>
      <c r="BT98" s="594">
        <v>0</v>
      </c>
      <c r="BU98" s="594">
        <v>0</v>
      </c>
      <c r="BV98" s="594">
        <v>0</v>
      </c>
      <c r="BW98" s="594">
        <v>0</v>
      </c>
      <c r="BX98" s="594">
        <v>0</v>
      </c>
      <c r="BY98" s="594">
        <v>0</v>
      </c>
      <c r="BZ98" s="594">
        <v>0</v>
      </c>
      <c r="CA98" s="594">
        <v>0</v>
      </c>
      <c r="CB98" s="594">
        <v>0</v>
      </c>
      <c r="CC98" s="594">
        <v>0</v>
      </c>
      <c r="CD98" s="594">
        <v>0</v>
      </c>
      <c r="CE98" s="594">
        <v>0</v>
      </c>
      <c r="CF98" s="594">
        <v>0</v>
      </c>
      <c r="CG98" s="594">
        <v>0</v>
      </c>
      <c r="CH98" s="594">
        <v>0</v>
      </c>
      <c r="CI98" s="594">
        <v>0</v>
      </c>
      <c r="CJ98" s="594">
        <v>0</v>
      </c>
      <c r="CK98" s="594">
        <v>0</v>
      </c>
      <c r="CL98" s="594">
        <v>0</v>
      </c>
      <c r="CM98" s="594">
        <v>0</v>
      </c>
      <c r="CN98" s="594">
        <v>0</v>
      </c>
      <c r="CO98" s="594">
        <v>0</v>
      </c>
      <c r="CP98" s="594">
        <v>0</v>
      </c>
      <c r="CQ98" s="594">
        <v>0</v>
      </c>
      <c r="CR98" s="594">
        <v>1</v>
      </c>
      <c r="CS98" s="594">
        <v>0</v>
      </c>
      <c r="CT98" s="594">
        <v>0</v>
      </c>
      <c r="CU98" s="594">
        <v>0</v>
      </c>
      <c r="CV98" s="594">
        <v>0</v>
      </c>
      <c r="CW98" s="594">
        <v>0</v>
      </c>
      <c r="CX98" s="594">
        <v>0</v>
      </c>
      <c r="CY98" s="594">
        <v>0</v>
      </c>
      <c r="CZ98" s="594">
        <v>0</v>
      </c>
      <c r="DA98" s="594">
        <v>0</v>
      </c>
      <c r="DB98" s="594">
        <v>0</v>
      </c>
      <c r="DC98" s="594">
        <v>0</v>
      </c>
      <c r="DD98" s="594">
        <v>0</v>
      </c>
      <c r="DE98" s="595">
        <v>0</v>
      </c>
      <c r="DF98" s="593">
        <v>1</v>
      </c>
      <c r="DG98" s="595">
        <v>0.75640261195900005</v>
      </c>
      <c r="DH98" s="73"/>
      <c r="DI98" s="73"/>
      <c r="DJ98" s="73"/>
      <c r="DK98" s="73"/>
      <c r="DL98" s="73"/>
      <c r="DM98" s="73"/>
      <c r="DN98" s="73"/>
      <c r="DO98" s="73"/>
      <c r="DP98" s="73"/>
      <c r="DQ98" s="73"/>
    </row>
    <row r="99" spans="1:121">
      <c r="A99" s="291" t="s">
        <v>513</v>
      </c>
      <c r="B99" s="368" t="s">
        <v>614</v>
      </c>
      <c r="C99" s="593">
        <v>0</v>
      </c>
      <c r="D99" s="594">
        <v>0</v>
      </c>
      <c r="E99" s="594">
        <v>0</v>
      </c>
      <c r="F99" s="594">
        <v>0</v>
      </c>
      <c r="G99" s="594">
        <v>0</v>
      </c>
      <c r="H99" s="594">
        <v>0</v>
      </c>
      <c r="I99" s="594">
        <v>0</v>
      </c>
      <c r="J99" s="594">
        <v>0</v>
      </c>
      <c r="K99" s="594">
        <v>0</v>
      </c>
      <c r="L99" s="594">
        <v>0</v>
      </c>
      <c r="M99" s="594">
        <v>0</v>
      </c>
      <c r="N99" s="594">
        <v>0</v>
      </c>
      <c r="O99" s="594">
        <v>0</v>
      </c>
      <c r="P99" s="594">
        <v>0</v>
      </c>
      <c r="Q99" s="594">
        <v>0</v>
      </c>
      <c r="R99" s="594">
        <v>0</v>
      </c>
      <c r="S99" s="594">
        <v>0</v>
      </c>
      <c r="T99" s="594">
        <v>0</v>
      </c>
      <c r="U99" s="594">
        <v>0</v>
      </c>
      <c r="V99" s="594">
        <v>0</v>
      </c>
      <c r="W99" s="594">
        <v>0</v>
      </c>
      <c r="X99" s="594">
        <v>0</v>
      </c>
      <c r="Y99" s="594">
        <v>0</v>
      </c>
      <c r="Z99" s="594">
        <v>0</v>
      </c>
      <c r="AA99" s="594">
        <v>0</v>
      </c>
      <c r="AB99" s="594">
        <v>0</v>
      </c>
      <c r="AC99" s="594">
        <v>0</v>
      </c>
      <c r="AD99" s="594">
        <v>0</v>
      </c>
      <c r="AE99" s="594">
        <v>0</v>
      </c>
      <c r="AF99" s="594">
        <v>0</v>
      </c>
      <c r="AG99" s="594">
        <v>0</v>
      </c>
      <c r="AH99" s="594">
        <v>0</v>
      </c>
      <c r="AI99" s="594">
        <v>0</v>
      </c>
      <c r="AJ99" s="594">
        <v>0</v>
      </c>
      <c r="AK99" s="594">
        <v>0</v>
      </c>
      <c r="AL99" s="594">
        <v>0</v>
      </c>
      <c r="AM99" s="594">
        <v>0</v>
      </c>
      <c r="AN99" s="594">
        <v>0</v>
      </c>
      <c r="AO99" s="594">
        <v>0</v>
      </c>
      <c r="AP99" s="594">
        <v>0</v>
      </c>
      <c r="AQ99" s="594">
        <v>0</v>
      </c>
      <c r="AR99" s="594">
        <v>0</v>
      </c>
      <c r="AS99" s="594">
        <v>0</v>
      </c>
      <c r="AT99" s="594">
        <v>0</v>
      </c>
      <c r="AU99" s="594">
        <v>0</v>
      </c>
      <c r="AV99" s="594">
        <v>0</v>
      </c>
      <c r="AW99" s="594">
        <v>0</v>
      </c>
      <c r="AX99" s="594">
        <v>0</v>
      </c>
      <c r="AY99" s="594">
        <v>0</v>
      </c>
      <c r="AZ99" s="594">
        <v>0</v>
      </c>
      <c r="BA99" s="594">
        <v>0</v>
      </c>
      <c r="BB99" s="594">
        <v>0</v>
      </c>
      <c r="BC99" s="594">
        <v>0</v>
      </c>
      <c r="BD99" s="594">
        <v>0</v>
      </c>
      <c r="BE99" s="594">
        <v>0</v>
      </c>
      <c r="BF99" s="594">
        <v>0</v>
      </c>
      <c r="BG99" s="594">
        <v>0</v>
      </c>
      <c r="BH99" s="594">
        <v>0</v>
      </c>
      <c r="BI99" s="594">
        <v>0</v>
      </c>
      <c r="BJ99" s="594">
        <v>0</v>
      </c>
      <c r="BK99" s="594">
        <v>0</v>
      </c>
      <c r="BL99" s="594">
        <v>0</v>
      </c>
      <c r="BM99" s="594">
        <v>0</v>
      </c>
      <c r="BN99" s="594">
        <v>0</v>
      </c>
      <c r="BO99" s="594">
        <v>0</v>
      </c>
      <c r="BP99" s="594">
        <v>0</v>
      </c>
      <c r="BQ99" s="594">
        <v>0</v>
      </c>
      <c r="BR99" s="594">
        <v>0</v>
      </c>
      <c r="BS99" s="594">
        <v>0</v>
      </c>
      <c r="BT99" s="594">
        <v>0</v>
      </c>
      <c r="BU99" s="594">
        <v>0</v>
      </c>
      <c r="BV99" s="594">
        <v>0</v>
      </c>
      <c r="BW99" s="594">
        <v>0</v>
      </c>
      <c r="BX99" s="594">
        <v>0</v>
      </c>
      <c r="BY99" s="594">
        <v>0</v>
      </c>
      <c r="BZ99" s="594">
        <v>0</v>
      </c>
      <c r="CA99" s="594">
        <v>0</v>
      </c>
      <c r="CB99" s="594">
        <v>0</v>
      </c>
      <c r="CC99" s="594">
        <v>0</v>
      </c>
      <c r="CD99" s="594">
        <v>0</v>
      </c>
      <c r="CE99" s="594">
        <v>0</v>
      </c>
      <c r="CF99" s="594">
        <v>0</v>
      </c>
      <c r="CG99" s="594">
        <v>0</v>
      </c>
      <c r="CH99" s="594">
        <v>0</v>
      </c>
      <c r="CI99" s="594">
        <v>0</v>
      </c>
      <c r="CJ99" s="594">
        <v>0</v>
      </c>
      <c r="CK99" s="594">
        <v>0</v>
      </c>
      <c r="CL99" s="594">
        <v>0</v>
      </c>
      <c r="CM99" s="594">
        <v>0</v>
      </c>
      <c r="CN99" s="594">
        <v>0</v>
      </c>
      <c r="CO99" s="594">
        <v>0</v>
      </c>
      <c r="CP99" s="594">
        <v>0</v>
      </c>
      <c r="CQ99" s="594">
        <v>0</v>
      </c>
      <c r="CR99" s="594">
        <v>0</v>
      </c>
      <c r="CS99" s="594">
        <v>1</v>
      </c>
      <c r="CT99" s="594">
        <v>0</v>
      </c>
      <c r="CU99" s="594">
        <v>0</v>
      </c>
      <c r="CV99" s="594">
        <v>0</v>
      </c>
      <c r="CW99" s="594">
        <v>0</v>
      </c>
      <c r="CX99" s="594">
        <v>0</v>
      </c>
      <c r="CY99" s="594">
        <v>0</v>
      </c>
      <c r="CZ99" s="594">
        <v>0</v>
      </c>
      <c r="DA99" s="594">
        <v>0</v>
      </c>
      <c r="DB99" s="594">
        <v>0</v>
      </c>
      <c r="DC99" s="594">
        <v>0</v>
      </c>
      <c r="DD99" s="594">
        <v>0</v>
      </c>
      <c r="DE99" s="595">
        <v>0</v>
      </c>
      <c r="DF99" s="593">
        <v>1</v>
      </c>
      <c r="DG99" s="595">
        <v>0.75640261195900005</v>
      </c>
      <c r="DH99" s="73"/>
      <c r="DI99" s="73"/>
      <c r="DJ99" s="73"/>
      <c r="DK99" s="73"/>
      <c r="DL99" s="73"/>
      <c r="DM99" s="73"/>
      <c r="DN99" s="73"/>
      <c r="DO99" s="73"/>
      <c r="DP99" s="73"/>
      <c r="DQ99" s="73"/>
    </row>
    <row r="100" spans="1:121">
      <c r="A100" s="291" t="s">
        <v>514</v>
      </c>
      <c r="B100" s="368" t="s">
        <v>689</v>
      </c>
      <c r="C100" s="593">
        <v>2.51319015E-4</v>
      </c>
      <c r="D100" s="594">
        <v>3.3063770899999998E-4</v>
      </c>
      <c r="E100" s="594">
        <v>1.5527216760000001E-3</v>
      </c>
      <c r="F100" s="594">
        <v>1.66328341E-4</v>
      </c>
      <c r="G100" s="594">
        <v>4.65593347E-3</v>
      </c>
      <c r="H100" s="594">
        <v>3.849450524E-3</v>
      </c>
      <c r="I100" s="594">
        <v>1.7901328670000001E-3</v>
      </c>
      <c r="J100" s="594">
        <v>6.8354888400000001E-4</v>
      </c>
      <c r="K100" s="594">
        <v>1.2438469549999999E-3</v>
      </c>
      <c r="L100" s="594">
        <v>1.8222434340000001E-3</v>
      </c>
      <c r="M100" s="594">
        <v>0</v>
      </c>
      <c r="N100" s="594">
        <v>3.62130408E-4</v>
      </c>
      <c r="O100" s="594">
        <v>9.6191238599999996E-4</v>
      </c>
      <c r="P100" s="594">
        <v>9.4200436400000004E-4</v>
      </c>
      <c r="Q100" s="594">
        <v>1.311153864E-3</v>
      </c>
      <c r="R100" s="594">
        <v>6.5377122899999999E-4</v>
      </c>
      <c r="S100" s="594">
        <v>8.5815511399999996E-4</v>
      </c>
      <c r="T100" s="594">
        <v>6.60325738E-4</v>
      </c>
      <c r="U100" s="594">
        <v>1.259762642E-3</v>
      </c>
      <c r="V100" s="594">
        <v>5.1887150430000003E-3</v>
      </c>
      <c r="W100" s="594">
        <v>6.4314867699999997E-4</v>
      </c>
      <c r="X100" s="594">
        <v>8.4950886400000003E-4</v>
      </c>
      <c r="Y100" s="594">
        <v>9.4868379400000005E-4</v>
      </c>
      <c r="Z100" s="594">
        <v>0</v>
      </c>
      <c r="AA100" s="594">
        <v>2.6433854850000001E-3</v>
      </c>
      <c r="AB100" s="594">
        <v>1.016419862E-3</v>
      </c>
      <c r="AC100" s="594">
        <v>1.5089188000000001E-4</v>
      </c>
      <c r="AD100" s="594">
        <v>4.9880643099999998E-4</v>
      </c>
      <c r="AE100" s="594">
        <v>6.2181563000000004E-4</v>
      </c>
      <c r="AF100" s="594">
        <v>4.1118772100000002E-4</v>
      </c>
      <c r="AG100" s="594">
        <v>2.8863734800000003E-4</v>
      </c>
      <c r="AH100" s="594">
        <v>8.44204864E-4</v>
      </c>
      <c r="AI100" s="594">
        <v>1.605139114E-3</v>
      </c>
      <c r="AJ100" s="594">
        <v>3.2923803E-5</v>
      </c>
      <c r="AK100" s="594">
        <v>6.3399451100000005E-4</v>
      </c>
      <c r="AL100" s="594">
        <v>1.4897696099999999E-3</v>
      </c>
      <c r="AM100" s="594">
        <v>1.2732165019999999E-3</v>
      </c>
      <c r="AN100" s="594">
        <v>1.443797414E-3</v>
      </c>
      <c r="AO100" s="594">
        <v>1.2437806520000001E-3</v>
      </c>
      <c r="AP100" s="594">
        <v>4.39314056E-4</v>
      </c>
      <c r="AQ100" s="594">
        <v>6.0337700099999999E-4</v>
      </c>
      <c r="AR100" s="594">
        <v>1.2268413929999999E-3</v>
      </c>
      <c r="AS100" s="594">
        <v>1.0217432710000001E-3</v>
      </c>
      <c r="AT100" s="594">
        <v>1.761706821E-3</v>
      </c>
      <c r="AU100" s="594">
        <v>1.444577941E-3</v>
      </c>
      <c r="AV100" s="594">
        <v>1.7772899499999999E-3</v>
      </c>
      <c r="AW100" s="594">
        <v>7.0695823099999999E-4</v>
      </c>
      <c r="AX100" s="594">
        <v>6.9215062499999999E-4</v>
      </c>
      <c r="AY100" s="594">
        <v>7.7564233499999996E-4</v>
      </c>
      <c r="AZ100" s="594">
        <v>2.7090874599999999E-4</v>
      </c>
      <c r="BA100" s="594">
        <v>6.16407115E-4</v>
      </c>
      <c r="BB100" s="594">
        <v>4.59525914E-4</v>
      </c>
      <c r="BC100" s="594">
        <v>6.7074729799999997E-4</v>
      </c>
      <c r="BD100" s="594">
        <v>4.6149825700000002E-4</v>
      </c>
      <c r="BE100" s="594">
        <v>0</v>
      </c>
      <c r="BF100" s="594">
        <v>2.9698759299999998E-4</v>
      </c>
      <c r="BG100" s="594">
        <v>1.9588647499999999E-4</v>
      </c>
      <c r="BH100" s="594">
        <v>8.61375067E-4</v>
      </c>
      <c r="BI100" s="594">
        <v>7.3069816000000001E-4</v>
      </c>
      <c r="BJ100" s="594">
        <v>8.2687221899999997E-4</v>
      </c>
      <c r="BK100" s="594">
        <v>1.7830176219999999E-3</v>
      </c>
      <c r="BL100" s="594">
        <v>8.1348777500000005E-4</v>
      </c>
      <c r="BM100" s="594">
        <v>1.9447820569999999E-3</v>
      </c>
      <c r="BN100" s="594">
        <v>1.070135013E-3</v>
      </c>
      <c r="BO100" s="594">
        <v>1.2810109540000001E-3</v>
      </c>
      <c r="BP100" s="594">
        <v>9.5485733599999999E-4</v>
      </c>
      <c r="BQ100" s="594">
        <v>2.8964722490000001E-3</v>
      </c>
      <c r="BR100" s="594">
        <v>7.8167545040000001E-3</v>
      </c>
      <c r="BS100" s="594">
        <v>1.890811717E-3</v>
      </c>
      <c r="BT100" s="594">
        <v>8.0679115299999999E-4</v>
      </c>
      <c r="BU100" s="594">
        <v>2.858563683E-3</v>
      </c>
      <c r="BV100" s="594">
        <v>1.0686651730000001E-3</v>
      </c>
      <c r="BW100" s="594">
        <v>1.0617524569999999E-3</v>
      </c>
      <c r="BX100" s="594">
        <v>2.4803139799999999E-4</v>
      </c>
      <c r="BY100" s="594">
        <v>1.145716324E-3</v>
      </c>
      <c r="BZ100" s="594">
        <v>1.5798893880000001E-3</v>
      </c>
      <c r="CA100" s="594">
        <v>6.7091716500000003E-4</v>
      </c>
      <c r="CB100" s="594">
        <v>1.354982325E-3</v>
      </c>
      <c r="CC100" s="594">
        <v>5.5661425600000004E-4</v>
      </c>
      <c r="CD100" s="594">
        <v>1.0067493380000001E-3</v>
      </c>
      <c r="CE100" s="594">
        <v>3.5798018999999999E-3</v>
      </c>
      <c r="CF100" s="594">
        <v>1.739233479E-3</v>
      </c>
      <c r="CG100" s="594">
        <v>2.2273384199999999E-4</v>
      </c>
      <c r="CH100" s="594">
        <v>1.201716881E-3</v>
      </c>
      <c r="CI100" s="594">
        <v>2.3496648149999998E-3</v>
      </c>
      <c r="CJ100" s="594">
        <v>1.017355578E-3</v>
      </c>
      <c r="CK100" s="594">
        <v>1.4343176490000001E-3</v>
      </c>
      <c r="CL100" s="594">
        <v>2.1490906730000001E-3</v>
      </c>
      <c r="CM100" s="594">
        <v>3.1320074399999998E-4</v>
      </c>
      <c r="CN100" s="594">
        <v>5.6798618399999995E-4</v>
      </c>
      <c r="CO100" s="594">
        <v>3.4352809589999998E-3</v>
      </c>
      <c r="CP100" s="594">
        <v>1.2273505349999999E-3</v>
      </c>
      <c r="CQ100" s="594">
        <v>9.0128397700000001E-4</v>
      </c>
      <c r="CR100" s="594">
        <v>3.3492103499999998E-4</v>
      </c>
      <c r="CS100" s="594">
        <v>5.3460155900000004E-4</v>
      </c>
      <c r="CT100" s="594">
        <v>1.000283484885</v>
      </c>
      <c r="CU100" s="594">
        <v>1.7941445359999999E-3</v>
      </c>
      <c r="CV100" s="594">
        <v>2.4595409710000001E-3</v>
      </c>
      <c r="CW100" s="594">
        <v>1.3589234070000001E-3</v>
      </c>
      <c r="CX100" s="594">
        <v>1.608622191E-3</v>
      </c>
      <c r="CY100" s="594">
        <v>1.611552498E-3</v>
      </c>
      <c r="CZ100" s="594">
        <v>1.4866659009999999E-3</v>
      </c>
      <c r="DA100" s="594">
        <v>1.497542032E-3</v>
      </c>
      <c r="DB100" s="594">
        <v>4.1166420280000001E-3</v>
      </c>
      <c r="DC100" s="594">
        <v>2.010890329E-3</v>
      </c>
      <c r="DD100" s="594">
        <v>2.3003694900000001E-4</v>
      </c>
      <c r="DE100" s="595">
        <v>3.9243082769999998E-3</v>
      </c>
      <c r="DF100" s="593">
        <v>1.1372248099840001</v>
      </c>
      <c r="DG100" s="595">
        <v>0.86019981665699996</v>
      </c>
      <c r="DH100" s="73"/>
      <c r="DI100" s="73"/>
      <c r="DJ100" s="73"/>
      <c r="DK100" s="73"/>
      <c r="DL100" s="73"/>
      <c r="DM100" s="73"/>
      <c r="DN100" s="73"/>
      <c r="DO100" s="73"/>
      <c r="DP100" s="73"/>
      <c r="DQ100" s="73"/>
    </row>
    <row r="101" spans="1:121">
      <c r="A101" s="291" t="s">
        <v>515</v>
      </c>
      <c r="B101" s="368" t="s">
        <v>615</v>
      </c>
      <c r="C101" s="593">
        <v>2.665431269E-3</v>
      </c>
      <c r="D101" s="594">
        <v>2.407715104E-3</v>
      </c>
      <c r="E101" s="594">
        <v>3.3377960379999999E-3</v>
      </c>
      <c r="F101" s="594">
        <v>1.8893223269999999E-3</v>
      </c>
      <c r="G101" s="594">
        <v>1.338029948E-3</v>
      </c>
      <c r="H101" s="594">
        <v>1.4579138469E-2</v>
      </c>
      <c r="I101" s="594">
        <v>1.0788991384E-2</v>
      </c>
      <c r="J101" s="594">
        <v>1.4770436710000001E-3</v>
      </c>
      <c r="K101" s="594">
        <v>1.694260265E-3</v>
      </c>
      <c r="L101" s="594">
        <v>1.1495318180000001E-3</v>
      </c>
      <c r="M101" s="594">
        <v>0</v>
      </c>
      <c r="N101" s="594">
        <v>1.6355457810000001E-3</v>
      </c>
      <c r="O101" s="594">
        <v>1.475468322E-3</v>
      </c>
      <c r="P101" s="594">
        <v>3.1030132750000002E-3</v>
      </c>
      <c r="Q101" s="594">
        <v>1.8395214009999999E-3</v>
      </c>
      <c r="R101" s="594">
        <v>1.5968980739999999E-3</v>
      </c>
      <c r="S101" s="594">
        <v>1.220042154E-3</v>
      </c>
      <c r="T101" s="594">
        <v>3.101261778E-3</v>
      </c>
      <c r="U101" s="594">
        <v>1.400924164E-3</v>
      </c>
      <c r="V101" s="594">
        <v>2.7138951850000002E-3</v>
      </c>
      <c r="W101" s="594">
        <v>5.7025187799999999E-4</v>
      </c>
      <c r="X101" s="594">
        <v>1.0224420529999999E-3</v>
      </c>
      <c r="Y101" s="594">
        <v>8.46408813E-4</v>
      </c>
      <c r="Z101" s="594">
        <v>0</v>
      </c>
      <c r="AA101" s="594">
        <v>9.7480421200000003E-4</v>
      </c>
      <c r="AB101" s="594">
        <v>1.1985679929999999E-3</v>
      </c>
      <c r="AC101" s="594">
        <v>1.6781975199999999E-4</v>
      </c>
      <c r="AD101" s="594">
        <v>1.814199408E-3</v>
      </c>
      <c r="AE101" s="594">
        <v>1.5690770419999999E-3</v>
      </c>
      <c r="AF101" s="594">
        <v>2.3234234490000002E-3</v>
      </c>
      <c r="AG101" s="594">
        <v>1.357598705E-3</v>
      </c>
      <c r="AH101" s="594">
        <v>1.7542682379999999E-3</v>
      </c>
      <c r="AI101" s="594">
        <v>3.065818026E-3</v>
      </c>
      <c r="AJ101" s="594">
        <v>1.7681623400000001E-4</v>
      </c>
      <c r="AK101" s="594">
        <v>2.9544942989999999E-3</v>
      </c>
      <c r="AL101" s="594">
        <v>1.270706843E-3</v>
      </c>
      <c r="AM101" s="594">
        <v>1.5888540159999999E-3</v>
      </c>
      <c r="AN101" s="594">
        <v>2.0950532560000002E-3</v>
      </c>
      <c r="AO101" s="594">
        <v>2.1586889299999999E-3</v>
      </c>
      <c r="AP101" s="594">
        <v>1.2212625319999999E-3</v>
      </c>
      <c r="AQ101" s="594">
        <v>1.406635284E-3</v>
      </c>
      <c r="AR101" s="594">
        <v>1.656692147E-3</v>
      </c>
      <c r="AS101" s="594">
        <v>2.092907382E-3</v>
      </c>
      <c r="AT101" s="594">
        <v>2.42025588E-3</v>
      </c>
      <c r="AU101" s="594">
        <v>3.0731766930000002E-3</v>
      </c>
      <c r="AV101" s="594">
        <v>1.2572331769999999E-3</v>
      </c>
      <c r="AW101" s="594">
        <v>2.2570709929999998E-3</v>
      </c>
      <c r="AX101" s="594">
        <v>2.028781842E-3</v>
      </c>
      <c r="AY101" s="594">
        <v>3.6676625559999999E-3</v>
      </c>
      <c r="AZ101" s="594">
        <v>1.2442535970000001E-3</v>
      </c>
      <c r="BA101" s="594">
        <v>1.1146550800000001E-3</v>
      </c>
      <c r="BB101" s="594">
        <v>2.055782958E-3</v>
      </c>
      <c r="BC101" s="594">
        <v>9.6981756400000001E-4</v>
      </c>
      <c r="BD101" s="594">
        <v>7.7635659399999998E-4</v>
      </c>
      <c r="BE101" s="594">
        <v>0</v>
      </c>
      <c r="BF101" s="594">
        <v>9.2749362600000004E-4</v>
      </c>
      <c r="BG101" s="594">
        <v>1.0862273889999999E-3</v>
      </c>
      <c r="BH101" s="594">
        <v>3.509522465E-3</v>
      </c>
      <c r="BI101" s="594">
        <v>3.3637812190000001E-3</v>
      </c>
      <c r="BJ101" s="594">
        <v>2.8912535860000001E-3</v>
      </c>
      <c r="BK101" s="594">
        <v>1.4167931437E-2</v>
      </c>
      <c r="BL101" s="594">
        <v>6.1022204069999999E-3</v>
      </c>
      <c r="BM101" s="594">
        <v>3.9641394749999996E-3</v>
      </c>
      <c r="BN101" s="594">
        <v>1.1816147129999999E-2</v>
      </c>
      <c r="BO101" s="594">
        <v>1.6232151019999998E-2</v>
      </c>
      <c r="BP101" s="594">
        <v>1.56787806E-3</v>
      </c>
      <c r="BQ101" s="594">
        <v>2.464363384E-3</v>
      </c>
      <c r="BR101" s="594">
        <v>1.8563591069999999E-3</v>
      </c>
      <c r="BS101" s="594">
        <v>2.7849668469999999E-3</v>
      </c>
      <c r="BT101" s="594">
        <v>4.3060357360000003E-3</v>
      </c>
      <c r="BU101" s="594">
        <v>3.7830235529999999E-3</v>
      </c>
      <c r="BV101" s="594">
        <v>1.214890844E-3</v>
      </c>
      <c r="BW101" s="594">
        <v>1.0921039069999999E-3</v>
      </c>
      <c r="BX101" s="594">
        <v>3.8555097800000002E-4</v>
      </c>
      <c r="BY101" s="594">
        <v>1.344574171E-3</v>
      </c>
      <c r="BZ101" s="594">
        <v>3.1508488250000001E-3</v>
      </c>
      <c r="CA101" s="594">
        <v>3.3232674682000002E-2</v>
      </c>
      <c r="CB101" s="594">
        <v>1.619665376E-3</v>
      </c>
      <c r="CC101" s="594">
        <v>2.3941308235999999E-2</v>
      </c>
      <c r="CD101" s="594">
        <v>4.115762266E-3</v>
      </c>
      <c r="CE101" s="594">
        <v>2.2480552959999998E-3</v>
      </c>
      <c r="CF101" s="594">
        <v>3.8805125619999999E-3</v>
      </c>
      <c r="CG101" s="594">
        <v>1.000485905E-3</v>
      </c>
      <c r="CH101" s="594">
        <v>4.463819854E-3</v>
      </c>
      <c r="CI101" s="594">
        <v>6.6517228339999998E-3</v>
      </c>
      <c r="CJ101" s="594">
        <v>3.8697592369999999E-3</v>
      </c>
      <c r="CK101" s="594">
        <v>1.5162650149E-2</v>
      </c>
      <c r="CL101" s="594">
        <v>3.4948772700000002E-3</v>
      </c>
      <c r="CM101" s="594">
        <v>5.0056172540000003E-3</v>
      </c>
      <c r="CN101" s="594">
        <v>1.3340465210000001E-3</v>
      </c>
      <c r="CO101" s="594">
        <v>2.1325113819999999E-3</v>
      </c>
      <c r="CP101" s="594">
        <v>2.279134429E-3</v>
      </c>
      <c r="CQ101" s="594">
        <v>4.6299070490000002E-3</v>
      </c>
      <c r="CR101" s="594">
        <v>2.9397729409999999E-3</v>
      </c>
      <c r="CS101" s="594">
        <v>6.1794374589999998E-3</v>
      </c>
      <c r="CT101" s="594">
        <v>2.5332003270000002E-3</v>
      </c>
      <c r="CU101" s="594">
        <v>1.001712996058</v>
      </c>
      <c r="CV101" s="594">
        <v>3.2472849049999999E-3</v>
      </c>
      <c r="CW101" s="594">
        <v>2.5894190039999999E-3</v>
      </c>
      <c r="CX101" s="594">
        <v>4.0666444249999999E-3</v>
      </c>
      <c r="CY101" s="594">
        <v>4.0218639029999999E-3</v>
      </c>
      <c r="CZ101" s="594">
        <v>1.2481228179999999E-3</v>
      </c>
      <c r="DA101" s="594">
        <v>1.9249364420000001E-3</v>
      </c>
      <c r="DB101" s="594">
        <v>2.4682707770000002E-3</v>
      </c>
      <c r="DC101" s="594">
        <v>2.3913887569999999E-3</v>
      </c>
      <c r="DD101" s="594">
        <v>7.8311435100000002E-4</v>
      </c>
      <c r="DE101" s="595">
        <v>3.6945224020000001E-3</v>
      </c>
      <c r="DF101" s="593">
        <v>1.3604406158910001</v>
      </c>
      <c r="DG101" s="595">
        <v>1.029040835275</v>
      </c>
      <c r="DH101" s="73"/>
      <c r="DI101" s="73"/>
      <c r="DJ101" s="73"/>
      <c r="DK101" s="73"/>
      <c r="DL101" s="73"/>
      <c r="DM101" s="73"/>
      <c r="DN101" s="73"/>
      <c r="DO101" s="73"/>
      <c r="DP101" s="73"/>
      <c r="DQ101" s="73"/>
    </row>
    <row r="102" spans="1:121">
      <c r="A102" s="291" t="s">
        <v>516</v>
      </c>
      <c r="B102" s="368" t="s">
        <v>616</v>
      </c>
      <c r="C102" s="593">
        <v>1.06932706E-4</v>
      </c>
      <c r="D102" s="594">
        <v>7.4803022000000002E-5</v>
      </c>
      <c r="E102" s="594">
        <v>3.0524173499999998E-4</v>
      </c>
      <c r="F102" s="594">
        <v>1.6675429399999999E-4</v>
      </c>
      <c r="G102" s="594">
        <v>1.2902782100000001E-4</v>
      </c>
      <c r="H102" s="594">
        <v>2.1175798000000001E-4</v>
      </c>
      <c r="I102" s="594">
        <v>1.5546982900000001E-4</v>
      </c>
      <c r="J102" s="594">
        <v>5.2216162500000004E-4</v>
      </c>
      <c r="K102" s="594">
        <v>1.528945996E-3</v>
      </c>
      <c r="L102" s="594">
        <v>1.2579145600000001E-4</v>
      </c>
      <c r="M102" s="594">
        <v>0</v>
      </c>
      <c r="N102" s="594">
        <v>1.08512844E-4</v>
      </c>
      <c r="O102" s="594">
        <v>3.7339722300000001E-4</v>
      </c>
      <c r="P102" s="594">
        <v>1.69908415E-4</v>
      </c>
      <c r="Q102" s="594">
        <v>3.8873380099999999E-4</v>
      </c>
      <c r="R102" s="594">
        <v>3.0447552499999998E-4</v>
      </c>
      <c r="S102" s="594">
        <v>2.2476679800000001E-4</v>
      </c>
      <c r="T102" s="594">
        <v>1.4726236E-4</v>
      </c>
      <c r="U102" s="594">
        <v>2.2221456099999999E-4</v>
      </c>
      <c r="V102" s="594">
        <v>2.8415501099999998E-4</v>
      </c>
      <c r="W102" s="594">
        <v>3.6289847000000001E-5</v>
      </c>
      <c r="X102" s="594">
        <v>1.2974528299999999E-4</v>
      </c>
      <c r="Y102" s="594">
        <v>1.05773565E-4</v>
      </c>
      <c r="Z102" s="594">
        <v>0</v>
      </c>
      <c r="AA102" s="594">
        <v>2.4731187399999999E-3</v>
      </c>
      <c r="AB102" s="594">
        <v>1.5349558229999999E-3</v>
      </c>
      <c r="AC102" s="594">
        <v>2.1788696999999999E-5</v>
      </c>
      <c r="AD102" s="594">
        <v>4.7985429999999998E-5</v>
      </c>
      <c r="AE102" s="594">
        <v>3.1282637500000001E-4</v>
      </c>
      <c r="AF102" s="594">
        <v>2.5451127699999999E-4</v>
      </c>
      <c r="AG102" s="594">
        <v>1.9462670499999999E-4</v>
      </c>
      <c r="AH102" s="594">
        <v>1.89336962E-4</v>
      </c>
      <c r="AI102" s="594">
        <v>1.19945852E-4</v>
      </c>
      <c r="AJ102" s="594">
        <v>2.9588337E-5</v>
      </c>
      <c r="AK102" s="594">
        <v>1.3883426899999999E-4</v>
      </c>
      <c r="AL102" s="594">
        <v>8.6016382000000003E-5</v>
      </c>
      <c r="AM102" s="594">
        <v>1.30583389E-4</v>
      </c>
      <c r="AN102" s="594">
        <v>1.7646899900000001E-4</v>
      </c>
      <c r="AO102" s="594">
        <v>1.51663893E-4</v>
      </c>
      <c r="AP102" s="594">
        <v>6.0449097000000002E-5</v>
      </c>
      <c r="AQ102" s="594">
        <v>1.19869467E-4</v>
      </c>
      <c r="AR102" s="594">
        <v>2.01236851E-4</v>
      </c>
      <c r="AS102" s="594">
        <v>1.47196438E-4</v>
      </c>
      <c r="AT102" s="594">
        <v>2.40122326E-4</v>
      </c>
      <c r="AU102" s="594">
        <v>1.95620406E-4</v>
      </c>
      <c r="AV102" s="594">
        <v>3.00060244E-4</v>
      </c>
      <c r="AW102" s="594">
        <v>3.3735523599999999E-4</v>
      </c>
      <c r="AX102" s="594">
        <v>1.7252808999999999E-4</v>
      </c>
      <c r="AY102" s="594">
        <v>2.6760577400000002E-4</v>
      </c>
      <c r="AZ102" s="594">
        <v>5.0817689900000003E-4</v>
      </c>
      <c r="BA102" s="594">
        <v>2.41235011E-4</v>
      </c>
      <c r="BB102" s="594">
        <v>2.38896021E-4</v>
      </c>
      <c r="BC102" s="594">
        <v>4.2253338299999999E-4</v>
      </c>
      <c r="BD102" s="594">
        <v>3.3945505799999999E-4</v>
      </c>
      <c r="BE102" s="594">
        <v>0</v>
      </c>
      <c r="BF102" s="594">
        <v>4.07092328E-4</v>
      </c>
      <c r="BG102" s="594">
        <v>2.4749843300000003E-4</v>
      </c>
      <c r="BH102" s="594">
        <v>1.7333626299999999E-4</v>
      </c>
      <c r="BI102" s="594">
        <v>1.91197391E-4</v>
      </c>
      <c r="BJ102" s="594">
        <v>4.74774113E-4</v>
      </c>
      <c r="BK102" s="594">
        <v>1.0919127E-4</v>
      </c>
      <c r="BL102" s="594">
        <v>2.4288165400000001E-4</v>
      </c>
      <c r="BM102" s="594">
        <v>1.34288403E-4</v>
      </c>
      <c r="BN102" s="594">
        <v>1.78893173E-4</v>
      </c>
      <c r="BO102" s="594">
        <v>1.4224922499999999E-4</v>
      </c>
      <c r="BP102" s="594">
        <v>2.0546734400000001E-4</v>
      </c>
      <c r="BQ102" s="594">
        <v>5.0823746300000003E-4</v>
      </c>
      <c r="BR102" s="594">
        <v>5.1842066099999997E-4</v>
      </c>
      <c r="BS102" s="594">
        <v>1.71084862E-4</v>
      </c>
      <c r="BT102" s="594">
        <v>7.5821301800000002E-4</v>
      </c>
      <c r="BU102" s="594">
        <v>1.5705843139999999E-3</v>
      </c>
      <c r="BV102" s="594">
        <v>8.8750812200000001E-4</v>
      </c>
      <c r="BW102" s="594">
        <v>8.6564864100000004E-4</v>
      </c>
      <c r="BX102" s="594">
        <v>1.25039704E-4</v>
      </c>
      <c r="BY102" s="594">
        <v>3.4333069400000003E-4</v>
      </c>
      <c r="BZ102" s="594">
        <v>2.5356418299999999E-4</v>
      </c>
      <c r="CA102" s="594">
        <v>2.0612271099999999E-4</v>
      </c>
      <c r="CB102" s="594">
        <v>2.57917346E-4</v>
      </c>
      <c r="CC102" s="594">
        <v>6.82961609E-4</v>
      </c>
      <c r="CD102" s="594">
        <v>3.3629030600000002E-4</v>
      </c>
      <c r="CE102" s="594">
        <v>1.8417040900000001E-4</v>
      </c>
      <c r="CF102" s="594">
        <v>5.6242126900000002E-4</v>
      </c>
      <c r="CG102" s="594">
        <v>1.11520329E-4</v>
      </c>
      <c r="CH102" s="594">
        <v>1.3387072789999999E-3</v>
      </c>
      <c r="CI102" s="594">
        <v>9.0204878700000002E-4</v>
      </c>
      <c r="CJ102" s="594">
        <v>1.0223372270000001E-3</v>
      </c>
      <c r="CK102" s="594">
        <v>1.8058990539999999E-3</v>
      </c>
      <c r="CL102" s="594">
        <v>1.937027219E-3</v>
      </c>
      <c r="CM102" s="594">
        <v>1.81669122E-4</v>
      </c>
      <c r="CN102" s="594">
        <v>2.5010729199999998E-4</v>
      </c>
      <c r="CO102" s="594">
        <v>2.80883406E-4</v>
      </c>
      <c r="CP102" s="594">
        <v>1.73259385E-4</v>
      </c>
      <c r="CQ102" s="594">
        <v>4.9907863399999998E-4</v>
      </c>
      <c r="CR102" s="594">
        <v>1.52324247E-4</v>
      </c>
      <c r="CS102" s="594">
        <v>1.61754667E-4</v>
      </c>
      <c r="CT102" s="594">
        <v>3.9758923900000003E-4</v>
      </c>
      <c r="CU102" s="594">
        <v>5.1240414500000001E-4</v>
      </c>
      <c r="CV102" s="594">
        <v>1.000476094123</v>
      </c>
      <c r="CW102" s="594">
        <v>1.9570923900000001E-4</v>
      </c>
      <c r="CX102" s="594">
        <v>9.6326309199999997E-4</v>
      </c>
      <c r="CY102" s="594">
        <v>3.17864816E-4</v>
      </c>
      <c r="CZ102" s="594">
        <v>6.9690996399999995E-4</v>
      </c>
      <c r="DA102" s="594">
        <v>8.0629402500000005E-4</v>
      </c>
      <c r="DB102" s="594">
        <v>9.2954298199999998E-4</v>
      </c>
      <c r="DC102" s="594">
        <v>6.74298851E-4</v>
      </c>
      <c r="DD102" s="594">
        <v>1.3191694E-4</v>
      </c>
      <c r="DE102" s="595">
        <v>4.5137017900000003E-4</v>
      </c>
      <c r="DF102" s="593">
        <v>1.0415849722770001</v>
      </c>
      <c r="DG102" s="595">
        <v>0.78785759360800001</v>
      </c>
      <c r="DH102" s="73"/>
      <c r="DI102" s="73"/>
      <c r="DJ102" s="73"/>
      <c r="DK102" s="73"/>
      <c r="DL102" s="73"/>
      <c r="DM102" s="73"/>
      <c r="DN102" s="73"/>
      <c r="DO102" s="73"/>
      <c r="DP102" s="73"/>
      <c r="DQ102" s="73"/>
    </row>
    <row r="103" spans="1:121">
      <c r="A103" s="291" t="s">
        <v>517</v>
      </c>
      <c r="B103" s="368" t="s">
        <v>617</v>
      </c>
      <c r="C103" s="593">
        <v>2.1090417428E-2</v>
      </c>
      <c r="D103" s="594">
        <v>8.8386935399999995E-3</v>
      </c>
      <c r="E103" s="594">
        <v>1.1887981614000001E-2</v>
      </c>
      <c r="F103" s="594">
        <v>1.9048928688E-2</v>
      </c>
      <c r="G103" s="594">
        <v>5.4757709000000003E-3</v>
      </c>
      <c r="H103" s="594">
        <v>2.073305693E-2</v>
      </c>
      <c r="I103" s="594">
        <v>4.9464747795E-2</v>
      </c>
      <c r="J103" s="594">
        <v>6.8310568050000001E-3</v>
      </c>
      <c r="K103" s="594">
        <v>1.1363313198E-2</v>
      </c>
      <c r="L103" s="594">
        <v>5.2160457509999999E-3</v>
      </c>
      <c r="M103" s="594">
        <v>0</v>
      </c>
      <c r="N103" s="594">
        <v>8.7854433889999993E-3</v>
      </c>
      <c r="O103" s="594">
        <v>5.9085849160000004E-3</v>
      </c>
      <c r="P103" s="594">
        <v>1.2999428715000001E-2</v>
      </c>
      <c r="Q103" s="594">
        <v>5.5234077630000001E-3</v>
      </c>
      <c r="R103" s="594">
        <v>6.8943010049999998E-3</v>
      </c>
      <c r="S103" s="594">
        <v>3.5605422410000002E-3</v>
      </c>
      <c r="T103" s="594">
        <v>5.3830912240000004E-3</v>
      </c>
      <c r="U103" s="594">
        <v>1.1949487228999999E-2</v>
      </c>
      <c r="V103" s="594">
        <v>1.8917406239000002E-2</v>
      </c>
      <c r="W103" s="594">
        <v>4.6195278830000004E-3</v>
      </c>
      <c r="X103" s="594">
        <v>1.7719776332E-2</v>
      </c>
      <c r="Y103" s="594">
        <v>8.0735133210000001E-3</v>
      </c>
      <c r="Z103" s="594">
        <v>0</v>
      </c>
      <c r="AA103" s="594">
        <v>7.1224676889999998E-3</v>
      </c>
      <c r="AB103" s="594">
        <v>6.4916260649999996E-3</v>
      </c>
      <c r="AC103" s="594">
        <v>1.831592483E-3</v>
      </c>
      <c r="AD103" s="594">
        <v>6.1012763039999997E-3</v>
      </c>
      <c r="AE103" s="594">
        <v>8.1967389770000003E-3</v>
      </c>
      <c r="AF103" s="594">
        <v>1.1564107383E-2</v>
      </c>
      <c r="AG103" s="594">
        <v>5.118648852E-3</v>
      </c>
      <c r="AH103" s="594">
        <v>8.7488540210000007E-3</v>
      </c>
      <c r="AI103" s="594">
        <v>1.6900370530999999E-2</v>
      </c>
      <c r="AJ103" s="594">
        <v>3.3598718500000001E-4</v>
      </c>
      <c r="AK103" s="594">
        <v>1.4559015282E-2</v>
      </c>
      <c r="AL103" s="594">
        <v>5.6735349659999997E-3</v>
      </c>
      <c r="AM103" s="594">
        <v>8.4949014470000004E-3</v>
      </c>
      <c r="AN103" s="594">
        <v>1.2897896192E-2</v>
      </c>
      <c r="AO103" s="594">
        <v>6.775981423E-3</v>
      </c>
      <c r="AP103" s="594">
        <v>4.9659086619999997E-3</v>
      </c>
      <c r="AQ103" s="594">
        <v>6.839883792E-3</v>
      </c>
      <c r="AR103" s="594">
        <v>1.0547796021E-2</v>
      </c>
      <c r="AS103" s="594">
        <v>8.7763845870000006E-3</v>
      </c>
      <c r="AT103" s="594">
        <v>9.6795142680000008E-3</v>
      </c>
      <c r="AU103" s="594">
        <v>5.8375106859999996E-3</v>
      </c>
      <c r="AV103" s="594">
        <v>9.0716655779999999E-3</v>
      </c>
      <c r="AW103" s="594">
        <v>9.9160049640000004E-3</v>
      </c>
      <c r="AX103" s="594">
        <v>7.6164963370000003E-3</v>
      </c>
      <c r="AY103" s="594">
        <v>5.6800369599999999E-3</v>
      </c>
      <c r="AZ103" s="594">
        <v>3.6121534800000001E-3</v>
      </c>
      <c r="BA103" s="594">
        <v>4.1510154089999998E-3</v>
      </c>
      <c r="BB103" s="594">
        <v>5.2166248860000004E-3</v>
      </c>
      <c r="BC103" s="594">
        <v>4.2745215929999997E-3</v>
      </c>
      <c r="BD103" s="594">
        <v>4.9914554869999999E-3</v>
      </c>
      <c r="BE103" s="594">
        <v>0</v>
      </c>
      <c r="BF103" s="594">
        <v>3.3325135769999999E-3</v>
      </c>
      <c r="BG103" s="594">
        <v>4.4548517710000001E-3</v>
      </c>
      <c r="BH103" s="594">
        <v>4.011919127E-3</v>
      </c>
      <c r="BI103" s="594">
        <v>3.2615392479999998E-3</v>
      </c>
      <c r="BJ103" s="594">
        <v>7.757082054E-3</v>
      </c>
      <c r="BK103" s="594">
        <v>1.1676684959999999E-2</v>
      </c>
      <c r="BL103" s="594">
        <v>7.4134889939999997E-3</v>
      </c>
      <c r="BM103" s="594">
        <v>1.1857020919999999E-2</v>
      </c>
      <c r="BN103" s="594">
        <v>1.2895420826999999E-2</v>
      </c>
      <c r="BO103" s="594">
        <v>1.1055454132999999E-2</v>
      </c>
      <c r="BP103" s="594">
        <v>2.0376236578000001E-2</v>
      </c>
      <c r="BQ103" s="594">
        <v>4.2048064689999996E-3</v>
      </c>
      <c r="BR103" s="594">
        <v>2.3617116810000002E-2</v>
      </c>
      <c r="BS103" s="594">
        <v>2.0634432300000002E-2</v>
      </c>
      <c r="BT103" s="594">
        <v>7.5215603660000003E-3</v>
      </c>
      <c r="BU103" s="594">
        <v>4.7148899459999996E-3</v>
      </c>
      <c r="BV103" s="594">
        <v>3.710154714E-3</v>
      </c>
      <c r="BW103" s="594">
        <v>2.678084715E-3</v>
      </c>
      <c r="BX103" s="594">
        <v>7.2861342700000005E-4</v>
      </c>
      <c r="BY103" s="594">
        <v>4.5727376940000002E-3</v>
      </c>
      <c r="BZ103" s="594">
        <v>2.9177668895000002E-2</v>
      </c>
      <c r="CA103" s="594">
        <v>0.14772977567699999</v>
      </c>
      <c r="CB103" s="594">
        <v>3.202130237E-3</v>
      </c>
      <c r="CC103" s="594">
        <v>1.0505858099000001E-2</v>
      </c>
      <c r="CD103" s="594">
        <v>1.1661744587000001E-2</v>
      </c>
      <c r="CE103" s="594">
        <v>8.2825943079999995E-3</v>
      </c>
      <c r="CF103" s="594">
        <v>9.6908760630000004E-3</v>
      </c>
      <c r="CG103" s="594">
        <v>3.823646547E-3</v>
      </c>
      <c r="CH103" s="594">
        <v>5.8176436819999998E-3</v>
      </c>
      <c r="CI103" s="594">
        <v>1.2175832083E-2</v>
      </c>
      <c r="CJ103" s="594">
        <v>1.5191210704000001E-2</v>
      </c>
      <c r="CK103" s="594">
        <v>8.4637739030000003E-3</v>
      </c>
      <c r="CL103" s="594">
        <v>6.2273550469999998E-3</v>
      </c>
      <c r="CM103" s="594">
        <v>1.3414157817E-2</v>
      </c>
      <c r="CN103" s="594">
        <v>5.1346486059999997E-3</v>
      </c>
      <c r="CO103" s="594">
        <v>1.3692782307999999E-2</v>
      </c>
      <c r="CP103" s="594">
        <v>3.4875955799999999E-3</v>
      </c>
      <c r="CQ103" s="594">
        <v>1.0361303133E-2</v>
      </c>
      <c r="CR103" s="594">
        <v>6.0564545010000003E-3</v>
      </c>
      <c r="CS103" s="594">
        <v>4.3356972389999998E-3</v>
      </c>
      <c r="CT103" s="594">
        <v>9.1630454530000002E-3</v>
      </c>
      <c r="CU103" s="594">
        <v>8.6470019097E-2</v>
      </c>
      <c r="CV103" s="594">
        <v>7.1856566749999998E-3</v>
      </c>
      <c r="CW103" s="594">
        <v>1.006665417077</v>
      </c>
      <c r="CX103" s="594">
        <v>5.4903836319999998E-3</v>
      </c>
      <c r="CY103" s="594">
        <v>9.4157981440000007E-3</v>
      </c>
      <c r="CZ103" s="594">
        <v>6.1697257410000001E-3</v>
      </c>
      <c r="DA103" s="594">
        <v>9.6058309539999998E-3</v>
      </c>
      <c r="DB103" s="594">
        <v>8.5009027660000007E-3</v>
      </c>
      <c r="DC103" s="594">
        <v>6.9386802879999997E-3</v>
      </c>
      <c r="DD103" s="594">
        <v>2.1048451779999999E-3</v>
      </c>
      <c r="DE103" s="595">
        <v>9.9002780629999995E-3</v>
      </c>
      <c r="DF103" s="593">
        <v>2.158792435134</v>
      </c>
      <c r="DG103" s="595">
        <v>1.632916236614</v>
      </c>
      <c r="DH103" s="73"/>
      <c r="DI103" s="73"/>
      <c r="DJ103" s="73"/>
      <c r="DK103" s="73"/>
      <c r="DL103" s="73"/>
      <c r="DM103" s="73"/>
      <c r="DN103" s="73"/>
      <c r="DO103" s="73"/>
      <c r="DP103" s="73"/>
      <c r="DQ103" s="73"/>
    </row>
    <row r="104" spans="1:121">
      <c r="A104" s="291" t="s">
        <v>518</v>
      </c>
      <c r="B104" s="368" t="s">
        <v>618</v>
      </c>
      <c r="C104" s="593">
        <v>6.6954046780000002E-3</v>
      </c>
      <c r="D104" s="594">
        <v>6.2934779629999996E-3</v>
      </c>
      <c r="E104" s="594">
        <v>1.9865421471999999E-2</v>
      </c>
      <c r="F104" s="594">
        <v>3.9501175770000002E-3</v>
      </c>
      <c r="G104" s="594">
        <v>1.0197197805999999E-2</v>
      </c>
      <c r="H104" s="594">
        <v>2.9609891177000001E-2</v>
      </c>
      <c r="I104" s="594">
        <v>1.6753141522000001E-2</v>
      </c>
      <c r="J104" s="594">
        <v>1.5115564793E-2</v>
      </c>
      <c r="K104" s="594">
        <v>1.4112975674E-2</v>
      </c>
      <c r="L104" s="594">
        <v>1.0899479488E-2</v>
      </c>
      <c r="M104" s="594">
        <v>0</v>
      </c>
      <c r="N104" s="594">
        <v>1.0215371616E-2</v>
      </c>
      <c r="O104" s="594">
        <v>2.5648285887000001E-2</v>
      </c>
      <c r="P104" s="594">
        <v>1.0894803433E-2</v>
      </c>
      <c r="Q104" s="594">
        <v>1.9880604297000001E-2</v>
      </c>
      <c r="R104" s="594">
        <v>1.2462208317E-2</v>
      </c>
      <c r="S104" s="594">
        <v>1.1612815581E-2</v>
      </c>
      <c r="T104" s="594">
        <v>2.3027365192999999E-2</v>
      </c>
      <c r="U104" s="594">
        <v>1.1933405156999999E-2</v>
      </c>
      <c r="V104" s="594">
        <v>2.1401676509E-2</v>
      </c>
      <c r="W104" s="594">
        <v>3.6072531199999999E-3</v>
      </c>
      <c r="X104" s="594">
        <v>1.2573809025E-2</v>
      </c>
      <c r="Y104" s="594">
        <v>9.9564729249999994E-3</v>
      </c>
      <c r="Z104" s="594">
        <v>0</v>
      </c>
      <c r="AA104" s="594">
        <v>1.8649170853E-2</v>
      </c>
      <c r="AB104" s="594">
        <v>1.7147445963E-2</v>
      </c>
      <c r="AC104" s="594">
        <v>2.1906332509999999E-3</v>
      </c>
      <c r="AD104" s="594">
        <v>5.1180119620000001E-3</v>
      </c>
      <c r="AE104" s="594">
        <v>1.8580839593000002E-2</v>
      </c>
      <c r="AF104" s="594">
        <v>1.7659278462000001E-2</v>
      </c>
      <c r="AG104" s="594">
        <v>1.6751156441E-2</v>
      </c>
      <c r="AH104" s="594">
        <v>3.0144703631000001E-2</v>
      </c>
      <c r="AI104" s="594">
        <v>3.5176662966999998E-2</v>
      </c>
      <c r="AJ104" s="594">
        <v>2.094639589E-3</v>
      </c>
      <c r="AK104" s="594">
        <v>2.8498894207000001E-2</v>
      </c>
      <c r="AL104" s="594">
        <v>6.3257636879999997E-3</v>
      </c>
      <c r="AM104" s="594">
        <v>8.6021989359999999E-3</v>
      </c>
      <c r="AN104" s="594">
        <v>1.9513834614000001E-2</v>
      </c>
      <c r="AO104" s="594">
        <v>1.2364614346999999E-2</v>
      </c>
      <c r="AP104" s="594">
        <v>5.1726061120000002E-3</v>
      </c>
      <c r="AQ104" s="594">
        <v>1.0472686719E-2</v>
      </c>
      <c r="AR104" s="594">
        <v>1.4972997457E-2</v>
      </c>
      <c r="AS104" s="594">
        <v>1.7970511801999999E-2</v>
      </c>
      <c r="AT104" s="594">
        <v>2.1489533136000001E-2</v>
      </c>
      <c r="AU104" s="594">
        <v>1.4578272711E-2</v>
      </c>
      <c r="AV104" s="594">
        <v>1.3176523938E-2</v>
      </c>
      <c r="AW104" s="594">
        <v>2.0292839401000001E-2</v>
      </c>
      <c r="AX104" s="594">
        <v>1.9858668326999999E-2</v>
      </c>
      <c r="AY104" s="594">
        <v>1.7376128420000001E-2</v>
      </c>
      <c r="AZ104" s="594">
        <v>1.3611842206999999E-2</v>
      </c>
      <c r="BA104" s="594">
        <v>1.6351064963000001E-2</v>
      </c>
      <c r="BB104" s="594">
        <v>1.7957134837E-2</v>
      </c>
      <c r="BC104" s="594">
        <v>1.9537161854999999E-2</v>
      </c>
      <c r="BD104" s="594">
        <v>1.9154505459999999E-2</v>
      </c>
      <c r="BE104" s="594">
        <v>0</v>
      </c>
      <c r="BF104" s="594">
        <v>1.1201373988E-2</v>
      </c>
      <c r="BG104" s="594">
        <v>1.3245688895E-2</v>
      </c>
      <c r="BH104" s="594">
        <v>1.1514564733999999E-2</v>
      </c>
      <c r="BI104" s="594">
        <v>1.6308749149000001E-2</v>
      </c>
      <c r="BJ104" s="594">
        <v>1.3706048451E-2</v>
      </c>
      <c r="BK104" s="594">
        <v>1.9021300832000002E-2</v>
      </c>
      <c r="BL104" s="594">
        <v>4.3450470656000002E-2</v>
      </c>
      <c r="BM104" s="594">
        <v>1.9854174701E-2</v>
      </c>
      <c r="BN104" s="594">
        <v>7.6859980568000003E-2</v>
      </c>
      <c r="BO104" s="594">
        <v>2.5584909122999999E-2</v>
      </c>
      <c r="BP104" s="594">
        <v>2.0521206859E-2</v>
      </c>
      <c r="BQ104" s="594">
        <v>1.8168504076999999E-2</v>
      </c>
      <c r="BR104" s="594">
        <v>7.1890459892000005E-2</v>
      </c>
      <c r="BS104" s="594">
        <v>3.1794405549000003E-2</v>
      </c>
      <c r="BT104" s="594">
        <v>5.3544864296999999E-2</v>
      </c>
      <c r="BU104" s="594">
        <v>5.8845261625999998E-2</v>
      </c>
      <c r="BV104" s="594">
        <v>5.6937405857000002E-2</v>
      </c>
      <c r="BW104" s="594">
        <v>3.4630594188999997E-2</v>
      </c>
      <c r="BX104" s="594">
        <v>6.5342669400000001E-3</v>
      </c>
      <c r="BY104" s="594">
        <v>2.4181512100999999E-2</v>
      </c>
      <c r="BZ104" s="594">
        <v>1.48944427E-2</v>
      </c>
      <c r="CA104" s="594">
        <v>1.9671127279E-2</v>
      </c>
      <c r="CB104" s="594">
        <v>1.5817805809E-2</v>
      </c>
      <c r="CC104" s="594">
        <v>2.8183016660000001E-2</v>
      </c>
      <c r="CD104" s="594">
        <v>3.2566607758999999E-2</v>
      </c>
      <c r="CE104" s="594">
        <v>7.9091392371999997E-2</v>
      </c>
      <c r="CF104" s="594">
        <v>8.2713325766999996E-2</v>
      </c>
      <c r="CG104" s="594">
        <v>9.0010812029999998E-3</v>
      </c>
      <c r="CH104" s="594">
        <v>7.8020518238999997E-2</v>
      </c>
      <c r="CI104" s="594">
        <v>7.5017902528000002E-2</v>
      </c>
      <c r="CJ104" s="594">
        <v>0.121072556916</v>
      </c>
      <c r="CK104" s="594">
        <v>0.109116090613</v>
      </c>
      <c r="CL104" s="594">
        <v>3.5667757159000002E-2</v>
      </c>
      <c r="CM104" s="594">
        <v>4.9286627654999998E-2</v>
      </c>
      <c r="CN104" s="594">
        <v>2.7350582894000001E-2</v>
      </c>
      <c r="CO104" s="594">
        <v>7.0482345702999993E-2</v>
      </c>
      <c r="CP104" s="594">
        <v>2.6691416041000001E-2</v>
      </c>
      <c r="CQ104" s="594">
        <v>3.4976594478E-2</v>
      </c>
      <c r="CR104" s="594">
        <v>3.4093033024999997E-2</v>
      </c>
      <c r="CS104" s="594">
        <v>2.1315167457999998E-2</v>
      </c>
      <c r="CT104" s="594">
        <v>4.4364953353000003E-2</v>
      </c>
      <c r="CU104" s="594">
        <v>4.7255242578999997E-2</v>
      </c>
      <c r="CV104" s="594">
        <v>6.0708979537000003E-2</v>
      </c>
      <c r="CW104" s="594">
        <v>2.5002257888999999E-2</v>
      </c>
      <c r="CX104" s="594">
        <v>1.0970949666300001</v>
      </c>
      <c r="CY104" s="594">
        <v>2.0637973463E-2</v>
      </c>
      <c r="CZ104" s="594">
        <v>1.8772623764000001E-2</v>
      </c>
      <c r="DA104" s="594">
        <v>2.5326696219000001E-2</v>
      </c>
      <c r="DB104" s="594">
        <v>2.0875625551000001E-2</v>
      </c>
      <c r="DC104" s="594">
        <v>1.7360136225E-2</v>
      </c>
      <c r="DD104" s="594">
        <v>8.8445681010000006E-3</v>
      </c>
      <c r="DE104" s="595">
        <v>3.9881836624000001E-2</v>
      </c>
      <c r="DF104" s="593">
        <v>3.8064480637360001</v>
      </c>
      <c r="DG104" s="595">
        <v>2.8792072576979999</v>
      </c>
      <c r="DH104" s="73"/>
      <c r="DI104" s="73"/>
      <c r="DJ104" s="73"/>
      <c r="DK104" s="73"/>
      <c r="DL104" s="73"/>
      <c r="DM104" s="73"/>
      <c r="DN104" s="73"/>
      <c r="DO104" s="73"/>
      <c r="DP104" s="73"/>
      <c r="DQ104" s="73"/>
    </row>
    <row r="105" spans="1:121">
      <c r="A105" s="291" t="s">
        <v>519</v>
      </c>
      <c r="B105" s="368" t="s">
        <v>619</v>
      </c>
      <c r="C105" s="593">
        <v>0</v>
      </c>
      <c r="D105" s="594">
        <v>0</v>
      </c>
      <c r="E105" s="594">
        <v>0</v>
      </c>
      <c r="F105" s="594">
        <v>0</v>
      </c>
      <c r="G105" s="594">
        <v>0</v>
      </c>
      <c r="H105" s="594">
        <v>0</v>
      </c>
      <c r="I105" s="594">
        <v>0</v>
      </c>
      <c r="J105" s="594">
        <v>0</v>
      </c>
      <c r="K105" s="594">
        <v>0</v>
      </c>
      <c r="L105" s="594">
        <v>0</v>
      </c>
      <c r="M105" s="594">
        <v>0</v>
      </c>
      <c r="N105" s="594">
        <v>0</v>
      </c>
      <c r="O105" s="594">
        <v>0</v>
      </c>
      <c r="P105" s="594">
        <v>0</v>
      </c>
      <c r="Q105" s="594">
        <v>0</v>
      </c>
      <c r="R105" s="594">
        <v>0</v>
      </c>
      <c r="S105" s="594">
        <v>0</v>
      </c>
      <c r="T105" s="594">
        <v>0</v>
      </c>
      <c r="U105" s="594">
        <v>0</v>
      </c>
      <c r="V105" s="594">
        <v>0</v>
      </c>
      <c r="W105" s="594">
        <v>0</v>
      </c>
      <c r="X105" s="594">
        <v>0</v>
      </c>
      <c r="Y105" s="594">
        <v>0</v>
      </c>
      <c r="Z105" s="594">
        <v>0</v>
      </c>
      <c r="AA105" s="594">
        <v>0</v>
      </c>
      <c r="AB105" s="594">
        <v>0</v>
      </c>
      <c r="AC105" s="594">
        <v>0</v>
      </c>
      <c r="AD105" s="594">
        <v>0</v>
      </c>
      <c r="AE105" s="594">
        <v>0</v>
      </c>
      <c r="AF105" s="594">
        <v>0</v>
      </c>
      <c r="AG105" s="594">
        <v>0</v>
      </c>
      <c r="AH105" s="594">
        <v>0</v>
      </c>
      <c r="AI105" s="594">
        <v>0</v>
      </c>
      <c r="AJ105" s="594">
        <v>0</v>
      </c>
      <c r="AK105" s="594">
        <v>0</v>
      </c>
      <c r="AL105" s="594">
        <v>0</v>
      </c>
      <c r="AM105" s="594">
        <v>0</v>
      </c>
      <c r="AN105" s="594">
        <v>0</v>
      </c>
      <c r="AO105" s="594">
        <v>0</v>
      </c>
      <c r="AP105" s="594">
        <v>0</v>
      </c>
      <c r="AQ105" s="594">
        <v>0</v>
      </c>
      <c r="AR105" s="594">
        <v>0</v>
      </c>
      <c r="AS105" s="594">
        <v>0</v>
      </c>
      <c r="AT105" s="594">
        <v>0</v>
      </c>
      <c r="AU105" s="594">
        <v>0</v>
      </c>
      <c r="AV105" s="594">
        <v>0</v>
      </c>
      <c r="AW105" s="594">
        <v>0</v>
      </c>
      <c r="AX105" s="594">
        <v>0</v>
      </c>
      <c r="AY105" s="594">
        <v>0</v>
      </c>
      <c r="AZ105" s="594">
        <v>0</v>
      </c>
      <c r="BA105" s="594">
        <v>0</v>
      </c>
      <c r="BB105" s="594">
        <v>0</v>
      </c>
      <c r="BC105" s="594">
        <v>0</v>
      </c>
      <c r="BD105" s="594">
        <v>0</v>
      </c>
      <c r="BE105" s="594">
        <v>0</v>
      </c>
      <c r="BF105" s="594">
        <v>0</v>
      </c>
      <c r="BG105" s="594">
        <v>0</v>
      </c>
      <c r="BH105" s="594">
        <v>0</v>
      </c>
      <c r="BI105" s="594">
        <v>0</v>
      </c>
      <c r="BJ105" s="594">
        <v>0</v>
      </c>
      <c r="BK105" s="594">
        <v>0</v>
      </c>
      <c r="BL105" s="594">
        <v>0</v>
      </c>
      <c r="BM105" s="594">
        <v>0</v>
      </c>
      <c r="BN105" s="594">
        <v>0</v>
      </c>
      <c r="BO105" s="594">
        <v>0</v>
      </c>
      <c r="BP105" s="594">
        <v>0</v>
      </c>
      <c r="BQ105" s="594">
        <v>0</v>
      </c>
      <c r="BR105" s="594">
        <v>0</v>
      </c>
      <c r="BS105" s="594">
        <v>0</v>
      </c>
      <c r="BT105" s="594">
        <v>0</v>
      </c>
      <c r="BU105" s="594">
        <v>0</v>
      </c>
      <c r="BV105" s="594">
        <v>0</v>
      </c>
      <c r="BW105" s="594">
        <v>0</v>
      </c>
      <c r="BX105" s="594">
        <v>0</v>
      </c>
      <c r="BY105" s="594">
        <v>0</v>
      </c>
      <c r="BZ105" s="594">
        <v>0</v>
      </c>
      <c r="CA105" s="594">
        <v>0</v>
      </c>
      <c r="CB105" s="594">
        <v>0</v>
      </c>
      <c r="CC105" s="594">
        <v>0</v>
      </c>
      <c r="CD105" s="594">
        <v>0</v>
      </c>
      <c r="CE105" s="594">
        <v>0</v>
      </c>
      <c r="CF105" s="594">
        <v>0</v>
      </c>
      <c r="CG105" s="594">
        <v>0</v>
      </c>
      <c r="CH105" s="594">
        <v>0</v>
      </c>
      <c r="CI105" s="594">
        <v>0</v>
      </c>
      <c r="CJ105" s="594">
        <v>0</v>
      </c>
      <c r="CK105" s="594">
        <v>0</v>
      </c>
      <c r="CL105" s="594">
        <v>0</v>
      </c>
      <c r="CM105" s="594">
        <v>0</v>
      </c>
      <c r="CN105" s="594">
        <v>0</v>
      </c>
      <c r="CO105" s="594">
        <v>0</v>
      </c>
      <c r="CP105" s="594">
        <v>0</v>
      </c>
      <c r="CQ105" s="594">
        <v>0</v>
      </c>
      <c r="CR105" s="594">
        <v>0</v>
      </c>
      <c r="CS105" s="594">
        <v>0</v>
      </c>
      <c r="CT105" s="594">
        <v>0</v>
      </c>
      <c r="CU105" s="594">
        <v>0</v>
      </c>
      <c r="CV105" s="594">
        <v>0</v>
      </c>
      <c r="CW105" s="594">
        <v>0</v>
      </c>
      <c r="CX105" s="594">
        <v>0</v>
      </c>
      <c r="CY105" s="594">
        <v>1</v>
      </c>
      <c r="CZ105" s="594">
        <v>0</v>
      </c>
      <c r="DA105" s="594">
        <v>0</v>
      </c>
      <c r="DB105" s="594">
        <v>0</v>
      </c>
      <c r="DC105" s="594">
        <v>0</v>
      </c>
      <c r="DD105" s="594">
        <v>0</v>
      </c>
      <c r="DE105" s="595">
        <v>0</v>
      </c>
      <c r="DF105" s="593">
        <v>1</v>
      </c>
      <c r="DG105" s="595">
        <v>0.75640261195900005</v>
      </c>
      <c r="DH105" s="73"/>
      <c r="DI105" s="73"/>
      <c r="DJ105" s="73"/>
      <c r="DK105" s="73"/>
      <c r="DL105" s="73"/>
      <c r="DM105" s="73"/>
      <c r="DN105" s="73"/>
      <c r="DO105" s="73"/>
      <c r="DP105" s="73"/>
      <c r="DQ105" s="73"/>
    </row>
    <row r="106" spans="1:121">
      <c r="A106" s="291" t="s">
        <v>520</v>
      </c>
      <c r="B106" s="368" t="s">
        <v>620</v>
      </c>
      <c r="C106" s="593">
        <v>2.66536E-7</v>
      </c>
      <c r="D106" s="594">
        <v>2.6856800000000003E-7</v>
      </c>
      <c r="E106" s="594">
        <v>1.817049E-6</v>
      </c>
      <c r="F106" s="594">
        <v>1.50125E-7</v>
      </c>
      <c r="G106" s="594">
        <v>2.2368800000000001E-7</v>
      </c>
      <c r="H106" s="594">
        <v>5.6793500000000001E-7</v>
      </c>
      <c r="I106" s="594">
        <v>4.9165500000000002E-7</v>
      </c>
      <c r="J106" s="594">
        <v>1.218744E-6</v>
      </c>
      <c r="K106" s="594">
        <v>3.0514100000000002E-7</v>
      </c>
      <c r="L106" s="594">
        <v>8.4944500000000005E-7</v>
      </c>
      <c r="M106" s="594">
        <v>0</v>
      </c>
      <c r="N106" s="594">
        <v>2.10442E-7</v>
      </c>
      <c r="O106" s="594">
        <v>3.0922699999999999E-7</v>
      </c>
      <c r="P106" s="594">
        <v>3.9073899999999999E-7</v>
      </c>
      <c r="Q106" s="594">
        <v>8.1103000000000003E-7</v>
      </c>
      <c r="R106" s="594">
        <v>4.2316199999999999E-7</v>
      </c>
      <c r="S106" s="594">
        <v>3.16118E-7</v>
      </c>
      <c r="T106" s="594">
        <v>2.9820099999999998E-7</v>
      </c>
      <c r="U106" s="594">
        <v>5.3861600000000004E-7</v>
      </c>
      <c r="V106" s="594">
        <v>9.5477699999999995E-7</v>
      </c>
      <c r="W106" s="594">
        <v>4.3748900000000001E-7</v>
      </c>
      <c r="X106" s="594">
        <v>1.042286E-6</v>
      </c>
      <c r="Y106" s="594">
        <v>1.282009E-6</v>
      </c>
      <c r="Z106" s="594">
        <v>0</v>
      </c>
      <c r="AA106" s="594">
        <v>1.2477149999999999E-6</v>
      </c>
      <c r="AB106" s="594">
        <v>1.3409839999999999E-6</v>
      </c>
      <c r="AC106" s="594">
        <v>5.6728999999999998E-8</v>
      </c>
      <c r="AD106" s="594">
        <v>1.0775999999999999E-7</v>
      </c>
      <c r="AE106" s="594">
        <v>6.8652400000000004E-7</v>
      </c>
      <c r="AF106" s="594">
        <v>4.6083799999999999E-7</v>
      </c>
      <c r="AG106" s="594">
        <v>2.30192E-7</v>
      </c>
      <c r="AH106" s="594">
        <v>7.6656099999999998E-7</v>
      </c>
      <c r="AI106" s="594">
        <v>8.93105E-7</v>
      </c>
      <c r="AJ106" s="594">
        <v>4.7296000000000002E-8</v>
      </c>
      <c r="AK106" s="594">
        <v>1.111396E-6</v>
      </c>
      <c r="AL106" s="594">
        <v>2.1327600000000001E-7</v>
      </c>
      <c r="AM106" s="594">
        <v>4.3011900000000001E-7</v>
      </c>
      <c r="AN106" s="594">
        <v>5.8532799999999996E-7</v>
      </c>
      <c r="AO106" s="594">
        <v>3.4376600000000001E-7</v>
      </c>
      <c r="AP106" s="594">
        <v>1.45077E-7</v>
      </c>
      <c r="AQ106" s="594">
        <v>2.19263E-7</v>
      </c>
      <c r="AR106" s="594">
        <v>2.7288940000000001E-6</v>
      </c>
      <c r="AS106" s="594">
        <v>8.6595700000000003E-7</v>
      </c>
      <c r="AT106" s="594">
        <v>1.8061730000000001E-6</v>
      </c>
      <c r="AU106" s="594">
        <v>1.382043E-6</v>
      </c>
      <c r="AV106" s="594">
        <v>9.3795099999999998E-7</v>
      </c>
      <c r="AW106" s="594">
        <v>1.0258880000000001E-6</v>
      </c>
      <c r="AX106" s="594">
        <v>4.1711639999999998E-6</v>
      </c>
      <c r="AY106" s="594">
        <v>3.0819979999999998E-6</v>
      </c>
      <c r="AZ106" s="594">
        <v>4.4433439999999998E-6</v>
      </c>
      <c r="BA106" s="594">
        <v>1.9383909999999999E-6</v>
      </c>
      <c r="BB106" s="594">
        <v>1.9752280000000001E-6</v>
      </c>
      <c r="BC106" s="594">
        <v>7.5796939999999999E-6</v>
      </c>
      <c r="BD106" s="594">
        <v>1.0473220000000001E-6</v>
      </c>
      <c r="BE106" s="594">
        <v>0</v>
      </c>
      <c r="BF106" s="594">
        <v>6.03012E-7</v>
      </c>
      <c r="BG106" s="594">
        <v>5.9044199999999999E-7</v>
      </c>
      <c r="BH106" s="594">
        <v>1.3473180000000001E-6</v>
      </c>
      <c r="BI106" s="594">
        <v>3.61168E-7</v>
      </c>
      <c r="BJ106" s="594">
        <v>4.43718E-7</v>
      </c>
      <c r="BK106" s="594">
        <v>4.6576499999999999E-7</v>
      </c>
      <c r="BL106" s="594">
        <v>8.6586900000000004E-7</v>
      </c>
      <c r="BM106" s="594">
        <v>6.4076099999999995E-7</v>
      </c>
      <c r="BN106" s="594">
        <v>7.1203599999999996E-7</v>
      </c>
      <c r="BO106" s="594">
        <v>7.75027E-7</v>
      </c>
      <c r="BP106" s="594">
        <v>1.306679E-6</v>
      </c>
      <c r="BQ106" s="594">
        <v>1.1946989999999999E-6</v>
      </c>
      <c r="BR106" s="594">
        <v>7.8446999999999998E-7</v>
      </c>
      <c r="BS106" s="594">
        <v>9.3122200000000005E-7</v>
      </c>
      <c r="BT106" s="594">
        <v>1.2064190000000001E-6</v>
      </c>
      <c r="BU106" s="594">
        <v>1.370008E-6</v>
      </c>
      <c r="BV106" s="594">
        <v>3.8450300000000001E-7</v>
      </c>
      <c r="BW106" s="594">
        <v>2.8230700000000001E-7</v>
      </c>
      <c r="BX106" s="594">
        <v>1.16463E-7</v>
      </c>
      <c r="BY106" s="594">
        <v>1.7638203000000002E-5</v>
      </c>
      <c r="BZ106" s="594">
        <v>9.07366E-7</v>
      </c>
      <c r="CA106" s="594">
        <v>1.144807E-6</v>
      </c>
      <c r="CB106" s="594">
        <v>7.6937100000000004E-7</v>
      </c>
      <c r="CC106" s="594">
        <v>6.1805700000000004E-7</v>
      </c>
      <c r="CD106" s="594">
        <v>1.7413519999999999E-6</v>
      </c>
      <c r="CE106" s="594">
        <v>1.1308620000000001E-6</v>
      </c>
      <c r="CF106" s="594">
        <v>1.623287E-6</v>
      </c>
      <c r="CG106" s="594">
        <v>8.9807799999999995E-7</v>
      </c>
      <c r="CH106" s="594">
        <v>1.7788637999999998E-5</v>
      </c>
      <c r="CI106" s="594">
        <v>4.8672739999999997E-6</v>
      </c>
      <c r="CJ106" s="594">
        <v>1.0563784E-5</v>
      </c>
      <c r="CK106" s="594">
        <v>1.8805358999999999E-5</v>
      </c>
      <c r="CL106" s="594">
        <v>3.3773670000000002E-6</v>
      </c>
      <c r="CM106" s="594">
        <v>8.60701E-7</v>
      </c>
      <c r="CN106" s="594">
        <v>2.7615210350000001E-3</v>
      </c>
      <c r="CO106" s="594">
        <v>7.2755499999999995E-7</v>
      </c>
      <c r="CP106" s="594">
        <v>1.306432916E-3</v>
      </c>
      <c r="CQ106" s="594">
        <v>4.10449E-7</v>
      </c>
      <c r="CR106" s="594">
        <v>1.437210161E-3</v>
      </c>
      <c r="CS106" s="594">
        <v>4.6509365380000001E-3</v>
      </c>
      <c r="CT106" s="594">
        <v>6.16997E-7</v>
      </c>
      <c r="CU106" s="594">
        <v>1.2422040000000001E-6</v>
      </c>
      <c r="CV106" s="594">
        <v>4.4481319999999999E-6</v>
      </c>
      <c r="CW106" s="594">
        <v>2.36984E-7</v>
      </c>
      <c r="CX106" s="594">
        <v>2.076886E-6</v>
      </c>
      <c r="CY106" s="594">
        <v>1.1891952787999999E-2</v>
      </c>
      <c r="CZ106" s="594">
        <v>1.005685904263</v>
      </c>
      <c r="DA106" s="594">
        <v>3.0719280000000001E-6</v>
      </c>
      <c r="DB106" s="594">
        <v>1.3500669999999999E-6</v>
      </c>
      <c r="DC106" s="594">
        <v>1.741808E-6</v>
      </c>
      <c r="DD106" s="594">
        <v>2.3784199999999999E-7</v>
      </c>
      <c r="DE106" s="595">
        <v>1.9384809999999998E-6</v>
      </c>
      <c r="DF106" s="593">
        <v>1.0279042163829999</v>
      </c>
      <c r="DG106" s="595">
        <v>0.77750943411600004</v>
      </c>
      <c r="DH106" s="73"/>
      <c r="DI106" s="73"/>
      <c r="DJ106" s="73"/>
      <c r="DK106" s="73"/>
      <c r="DL106" s="73"/>
      <c r="DM106" s="73"/>
      <c r="DN106" s="73"/>
      <c r="DO106" s="73"/>
      <c r="DP106" s="73"/>
      <c r="DQ106" s="73"/>
    </row>
    <row r="107" spans="1:121">
      <c r="A107" s="291" t="s">
        <v>521</v>
      </c>
      <c r="B107" s="368" t="s">
        <v>621</v>
      </c>
      <c r="C107" s="593">
        <v>3.2702898999999999E-5</v>
      </c>
      <c r="D107" s="594">
        <v>3.1633442999999999E-5</v>
      </c>
      <c r="E107" s="594">
        <v>4.1156478300000002E-4</v>
      </c>
      <c r="F107" s="594">
        <v>1.5228709999999999E-5</v>
      </c>
      <c r="G107" s="594">
        <v>5.3442127999999998E-5</v>
      </c>
      <c r="H107" s="594">
        <v>9.5492695999999997E-5</v>
      </c>
      <c r="I107" s="594">
        <v>7.8546560999999998E-5</v>
      </c>
      <c r="J107" s="594">
        <v>7.2478795000000001E-5</v>
      </c>
      <c r="K107" s="594">
        <v>1.60053727E-4</v>
      </c>
      <c r="L107" s="594">
        <v>6.4486785E-5</v>
      </c>
      <c r="M107" s="594">
        <v>0</v>
      </c>
      <c r="N107" s="594">
        <v>9.1095839000000003E-5</v>
      </c>
      <c r="O107" s="594">
        <v>7.6928160000000004E-5</v>
      </c>
      <c r="P107" s="594">
        <v>4.7706780000000001E-5</v>
      </c>
      <c r="Q107" s="594">
        <v>5.2777890999999997E-5</v>
      </c>
      <c r="R107" s="594">
        <v>6.8053005999999997E-5</v>
      </c>
      <c r="S107" s="594">
        <v>7.2540062999999999E-5</v>
      </c>
      <c r="T107" s="594">
        <v>6.4812099999999996E-5</v>
      </c>
      <c r="U107" s="594">
        <v>2.0159314E-5</v>
      </c>
      <c r="V107" s="594">
        <v>8.3999890999999997E-5</v>
      </c>
      <c r="W107" s="594">
        <v>8.473828E-6</v>
      </c>
      <c r="X107" s="594">
        <v>2.4185881999999999E-5</v>
      </c>
      <c r="Y107" s="594">
        <v>2.4107822999999999E-5</v>
      </c>
      <c r="Z107" s="594">
        <v>0</v>
      </c>
      <c r="AA107" s="594">
        <v>1.06737633E-4</v>
      </c>
      <c r="AB107" s="594">
        <v>2.6693470999999998E-5</v>
      </c>
      <c r="AC107" s="594">
        <v>7.7120169999999999E-6</v>
      </c>
      <c r="AD107" s="594">
        <v>3.0945482000000001E-5</v>
      </c>
      <c r="AE107" s="594">
        <v>5.7151996E-5</v>
      </c>
      <c r="AF107" s="594">
        <v>6.8136577999999994E-5</v>
      </c>
      <c r="AG107" s="594">
        <v>2.081176E-5</v>
      </c>
      <c r="AH107" s="594">
        <v>2.8050088000000002E-5</v>
      </c>
      <c r="AI107" s="594">
        <v>2.9921699999999998E-5</v>
      </c>
      <c r="AJ107" s="594">
        <v>4.0150959999999998E-6</v>
      </c>
      <c r="AK107" s="594">
        <v>4.2748644E-5</v>
      </c>
      <c r="AL107" s="594">
        <v>5.0061793000000003E-5</v>
      </c>
      <c r="AM107" s="594">
        <v>5.9557562999999999E-5</v>
      </c>
      <c r="AN107" s="594">
        <v>1.05002366E-4</v>
      </c>
      <c r="AO107" s="594">
        <v>7.7903037000000004E-5</v>
      </c>
      <c r="AP107" s="594">
        <v>1.3607731999999999E-5</v>
      </c>
      <c r="AQ107" s="594">
        <v>4.4187848000000002E-5</v>
      </c>
      <c r="AR107" s="594">
        <v>7.9427107000000003E-5</v>
      </c>
      <c r="AS107" s="594">
        <v>6.0140402999999999E-5</v>
      </c>
      <c r="AT107" s="594">
        <v>6.6408920000000002E-5</v>
      </c>
      <c r="AU107" s="594">
        <v>4.1894894999999997E-5</v>
      </c>
      <c r="AV107" s="594">
        <v>2.7084429E-5</v>
      </c>
      <c r="AW107" s="594">
        <v>4.1569458000000001E-5</v>
      </c>
      <c r="AX107" s="594">
        <v>1.33208916E-4</v>
      </c>
      <c r="AY107" s="594">
        <v>2.829825E-5</v>
      </c>
      <c r="AZ107" s="594">
        <v>1.6103337999999999E-5</v>
      </c>
      <c r="BA107" s="594">
        <v>4.2296338999999997E-5</v>
      </c>
      <c r="BB107" s="594">
        <v>1.6285933999999999E-5</v>
      </c>
      <c r="BC107" s="594">
        <v>4.0072428999999999E-5</v>
      </c>
      <c r="BD107" s="594">
        <v>1.9131099000000001E-5</v>
      </c>
      <c r="BE107" s="594">
        <v>0</v>
      </c>
      <c r="BF107" s="594">
        <v>9.8679629999999998E-6</v>
      </c>
      <c r="BG107" s="594">
        <v>4.5725676000000003E-5</v>
      </c>
      <c r="BH107" s="594">
        <v>1.12456471E-4</v>
      </c>
      <c r="BI107" s="594">
        <v>8.9717063000000001E-5</v>
      </c>
      <c r="BJ107" s="594">
        <v>5.0493817999999997E-5</v>
      </c>
      <c r="BK107" s="594">
        <v>5.2286403000000003E-5</v>
      </c>
      <c r="BL107" s="594">
        <v>4.5464433999999998E-5</v>
      </c>
      <c r="BM107" s="594">
        <v>6.0986673000000003E-5</v>
      </c>
      <c r="BN107" s="594">
        <v>1.05639524E-4</v>
      </c>
      <c r="BO107" s="594">
        <v>6.1508242999999999E-5</v>
      </c>
      <c r="BP107" s="594">
        <v>5.7451204999999997E-5</v>
      </c>
      <c r="BQ107" s="594">
        <v>2.2930099E-5</v>
      </c>
      <c r="BR107" s="594">
        <v>8.0585279999999994E-5</v>
      </c>
      <c r="BS107" s="594">
        <v>1.16927813E-4</v>
      </c>
      <c r="BT107" s="594">
        <v>1.01577749E-4</v>
      </c>
      <c r="BU107" s="594">
        <v>1.2189927799999999E-4</v>
      </c>
      <c r="BV107" s="594">
        <v>6.9596257000000006E-5</v>
      </c>
      <c r="BW107" s="594">
        <v>4.3715306000000001E-5</v>
      </c>
      <c r="BX107" s="594">
        <v>1.0797284E-5</v>
      </c>
      <c r="BY107" s="594">
        <v>2.8523859170000001E-3</v>
      </c>
      <c r="BZ107" s="594">
        <v>1.59283428E-4</v>
      </c>
      <c r="CA107" s="594">
        <v>3.6860453000000002E-5</v>
      </c>
      <c r="CB107" s="594">
        <v>1.2324143899999999E-4</v>
      </c>
      <c r="CC107" s="594">
        <v>2.5958418999999999E-4</v>
      </c>
      <c r="CD107" s="594">
        <v>6.6131713000000005E-5</v>
      </c>
      <c r="CE107" s="594">
        <v>1.6507118800000001E-4</v>
      </c>
      <c r="CF107" s="594">
        <v>9.2849116999999998E-5</v>
      </c>
      <c r="CG107" s="594">
        <v>3.3786742700000002E-4</v>
      </c>
      <c r="CH107" s="594">
        <v>5.3038494899999996E-4</v>
      </c>
      <c r="CI107" s="594">
        <v>1.163293732E-3</v>
      </c>
      <c r="CJ107" s="594">
        <v>6.4656128000000002E-5</v>
      </c>
      <c r="CK107" s="594">
        <v>6.9838642899999997E-4</v>
      </c>
      <c r="CL107" s="594">
        <v>2.27769198E-4</v>
      </c>
      <c r="CM107" s="594">
        <v>1.50371353E-4</v>
      </c>
      <c r="CN107" s="594">
        <v>1.7574175900000001E-4</v>
      </c>
      <c r="CO107" s="594">
        <v>1.6933013600000001E-4</v>
      </c>
      <c r="CP107" s="594">
        <v>9.4656876839999994E-3</v>
      </c>
      <c r="CQ107" s="594">
        <v>5.2534102330000004E-3</v>
      </c>
      <c r="CR107" s="594">
        <v>1.1231760483E-2</v>
      </c>
      <c r="CS107" s="594">
        <v>9.9032260239999993E-3</v>
      </c>
      <c r="CT107" s="594">
        <v>1.06029807E-4</v>
      </c>
      <c r="CU107" s="594">
        <v>7.6576923000000005E-5</v>
      </c>
      <c r="CV107" s="594">
        <v>1.0688362609999999E-3</v>
      </c>
      <c r="CW107" s="594">
        <v>3.3104519E-5</v>
      </c>
      <c r="CX107" s="594">
        <v>9.2640862000000005E-5</v>
      </c>
      <c r="CY107" s="594">
        <v>1.0228138447999999E-2</v>
      </c>
      <c r="CZ107" s="594">
        <v>2.6882904399999998E-3</v>
      </c>
      <c r="DA107" s="594">
        <v>1.0211848169969999</v>
      </c>
      <c r="DB107" s="594">
        <v>2.1824543800000001E-4</v>
      </c>
      <c r="DC107" s="594">
        <v>4.2841326099999998E-4</v>
      </c>
      <c r="DD107" s="594">
        <v>2.5424156999999999E-5</v>
      </c>
      <c r="DE107" s="595">
        <v>8.89419819E-4</v>
      </c>
      <c r="DF107" s="593">
        <v>1.084462493879</v>
      </c>
      <c r="DG107" s="595">
        <v>0.82029026294200003</v>
      </c>
      <c r="DH107" s="73"/>
      <c r="DI107" s="73"/>
      <c r="DJ107" s="73"/>
      <c r="DK107" s="73"/>
      <c r="DL107" s="73"/>
      <c r="DM107" s="73"/>
      <c r="DN107" s="73"/>
      <c r="DO107" s="73"/>
      <c r="DP107" s="73"/>
      <c r="DQ107" s="73"/>
    </row>
    <row r="108" spans="1:121">
      <c r="A108" s="291" t="s">
        <v>522</v>
      </c>
      <c r="B108" s="368" t="s">
        <v>622</v>
      </c>
      <c r="C108" s="593">
        <v>2.0221162000000002E-5</v>
      </c>
      <c r="D108" s="594">
        <v>1.4632018000000001E-5</v>
      </c>
      <c r="E108" s="594">
        <v>4.3673347999999999E-5</v>
      </c>
      <c r="F108" s="594">
        <v>1.7286726999999999E-5</v>
      </c>
      <c r="G108" s="594">
        <v>2.607965E-5</v>
      </c>
      <c r="H108" s="594">
        <v>2.7890457999999998E-5</v>
      </c>
      <c r="I108" s="594">
        <v>3.2454620999999997E-5</v>
      </c>
      <c r="J108" s="594">
        <v>3.0556218E-5</v>
      </c>
      <c r="K108" s="594">
        <v>3.7122451999999998E-5</v>
      </c>
      <c r="L108" s="594">
        <v>2.9272107999999999E-5</v>
      </c>
      <c r="M108" s="594">
        <v>0</v>
      </c>
      <c r="N108" s="594">
        <v>1.5547252000000001E-5</v>
      </c>
      <c r="O108" s="594">
        <v>3.9066265E-5</v>
      </c>
      <c r="P108" s="594">
        <v>2.3996143E-5</v>
      </c>
      <c r="Q108" s="594">
        <v>3.3050677999999998E-5</v>
      </c>
      <c r="R108" s="594">
        <v>2.2075954000000001E-5</v>
      </c>
      <c r="S108" s="594">
        <v>2.4643646000000002E-5</v>
      </c>
      <c r="T108" s="594">
        <v>2.8421809000000001E-5</v>
      </c>
      <c r="U108" s="594">
        <v>5.0797985000000003E-5</v>
      </c>
      <c r="V108" s="594">
        <v>2.6443485000000001E-5</v>
      </c>
      <c r="W108" s="594">
        <v>5.6416719999999998E-6</v>
      </c>
      <c r="X108" s="594">
        <v>1.4335740999999999E-5</v>
      </c>
      <c r="Y108" s="594">
        <v>9.6274670000000003E-6</v>
      </c>
      <c r="Z108" s="594">
        <v>0</v>
      </c>
      <c r="AA108" s="594">
        <v>6.8797898999999998E-5</v>
      </c>
      <c r="AB108" s="594">
        <v>3.6735971999999999E-5</v>
      </c>
      <c r="AC108" s="594">
        <v>3.329374E-6</v>
      </c>
      <c r="AD108" s="594">
        <v>8.6571620000000001E-6</v>
      </c>
      <c r="AE108" s="594">
        <v>1.8180294999999999E-5</v>
      </c>
      <c r="AF108" s="594">
        <v>3.8550855999999997E-5</v>
      </c>
      <c r="AG108" s="594">
        <v>3.1414185000000001E-5</v>
      </c>
      <c r="AH108" s="594">
        <v>1.9190820000000001E-5</v>
      </c>
      <c r="AI108" s="594">
        <v>2.2062113999999998E-5</v>
      </c>
      <c r="AJ108" s="594">
        <v>3.62328E-6</v>
      </c>
      <c r="AK108" s="594">
        <v>2.3672411000000001E-5</v>
      </c>
      <c r="AL108" s="594">
        <v>1.4686808E-5</v>
      </c>
      <c r="AM108" s="594">
        <v>1.6324103999999999E-5</v>
      </c>
      <c r="AN108" s="594">
        <v>3.2763260000000002E-5</v>
      </c>
      <c r="AO108" s="594">
        <v>2.3215150000000001E-5</v>
      </c>
      <c r="AP108" s="594">
        <v>1.0593249E-5</v>
      </c>
      <c r="AQ108" s="594">
        <v>1.6529206000000001E-5</v>
      </c>
      <c r="AR108" s="594">
        <v>2.3991476999999999E-5</v>
      </c>
      <c r="AS108" s="594">
        <v>2.9132014E-5</v>
      </c>
      <c r="AT108" s="594">
        <v>2.5535380000000001E-5</v>
      </c>
      <c r="AU108" s="594">
        <v>2.2179766000000001E-5</v>
      </c>
      <c r="AV108" s="594">
        <v>2.3977418000000001E-5</v>
      </c>
      <c r="AW108" s="594">
        <v>1.9453338999999999E-5</v>
      </c>
      <c r="AX108" s="594">
        <v>2.6215316E-5</v>
      </c>
      <c r="AY108" s="594">
        <v>2.4247904999999999E-5</v>
      </c>
      <c r="AZ108" s="594">
        <v>2.1257201999999999E-5</v>
      </c>
      <c r="BA108" s="594">
        <v>2.3219845000000001E-5</v>
      </c>
      <c r="BB108" s="594">
        <v>2.0761212999999999E-5</v>
      </c>
      <c r="BC108" s="594">
        <v>3.7158030999999997E-5</v>
      </c>
      <c r="BD108" s="594">
        <v>2.9331059999999998E-5</v>
      </c>
      <c r="BE108" s="594">
        <v>0</v>
      </c>
      <c r="BF108" s="594">
        <v>1.2567895999999999E-5</v>
      </c>
      <c r="BG108" s="594">
        <v>1.2462652E-5</v>
      </c>
      <c r="BH108" s="594">
        <v>2.8404869000000002E-5</v>
      </c>
      <c r="BI108" s="594">
        <v>2.7164151999999999E-5</v>
      </c>
      <c r="BJ108" s="594">
        <v>5.5487859999999998E-5</v>
      </c>
      <c r="BK108" s="594">
        <v>2.8029663999999998E-5</v>
      </c>
      <c r="BL108" s="594">
        <v>4.0994970999999997E-5</v>
      </c>
      <c r="BM108" s="594">
        <v>4.2425911E-5</v>
      </c>
      <c r="BN108" s="594">
        <v>3.5246487E-5</v>
      </c>
      <c r="BO108" s="594">
        <v>3.3088886999999999E-5</v>
      </c>
      <c r="BP108" s="594">
        <v>1.3235935000000001E-5</v>
      </c>
      <c r="BQ108" s="594">
        <v>1.6256230000000001E-5</v>
      </c>
      <c r="BR108" s="594">
        <v>4.1308276E-5</v>
      </c>
      <c r="BS108" s="594">
        <v>4.6930530000000003E-5</v>
      </c>
      <c r="BT108" s="594">
        <v>9.2541903000000004E-5</v>
      </c>
      <c r="BU108" s="594">
        <v>8.5058369999999997E-5</v>
      </c>
      <c r="BV108" s="594">
        <v>4.5253059999999999E-5</v>
      </c>
      <c r="BW108" s="594">
        <v>3.3784334999999997E-5</v>
      </c>
      <c r="BX108" s="594">
        <v>8.0347949999999994E-6</v>
      </c>
      <c r="BY108" s="594">
        <v>4.2916983999999999E-5</v>
      </c>
      <c r="BZ108" s="594">
        <v>4.4620034999999999E-5</v>
      </c>
      <c r="CA108" s="594">
        <v>2.1555331000000002E-5</v>
      </c>
      <c r="CB108" s="594">
        <v>3.3211316999999998E-5</v>
      </c>
      <c r="CC108" s="594">
        <v>4.4436908999999999E-5</v>
      </c>
      <c r="CD108" s="594">
        <v>4.8151999E-5</v>
      </c>
      <c r="CE108" s="594">
        <v>4.2613001999999999E-5</v>
      </c>
      <c r="CF108" s="594">
        <v>7.6237316000000007E-5</v>
      </c>
      <c r="CG108" s="594">
        <v>8.3266776999999997E-5</v>
      </c>
      <c r="CH108" s="594">
        <v>3.0946220800000002E-4</v>
      </c>
      <c r="CI108" s="594">
        <v>3.0427347667999999E-2</v>
      </c>
      <c r="CJ108" s="594">
        <v>1.3295178799999999E-4</v>
      </c>
      <c r="CK108" s="594">
        <v>5.55445322E-3</v>
      </c>
      <c r="CL108" s="594">
        <v>2.5654460258E-2</v>
      </c>
      <c r="CM108" s="594">
        <v>6.9685375E-5</v>
      </c>
      <c r="CN108" s="594">
        <v>1.6686600400000001E-4</v>
      </c>
      <c r="CO108" s="594">
        <v>1.54998441E-4</v>
      </c>
      <c r="CP108" s="594">
        <v>3.8850458000000002E-5</v>
      </c>
      <c r="CQ108" s="594">
        <v>4.7321304999999997E-5</v>
      </c>
      <c r="CR108" s="594">
        <v>1.0917523499999999E-4</v>
      </c>
      <c r="CS108" s="594">
        <v>4.0857208000000001E-5</v>
      </c>
      <c r="CT108" s="594">
        <v>2.2647689199999999E-4</v>
      </c>
      <c r="CU108" s="594">
        <v>4.2091429999999997E-5</v>
      </c>
      <c r="CV108" s="594">
        <v>1.2199436913E-2</v>
      </c>
      <c r="CW108" s="594">
        <v>2.3151667E-5</v>
      </c>
      <c r="CX108" s="594">
        <v>9.4382670999999994E-5</v>
      </c>
      <c r="CY108" s="594">
        <v>2.4736007060000001E-3</v>
      </c>
      <c r="CZ108" s="594">
        <v>4.1799782599999998E-4</v>
      </c>
      <c r="DA108" s="594">
        <v>3.2055389899999999E-4</v>
      </c>
      <c r="DB108" s="594">
        <v>1.00732432109</v>
      </c>
      <c r="DC108" s="594">
        <v>1.8514840299999999E-3</v>
      </c>
      <c r="DD108" s="594">
        <v>1.6127334E-5</v>
      </c>
      <c r="DE108" s="595">
        <v>5.6918400400000002E-4</v>
      </c>
      <c r="DF108" s="593">
        <v>1.0906881470530001</v>
      </c>
      <c r="DG108" s="595">
        <v>0.82499936326400003</v>
      </c>
      <c r="DH108" s="73"/>
      <c r="DI108" s="73"/>
      <c r="DJ108" s="73"/>
      <c r="DK108" s="73"/>
      <c r="DL108" s="73"/>
      <c r="DM108" s="73"/>
      <c r="DN108" s="73"/>
      <c r="DO108" s="73"/>
      <c r="DP108" s="73"/>
      <c r="DQ108" s="73"/>
    </row>
    <row r="109" spans="1:121">
      <c r="A109" s="291" t="s">
        <v>523</v>
      </c>
      <c r="B109" s="368" t="s">
        <v>623</v>
      </c>
      <c r="C109" s="593">
        <v>9.5502673999999998E-5</v>
      </c>
      <c r="D109" s="594">
        <v>8.7604071999999994E-5</v>
      </c>
      <c r="E109" s="594">
        <v>8.8259811800000003E-4</v>
      </c>
      <c r="F109" s="594">
        <v>4.0483065999999999E-5</v>
      </c>
      <c r="G109" s="594">
        <v>8.7020083100000005E-4</v>
      </c>
      <c r="H109" s="594">
        <v>1.38925515E-4</v>
      </c>
      <c r="I109" s="594">
        <v>2.48189979E-4</v>
      </c>
      <c r="J109" s="594">
        <v>1.4289214300000001E-4</v>
      </c>
      <c r="K109" s="594">
        <v>1.3683659800000001E-4</v>
      </c>
      <c r="L109" s="594">
        <v>1.2795255199999999E-4</v>
      </c>
      <c r="M109" s="594">
        <v>0</v>
      </c>
      <c r="N109" s="594">
        <v>4.9459497999999998E-5</v>
      </c>
      <c r="O109" s="594">
        <v>1.39710977E-4</v>
      </c>
      <c r="P109" s="594">
        <v>8.2060067999999996E-5</v>
      </c>
      <c r="Q109" s="594">
        <v>1.5536258900000001E-4</v>
      </c>
      <c r="R109" s="594">
        <v>1.03363991E-4</v>
      </c>
      <c r="S109" s="594">
        <v>9.3639957E-5</v>
      </c>
      <c r="T109" s="594">
        <v>1.3830539000000001E-4</v>
      </c>
      <c r="U109" s="594">
        <v>5.8308652000000002E-5</v>
      </c>
      <c r="V109" s="594">
        <v>1.1023360900000001E-4</v>
      </c>
      <c r="W109" s="594">
        <v>3.6593251E-5</v>
      </c>
      <c r="X109" s="594">
        <v>9.7795035000000004E-5</v>
      </c>
      <c r="Y109" s="594">
        <v>8.9775694000000005E-5</v>
      </c>
      <c r="Z109" s="594">
        <v>0</v>
      </c>
      <c r="AA109" s="594">
        <v>1.5019290800000001E-4</v>
      </c>
      <c r="AB109" s="594">
        <v>1.1685602400000001E-4</v>
      </c>
      <c r="AC109" s="594">
        <v>1.6967768999999999E-5</v>
      </c>
      <c r="AD109" s="594">
        <v>5.4998713999999997E-5</v>
      </c>
      <c r="AE109" s="594">
        <v>9.8683303999999995E-5</v>
      </c>
      <c r="AF109" s="594">
        <v>1.00459432E-4</v>
      </c>
      <c r="AG109" s="594">
        <v>7.0344448999999998E-5</v>
      </c>
      <c r="AH109" s="594">
        <v>1.26647949E-4</v>
      </c>
      <c r="AI109" s="594">
        <v>1.18039018E-4</v>
      </c>
      <c r="AJ109" s="594">
        <v>2.6164539E-5</v>
      </c>
      <c r="AK109" s="594">
        <v>1.3200392000000001E-4</v>
      </c>
      <c r="AL109" s="594">
        <v>8.4598177000000003E-5</v>
      </c>
      <c r="AM109" s="594">
        <v>1.10073571E-4</v>
      </c>
      <c r="AN109" s="594">
        <v>1.1563312E-4</v>
      </c>
      <c r="AO109" s="594">
        <v>1.5540461300000001E-4</v>
      </c>
      <c r="AP109" s="594">
        <v>5.9615635999999997E-5</v>
      </c>
      <c r="AQ109" s="594">
        <v>1.1118018199999999E-4</v>
      </c>
      <c r="AR109" s="594">
        <v>1.3040339999999999E-4</v>
      </c>
      <c r="AS109" s="594">
        <v>1.18977519E-4</v>
      </c>
      <c r="AT109" s="594">
        <v>1.2423818099999999E-4</v>
      </c>
      <c r="AU109" s="594">
        <v>1.7691032999999999E-4</v>
      </c>
      <c r="AV109" s="594">
        <v>1.12586161E-4</v>
      </c>
      <c r="AW109" s="594">
        <v>1.02549847E-4</v>
      </c>
      <c r="AX109" s="594">
        <v>1.5345092999999999E-4</v>
      </c>
      <c r="AY109" s="594">
        <v>1.7381582300000001E-4</v>
      </c>
      <c r="AZ109" s="594">
        <v>5.1703124999999998E-5</v>
      </c>
      <c r="BA109" s="594">
        <v>7.1656537999999998E-5</v>
      </c>
      <c r="BB109" s="594">
        <v>1.2373781999999999E-4</v>
      </c>
      <c r="BC109" s="594">
        <v>1.1869319E-4</v>
      </c>
      <c r="BD109" s="594">
        <v>5.8620164E-5</v>
      </c>
      <c r="BE109" s="594">
        <v>0</v>
      </c>
      <c r="BF109" s="594">
        <v>3.1135805000000001E-5</v>
      </c>
      <c r="BG109" s="594">
        <v>7.0950472999999997E-5</v>
      </c>
      <c r="BH109" s="594">
        <v>1.5097457000000001E-4</v>
      </c>
      <c r="BI109" s="594">
        <v>1.05549681E-4</v>
      </c>
      <c r="BJ109" s="594">
        <v>9.6653867000000003E-5</v>
      </c>
      <c r="BK109" s="594">
        <v>1.7360413300000001E-4</v>
      </c>
      <c r="BL109" s="594">
        <v>2.3565682400000001E-4</v>
      </c>
      <c r="BM109" s="594">
        <v>1.7737308100000001E-4</v>
      </c>
      <c r="BN109" s="594">
        <v>3.6528261300000002E-4</v>
      </c>
      <c r="BO109" s="594">
        <v>3.7091904700000002E-4</v>
      </c>
      <c r="BP109" s="594">
        <v>7.7845951000000006E-5</v>
      </c>
      <c r="BQ109" s="594">
        <v>9.6659073000000004E-5</v>
      </c>
      <c r="BR109" s="594">
        <v>3.21587792E-4</v>
      </c>
      <c r="BS109" s="594">
        <v>8.2558099000000002E-5</v>
      </c>
      <c r="BT109" s="594">
        <v>6.6795100199999995E-4</v>
      </c>
      <c r="BU109" s="594">
        <v>2.3677606800000001E-4</v>
      </c>
      <c r="BV109" s="594">
        <v>1.055457012E-3</v>
      </c>
      <c r="BW109" s="594">
        <v>5.5794367899999998E-4</v>
      </c>
      <c r="BX109" s="594">
        <v>3.6237437099999998E-4</v>
      </c>
      <c r="BY109" s="594">
        <v>1.9053979500000001E-4</v>
      </c>
      <c r="BZ109" s="594">
        <v>3.2260527399999999E-4</v>
      </c>
      <c r="CA109" s="594">
        <v>1.85594414E-4</v>
      </c>
      <c r="CB109" s="594">
        <v>2.7351288799999998E-4</v>
      </c>
      <c r="CC109" s="594">
        <v>2.1509184E-4</v>
      </c>
      <c r="CD109" s="594">
        <v>1.92528305E-4</v>
      </c>
      <c r="CE109" s="594">
        <v>3.0137732700000002E-4</v>
      </c>
      <c r="CF109" s="594">
        <v>3.7579572599999997E-4</v>
      </c>
      <c r="CG109" s="594">
        <v>2.1713087799999999E-4</v>
      </c>
      <c r="CH109" s="594">
        <v>4.0119880300000001E-4</v>
      </c>
      <c r="CI109" s="594">
        <v>1.0692584670000001E-3</v>
      </c>
      <c r="CJ109" s="594">
        <v>1.4653104729999999E-3</v>
      </c>
      <c r="CK109" s="594">
        <v>5.4498153899999995E-4</v>
      </c>
      <c r="CL109" s="594">
        <v>3.2860101410000001E-3</v>
      </c>
      <c r="CM109" s="594">
        <v>3.9199401699999999E-4</v>
      </c>
      <c r="CN109" s="594">
        <v>3.3730204900000001E-4</v>
      </c>
      <c r="CO109" s="594">
        <v>2.0305293959999998E-3</v>
      </c>
      <c r="CP109" s="594">
        <v>3.4512606199999998E-4</v>
      </c>
      <c r="CQ109" s="594">
        <v>2.5272536599999998E-4</v>
      </c>
      <c r="CR109" s="594">
        <v>2.44651277E-4</v>
      </c>
      <c r="CS109" s="594">
        <v>3.06330232E-4</v>
      </c>
      <c r="CT109" s="594">
        <v>2.0324538550000001E-3</v>
      </c>
      <c r="CU109" s="594">
        <v>8.0922229699999996E-4</v>
      </c>
      <c r="CV109" s="594">
        <v>2.413822319E-3</v>
      </c>
      <c r="CW109" s="594">
        <v>3.7772584600000001E-4</v>
      </c>
      <c r="CX109" s="594">
        <v>9.42372413E-4</v>
      </c>
      <c r="CY109" s="594">
        <v>2.0100791020000001E-3</v>
      </c>
      <c r="CZ109" s="594">
        <v>3.9337501200000001E-4</v>
      </c>
      <c r="DA109" s="594">
        <v>1.718072215E-3</v>
      </c>
      <c r="DB109" s="594">
        <v>2.1724278259999999E-3</v>
      </c>
      <c r="DC109" s="594">
        <v>1.0082872260739999</v>
      </c>
      <c r="DD109" s="594">
        <v>1.05617374E-4</v>
      </c>
      <c r="DE109" s="595">
        <v>5.2744339999999997E-4</v>
      </c>
      <c r="DF109" s="593">
        <v>1.047067685747</v>
      </c>
      <c r="DG109" s="595">
        <v>0.79200473239699998</v>
      </c>
      <c r="DH109" s="73"/>
      <c r="DI109" s="73"/>
      <c r="DJ109" s="73"/>
      <c r="DK109" s="73"/>
      <c r="DL109" s="73"/>
      <c r="DM109" s="73"/>
      <c r="DN109" s="73"/>
      <c r="DO109" s="73"/>
      <c r="DP109" s="73"/>
      <c r="DQ109" s="73"/>
    </row>
    <row r="110" spans="1:121">
      <c r="A110" s="291" t="s">
        <v>524</v>
      </c>
      <c r="B110" s="368" t="s">
        <v>20</v>
      </c>
      <c r="C110" s="593">
        <v>7.3636446499999997E-4</v>
      </c>
      <c r="D110" s="594">
        <v>1.501636479E-3</v>
      </c>
      <c r="E110" s="594">
        <v>3.682174729E-3</v>
      </c>
      <c r="F110" s="594">
        <v>2.3829419340000001E-3</v>
      </c>
      <c r="G110" s="594">
        <v>1.6376614819999999E-3</v>
      </c>
      <c r="H110" s="594">
        <v>9.3618962700000002E-4</v>
      </c>
      <c r="I110" s="594">
        <v>1.5912594149999999E-3</v>
      </c>
      <c r="J110" s="594">
        <v>1.3138693250000001E-3</v>
      </c>
      <c r="K110" s="594">
        <v>7.2758070900000001E-4</v>
      </c>
      <c r="L110" s="594">
        <v>4.9809793100000005E-4</v>
      </c>
      <c r="M110" s="594">
        <v>0</v>
      </c>
      <c r="N110" s="594">
        <v>9.9846356399999991E-4</v>
      </c>
      <c r="O110" s="594">
        <v>1.7342730210000001E-3</v>
      </c>
      <c r="P110" s="594">
        <v>1.499014084E-3</v>
      </c>
      <c r="Q110" s="594">
        <v>1.687117262E-3</v>
      </c>
      <c r="R110" s="594">
        <v>7.7180471400000003E-4</v>
      </c>
      <c r="S110" s="594">
        <v>1.099779689E-3</v>
      </c>
      <c r="T110" s="594">
        <v>1.3589251970000001E-3</v>
      </c>
      <c r="U110" s="594">
        <v>1.207737867E-3</v>
      </c>
      <c r="V110" s="594">
        <v>1.3052480109999999E-3</v>
      </c>
      <c r="W110" s="594">
        <v>2.0969301700000001E-4</v>
      </c>
      <c r="X110" s="594">
        <v>5.0270969399999999E-4</v>
      </c>
      <c r="Y110" s="594">
        <v>5.9558325599999996E-4</v>
      </c>
      <c r="Z110" s="594">
        <v>0</v>
      </c>
      <c r="AA110" s="594">
        <v>9.0900295499999999E-4</v>
      </c>
      <c r="AB110" s="594">
        <v>1.2501118870000001E-3</v>
      </c>
      <c r="AC110" s="594">
        <v>7.7231371999999997E-5</v>
      </c>
      <c r="AD110" s="594">
        <v>2.7558147300000001E-4</v>
      </c>
      <c r="AE110" s="594">
        <v>4.1644385400000001E-4</v>
      </c>
      <c r="AF110" s="594">
        <v>6.3459827E-4</v>
      </c>
      <c r="AG110" s="594">
        <v>1.8171895480000001E-3</v>
      </c>
      <c r="AH110" s="594">
        <v>2.1926677660000001E-3</v>
      </c>
      <c r="AI110" s="594">
        <v>1.237649364E-3</v>
      </c>
      <c r="AJ110" s="594">
        <v>1.11037657E-4</v>
      </c>
      <c r="AK110" s="594">
        <v>1.7852330830000001E-3</v>
      </c>
      <c r="AL110" s="594">
        <v>4.0819393799999999E-4</v>
      </c>
      <c r="AM110" s="594">
        <v>4.7287936899999999E-4</v>
      </c>
      <c r="AN110" s="594">
        <v>1.0811189760000001E-3</v>
      </c>
      <c r="AO110" s="594">
        <v>1.1361121750000001E-3</v>
      </c>
      <c r="AP110" s="594">
        <v>3.1358540500000002E-4</v>
      </c>
      <c r="AQ110" s="594">
        <v>7.5253192900000005E-4</v>
      </c>
      <c r="AR110" s="594">
        <v>8.4709732200000001E-4</v>
      </c>
      <c r="AS110" s="594">
        <v>7.3673460700000002E-4</v>
      </c>
      <c r="AT110" s="594">
        <v>1.245029591E-3</v>
      </c>
      <c r="AU110" s="594">
        <v>1.2458804640000001E-3</v>
      </c>
      <c r="AV110" s="594">
        <v>1.064379515E-3</v>
      </c>
      <c r="AW110" s="594">
        <v>1.186875334E-3</v>
      </c>
      <c r="AX110" s="594">
        <v>1.4057014699999999E-3</v>
      </c>
      <c r="AY110" s="594">
        <v>1.1709089620000001E-3</v>
      </c>
      <c r="AZ110" s="594">
        <v>8.0824218500000005E-4</v>
      </c>
      <c r="BA110" s="594">
        <v>5.9643329099999998E-4</v>
      </c>
      <c r="BB110" s="594">
        <v>9.2063155199999995E-4</v>
      </c>
      <c r="BC110" s="594">
        <v>1.2139636220000001E-3</v>
      </c>
      <c r="BD110" s="594">
        <v>1.1390422030000001E-3</v>
      </c>
      <c r="BE110" s="594">
        <v>0</v>
      </c>
      <c r="BF110" s="594">
        <v>3.5518016500000002E-4</v>
      </c>
      <c r="BG110" s="594">
        <v>5.2388628199999995E-4</v>
      </c>
      <c r="BH110" s="594">
        <v>1.0129636139999999E-3</v>
      </c>
      <c r="BI110" s="594">
        <v>1.855162123E-3</v>
      </c>
      <c r="BJ110" s="594">
        <v>1.401508573E-3</v>
      </c>
      <c r="BK110" s="594">
        <v>1.0114243900000001E-3</v>
      </c>
      <c r="BL110" s="594">
        <v>1.13442003E-3</v>
      </c>
      <c r="BM110" s="594">
        <v>4.8973265199999999E-4</v>
      </c>
      <c r="BN110" s="594">
        <v>3.0813471109999999E-3</v>
      </c>
      <c r="BO110" s="594">
        <v>7.8678250200000003E-4</v>
      </c>
      <c r="BP110" s="594">
        <v>3.1386908500000003E-4</v>
      </c>
      <c r="BQ110" s="594">
        <v>3.5127008199999999E-4</v>
      </c>
      <c r="BR110" s="594">
        <v>1.464336127E-3</v>
      </c>
      <c r="BS110" s="594">
        <v>3.9473113980000004E-3</v>
      </c>
      <c r="BT110" s="594">
        <v>2.8223914330000001E-3</v>
      </c>
      <c r="BU110" s="594">
        <v>4.4842758809999998E-3</v>
      </c>
      <c r="BV110" s="594">
        <v>1.9506247820000001E-3</v>
      </c>
      <c r="BW110" s="594">
        <v>1.0780162399999999E-3</v>
      </c>
      <c r="BX110" s="594">
        <v>3.54720121E-4</v>
      </c>
      <c r="BY110" s="594">
        <v>2.2222950640000002E-3</v>
      </c>
      <c r="BZ110" s="594">
        <v>2.2029681820000002E-3</v>
      </c>
      <c r="CA110" s="594">
        <v>1.862982439E-3</v>
      </c>
      <c r="CB110" s="594">
        <v>3.499077262E-3</v>
      </c>
      <c r="CC110" s="594">
        <v>2.647485588E-3</v>
      </c>
      <c r="CD110" s="594">
        <v>6.6883020899999998E-3</v>
      </c>
      <c r="CE110" s="594">
        <v>2.5032644500000002E-3</v>
      </c>
      <c r="CF110" s="594">
        <v>4.7315127779999997E-3</v>
      </c>
      <c r="CG110" s="594">
        <v>4.6596875909999998E-3</v>
      </c>
      <c r="CH110" s="594">
        <v>3.7148398459999998E-3</v>
      </c>
      <c r="CI110" s="594">
        <v>4.0979238439999999E-3</v>
      </c>
      <c r="CJ110" s="594">
        <v>1.25861967E-3</v>
      </c>
      <c r="CK110" s="594">
        <v>3.2656678739999999E-3</v>
      </c>
      <c r="CL110" s="594">
        <v>2.9672823E-3</v>
      </c>
      <c r="CM110" s="594">
        <v>3.630104939E-3</v>
      </c>
      <c r="CN110" s="594">
        <v>2.311959463E-3</v>
      </c>
      <c r="CO110" s="594">
        <v>7.7631405549999999E-3</v>
      </c>
      <c r="CP110" s="594">
        <v>1.6880572950000001E-3</v>
      </c>
      <c r="CQ110" s="594">
        <v>3.1824433899999998E-3</v>
      </c>
      <c r="CR110" s="594">
        <v>5.3670431059999997E-3</v>
      </c>
      <c r="CS110" s="594">
        <v>6.6638847330000002E-3</v>
      </c>
      <c r="CT110" s="594">
        <v>5.7155104080000001E-3</v>
      </c>
      <c r="CU110" s="594">
        <v>1.386856358E-3</v>
      </c>
      <c r="CV110" s="594">
        <v>2.6258852659999999E-3</v>
      </c>
      <c r="CW110" s="594">
        <v>1.5778248480000001E-3</v>
      </c>
      <c r="CX110" s="594">
        <v>2.7245676409999998E-3</v>
      </c>
      <c r="CY110" s="594">
        <v>3.122118895E-3</v>
      </c>
      <c r="CZ110" s="594">
        <v>1.4515148730000001E-3</v>
      </c>
      <c r="DA110" s="594">
        <v>4.9596903689999999E-3</v>
      </c>
      <c r="DB110" s="594">
        <v>4.5375863610000004E-3</v>
      </c>
      <c r="DC110" s="594">
        <v>3.760393194E-3</v>
      </c>
      <c r="DD110" s="594">
        <v>1.0005393840300001</v>
      </c>
      <c r="DE110" s="595">
        <v>1.8312828509999999E-3</v>
      </c>
      <c r="DF110" s="593">
        <v>1.196010594751</v>
      </c>
      <c r="DG110" s="595">
        <v>0.90466553780100001</v>
      </c>
      <c r="DH110" s="73"/>
      <c r="DI110" s="73"/>
      <c r="DJ110" s="73"/>
      <c r="DK110" s="73"/>
      <c r="DL110" s="73"/>
      <c r="DM110" s="73"/>
      <c r="DN110" s="73"/>
      <c r="DO110" s="73"/>
      <c r="DP110" s="73"/>
      <c r="DQ110" s="73"/>
    </row>
    <row r="111" spans="1:121">
      <c r="A111" s="288" t="s">
        <v>525</v>
      </c>
      <c r="B111" s="369" t="s">
        <v>1</v>
      </c>
      <c r="C111" s="593">
        <v>7.1241998680000003E-3</v>
      </c>
      <c r="D111" s="594">
        <v>2.6806441340000002E-3</v>
      </c>
      <c r="E111" s="594">
        <v>2.2283355370000001E-3</v>
      </c>
      <c r="F111" s="594">
        <v>3.0317923500000001E-3</v>
      </c>
      <c r="G111" s="594">
        <v>1.0429596677999999E-2</v>
      </c>
      <c r="H111" s="594">
        <v>1.23437492E-2</v>
      </c>
      <c r="I111" s="594">
        <v>6.8413370480000001E-3</v>
      </c>
      <c r="J111" s="594">
        <v>6.2006054199999997E-3</v>
      </c>
      <c r="K111" s="594">
        <v>5.4811313949999999E-3</v>
      </c>
      <c r="L111" s="594">
        <v>2.0594779588E-2</v>
      </c>
      <c r="M111" s="594">
        <v>0</v>
      </c>
      <c r="N111" s="594">
        <v>2.9088996140000001E-3</v>
      </c>
      <c r="O111" s="594">
        <v>4.6083121520000001E-3</v>
      </c>
      <c r="P111" s="594">
        <v>7.2665397369999999E-3</v>
      </c>
      <c r="Q111" s="594">
        <v>3.1170185120000002E-3</v>
      </c>
      <c r="R111" s="594">
        <v>3.3707599419999998E-3</v>
      </c>
      <c r="S111" s="594">
        <v>3.368076601E-3</v>
      </c>
      <c r="T111" s="594">
        <v>3.0502810929999998E-3</v>
      </c>
      <c r="U111" s="594">
        <v>1.5778767179999999E-3</v>
      </c>
      <c r="V111" s="594">
        <v>4.1609650250000003E-3</v>
      </c>
      <c r="W111" s="594">
        <v>6.2534311799999995E-4</v>
      </c>
      <c r="X111" s="594">
        <v>1.3884730429999999E-3</v>
      </c>
      <c r="Y111" s="594">
        <v>1.7358590290000001E-3</v>
      </c>
      <c r="Z111" s="594">
        <v>0</v>
      </c>
      <c r="AA111" s="594">
        <v>3.1971089740000002E-3</v>
      </c>
      <c r="AB111" s="594">
        <v>3.0452807819999999E-3</v>
      </c>
      <c r="AC111" s="594">
        <v>4.7489891799999998E-4</v>
      </c>
      <c r="AD111" s="594">
        <v>1.935237111E-3</v>
      </c>
      <c r="AE111" s="594">
        <v>2.4698476439999999E-3</v>
      </c>
      <c r="AF111" s="594">
        <v>6.3149556900000004E-3</v>
      </c>
      <c r="AG111" s="594">
        <v>5.1359548169999996E-3</v>
      </c>
      <c r="AH111" s="594">
        <v>8.3527101360000005E-3</v>
      </c>
      <c r="AI111" s="594">
        <v>1.1925357764E-2</v>
      </c>
      <c r="AJ111" s="594">
        <v>3.5484349200000002E-4</v>
      </c>
      <c r="AK111" s="594">
        <v>1.1701830107999999E-2</v>
      </c>
      <c r="AL111" s="594">
        <v>5.852125247E-3</v>
      </c>
      <c r="AM111" s="594">
        <v>5.9299541639999996E-3</v>
      </c>
      <c r="AN111" s="594">
        <v>2.1961394966000001E-2</v>
      </c>
      <c r="AO111" s="594">
        <v>1.0179943734E-2</v>
      </c>
      <c r="AP111" s="594">
        <v>4.2737345579999999E-3</v>
      </c>
      <c r="AQ111" s="594">
        <v>6.0011657980000004E-3</v>
      </c>
      <c r="AR111" s="594">
        <v>4.6209590339999999E-3</v>
      </c>
      <c r="AS111" s="594">
        <v>6.8442278940000004E-3</v>
      </c>
      <c r="AT111" s="594">
        <v>9.5807280650000003E-3</v>
      </c>
      <c r="AU111" s="594">
        <v>8.184401325E-3</v>
      </c>
      <c r="AV111" s="594">
        <v>3.6166886259999999E-3</v>
      </c>
      <c r="AW111" s="594">
        <v>2.1592136640000001E-3</v>
      </c>
      <c r="AX111" s="594">
        <v>1.861014711E-3</v>
      </c>
      <c r="AY111" s="594">
        <v>2.975545969E-3</v>
      </c>
      <c r="AZ111" s="594">
        <v>1.324601567E-3</v>
      </c>
      <c r="BA111" s="594">
        <v>1.5617636899999999E-3</v>
      </c>
      <c r="BB111" s="594">
        <v>3.9449318490000001E-3</v>
      </c>
      <c r="BC111" s="594">
        <v>1.8440493889999999E-3</v>
      </c>
      <c r="BD111" s="594">
        <v>1.868247264E-3</v>
      </c>
      <c r="BE111" s="594">
        <v>0</v>
      </c>
      <c r="BF111" s="594">
        <v>1.5442955240000001E-3</v>
      </c>
      <c r="BG111" s="594">
        <v>1.251593942E-3</v>
      </c>
      <c r="BH111" s="594">
        <v>1.9637926521999999E-2</v>
      </c>
      <c r="BI111" s="594">
        <v>1.1089492778999999E-2</v>
      </c>
      <c r="BJ111" s="594">
        <v>2.4542225830000001E-3</v>
      </c>
      <c r="BK111" s="594">
        <v>6.0255285229999997E-3</v>
      </c>
      <c r="BL111" s="594">
        <v>1.9228543093999999E-2</v>
      </c>
      <c r="BM111" s="594">
        <v>2.1118540668999999E-2</v>
      </c>
      <c r="BN111" s="594">
        <v>6.8492365600000002E-3</v>
      </c>
      <c r="BO111" s="594">
        <v>1.0727084082E-2</v>
      </c>
      <c r="BP111" s="594">
        <v>4.2800223200000001E-3</v>
      </c>
      <c r="BQ111" s="594">
        <v>2.9382620750000002E-3</v>
      </c>
      <c r="BR111" s="594">
        <v>1.2050882525999999E-2</v>
      </c>
      <c r="BS111" s="594">
        <v>2.5470455199999999E-2</v>
      </c>
      <c r="BT111" s="594">
        <v>8.9794618919999993E-3</v>
      </c>
      <c r="BU111" s="594">
        <v>6.8242111940000003E-3</v>
      </c>
      <c r="BV111" s="594">
        <v>1.1479433531E-2</v>
      </c>
      <c r="BW111" s="594">
        <v>2.789810373E-3</v>
      </c>
      <c r="BX111" s="594">
        <v>1.0699621550000001E-3</v>
      </c>
      <c r="BY111" s="594">
        <v>9.2847320699999993E-3</v>
      </c>
      <c r="BZ111" s="594">
        <v>1.5021547029E-2</v>
      </c>
      <c r="CA111" s="594">
        <v>3.1648148529999998E-3</v>
      </c>
      <c r="CB111" s="594">
        <v>1.0826800096000001E-2</v>
      </c>
      <c r="CC111" s="594">
        <v>1.0130247598E-2</v>
      </c>
      <c r="CD111" s="594">
        <v>2.6857717230000001E-3</v>
      </c>
      <c r="CE111" s="594">
        <v>5.1223612219999997E-3</v>
      </c>
      <c r="CF111" s="594">
        <v>1.2832717473999999E-2</v>
      </c>
      <c r="CG111" s="594">
        <v>2.7104962039999998E-3</v>
      </c>
      <c r="CH111" s="594">
        <v>4.4410177839999997E-3</v>
      </c>
      <c r="CI111" s="594">
        <v>8.6407889719999995E-3</v>
      </c>
      <c r="CJ111" s="594">
        <v>2.0593958110000001E-3</v>
      </c>
      <c r="CK111" s="594">
        <v>4.475677527E-3</v>
      </c>
      <c r="CL111" s="594">
        <v>3.152870954E-3</v>
      </c>
      <c r="CM111" s="594">
        <v>2.5672321299999999E-3</v>
      </c>
      <c r="CN111" s="594">
        <v>1.4759949656E-2</v>
      </c>
      <c r="CO111" s="594">
        <v>8.9270882629999999E-3</v>
      </c>
      <c r="CP111" s="594">
        <v>3.2225167539999999E-3</v>
      </c>
      <c r="CQ111" s="594">
        <v>1.6422788285E-2</v>
      </c>
      <c r="CR111" s="594">
        <v>1.3756120618E-2</v>
      </c>
      <c r="CS111" s="594">
        <v>5.3721033939999998E-3</v>
      </c>
      <c r="CT111" s="594">
        <v>5.6681722230000004E-3</v>
      </c>
      <c r="CU111" s="594">
        <v>6.8319423690000004E-3</v>
      </c>
      <c r="CV111" s="594">
        <v>3.2489623540000001E-3</v>
      </c>
      <c r="CW111" s="594">
        <v>3.0919251819999998E-3</v>
      </c>
      <c r="CX111" s="594">
        <v>3.6663723600000001E-3</v>
      </c>
      <c r="CY111" s="594">
        <v>4.8138094110000001E-3</v>
      </c>
      <c r="CZ111" s="594">
        <v>3.8115216689999999E-3</v>
      </c>
      <c r="DA111" s="594">
        <v>9.6816417549999995E-3</v>
      </c>
      <c r="DB111" s="594">
        <v>2.566434817E-3</v>
      </c>
      <c r="DC111" s="594">
        <v>8.5495648070000006E-3</v>
      </c>
      <c r="DD111" s="594">
        <v>2.343382915E-3</v>
      </c>
      <c r="DE111" s="595">
        <v>1.002504882285</v>
      </c>
      <c r="DF111" s="598">
        <v>1.665791908863</v>
      </c>
      <c r="DG111" s="599">
        <v>1.2600093508450001</v>
      </c>
      <c r="DH111" s="73"/>
      <c r="DI111" s="73"/>
      <c r="DJ111" s="73"/>
      <c r="DK111" s="73"/>
      <c r="DL111" s="73"/>
      <c r="DM111" s="73"/>
      <c r="DN111" s="73"/>
      <c r="DO111" s="73"/>
      <c r="DP111" s="73"/>
      <c r="DQ111" s="73"/>
    </row>
    <row r="112" spans="1:121">
      <c r="A112" s="265"/>
      <c r="B112" s="304" t="s">
        <v>23</v>
      </c>
      <c r="C112" s="596">
        <v>1.3022705780599999</v>
      </c>
      <c r="D112" s="600">
        <v>1.3193553359579999</v>
      </c>
      <c r="E112" s="600">
        <v>1.227815278267</v>
      </c>
      <c r="F112" s="600">
        <v>1.192793963465</v>
      </c>
      <c r="G112" s="600">
        <v>1.2047393253580001</v>
      </c>
      <c r="H112" s="600">
        <v>1.355158887387</v>
      </c>
      <c r="I112" s="600">
        <v>1.5878108043420001</v>
      </c>
      <c r="J112" s="600">
        <v>1.3241579601860001</v>
      </c>
      <c r="K112" s="600">
        <v>1.227887545922</v>
      </c>
      <c r="L112" s="600">
        <v>1.3653730508099999</v>
      </c>
      <c r="M112" s="600">
        <v>1</v>
      </c>
      <c r="N112" s="600">
        <v>1.1920944291810001</v>
      </c>
      <c r="O112" s="600">
        <v>1.1976224453319999</v>
      </c>
      <c r="P112" s="600">
        <v>1.2632910663700001</v>
      </c>
      <c r="Q112" s="600">
        <v>1.3837633985619999</v>
      </c>
      <c r="R112" s="600">
        <v>1.3024197575650001</v>
      </c>
      <c r="S112" s="600">
        <v>1.1666689075779999</v>
      </c>
      <c r="T112" s="600">
        <v>1.2056051003320001</v>
      </c>
      <c r="U112" s="600">
        <v>1.365031088544</v>
      </c>
      <c r="V112" s="600">
        <v>1.519948982626</v>
      </c>
      <c r="W112" s="600">
        <v>1.4805178286089999</v>
      </c>
      <c r="X112" s="600">
        <v>1.664870812328</v>
      </c>
      <c r="Y112" s="600">
        <v>1.6916187163959999</v>
      </c>
      <c r="Z112" s="600">
        <v>1</v>
      </c>
      <c r="AA112" s="600">
        <v>1.254928870763</v>
      </c>
      <c r="AB112" s="600">
        <v>1.4055810688670001</v>
      </c>
      <c r="AC112" s="600">
        <v>1.0614295539830001</v>
      </c>
      <c r="AD112" s="600">
        <v>1.190034127164</v>
      </c>
      <c r="AE112" s="600">
        <v>1.3713960268930001</v>
      </c>
      <c r="AF112" s="600">
        <v>1.267934321125</v>
      </c>
      <c r="AG112" s="600">
        <v>1.232535919991</v>
      </c>
      <c r="AH112" s="600">
        <v>1.319570072723</v>
      </c>
      <c r="AI112" s="600">
        <v>1.406184568504</v>
      </c>
      <c r="AJ112" s="600">
        <v>1.0512118377969999</v>
      </c>
      <c r="AK112" s="600">
        <v>1.3139118120540001</v>
      </c>
      <c r="AL112" s="600">
        <v>1.928447783537</v>
      </c>
      <c r="AM112" s="600">
        <v>2.3233154845000001</v>
      </c>
      <c r="AN112" s="600">
        <v>1.557042072607</v>
      </c>
      <c r="AO112" s="600">
        <v>2.2007883319660002</v>
      </c>
      <c r="AP112" s="600">
        <v>1.172304537607</v>
      </c>
      <c r="AQ112" s="600">
        <v>1.1519671467170001</v>
      </c>
      <c r="AR112" s="600">
        <v>1.6834989726689999</v>
      </c>
      <c r="AS112" s="600">
        <v>1.5296871409899999</v>
      </c>
      <c r="AT112" s="600">
        <v>1.3271834197500001</v>
      </c>
      <c r="AU112" s="600">
        <v>1.312592316865</v>
      </c>
      <c r="AV112" s="600">
        <v>1.1995935478119999</v>
      </c>
      <c r="AW112" s="600">
        <v>1.20685881655</v>
      </c>
      <c r="AX112" s="600">
        <v>1.225275468163</v>
      </c>
      <c r="AY112" s="600">
        <v>1.254686617096</v>
      </c>
      <c r="AZ112" s="600">
        <v>1.2315351289559999</v>
      </c>
      <c r="BA112" s="600">
        <v>1.121620440159</v>
      </c>
      <c r="BB112" s="600">
        <v>1.205460949119</v>
      </c>
      <c r="BC112" s="600">
        <v>1.1779553738420001</v>
      </c>
      <c r="BD112" s="600">
        <v>1.1548494342340001</v>
      </c>
      <c r="BE112" s="600">
        <v>1</v>
      </c>
      <c r="BF112" s="600">
        <v>1.2003431773390001</v>
      </c>
      <c r="BG112" s="600">
        <v>1.1843036395869999</v>
      </c>
      <c r="BH112" s="600">
        <v>1.5293421119770001</v>
      </c>
      <c r="BI112" s="600">
        <v>1.2471666563429999</v>
      </c>
      <c r="BJ112" s="600">
        <v>1.264362045128</v>
      </c>
      <c r="BK112" s="600">
        <v>1.4385758999589999</v>
      </c>
      <c r="BL112" s="600">
        <v>1.334392471423</v>
      </c>
      <c r="BM112" s="600">
        <v>1.356110236823</v>
      </c>
      <c r="BN112" s="600">
        <v>1.360935194631</v>
      </c>
      <c r="BO112" s="600">
        <v>1.337483781617</v>
      </c>
      <c r="BP112" s="600">
        <v>1.2988187846649999</v>
      </c>
      <c r="BQ112" s="600">
        <v>1.199653291073</v>
      </c>
      <c r="BR112" s="600">
        <v>1.428102378495</v>
      </c>
      <c r="BS112" s="600">
        <v>1.333556590243</v>
      </c>
      <c r="BT112" s="600">
        <v>1.2822376554249999</v>
      </c>
      <c r="BU112" s="600">
        <v>1.2402231727799999</v>
      </c>
      <c r="BV112" s="600">
        <v>1.249061079729</v>
      </c>
      <c r="BW112" s="600">
        <v>1.2448047882790001</v>
      </c>
      <c r="BX112" s="600">
        <v>1.127095286748</v>
      </c>
      <c r="BY112" s="600">
        <v>1.2722654594939999</v>
      </c>
      <c r="BZ112" s="600">
        <v>1.19248823913</v>
      </c>
      <c r="CA112" s="600">
        <v>1.6170427520499999</v>
      </c>
      <c r="CB112" s="600">
        <v>1.34516599098</v>
      </c>
      <c r="CC112" s="600">
        <v>1.44048646734</v>
      </c>
      <c r="CD112" s="600">
        <v>1.248571969713</v>
      </c>
      <c r="CE112" s="600">
        <v>1.3141729465</v>
      </c>
      <c r="CF112" s="600">
        <v>1.2599694016330001</v>
      </c>
      <c r="CG112" s="600">
        <v>1.183456515124</v>
      </c>
      <c r="CH112" s="600">
        <v>1.4381803970880001</v>
      </c>
      <c r="CI112" s="600">
        <v>1.4156224643049999</v>
      </c>
      <c r="CJ112" s="600">
        <v>1.27224080215</v>
      </c>
      <c r="CK112" s="600">
        <v>1.579319004065</v>
      </c>
      <c r="CL112" s="600">
        <v>1.2780369809150001</v>
      </c>
      <c r="CM112" s="600">
        <v>1.2392669987039999</v>
      </c>
      <c r="CN112" s="600">
        <v>1.196132652622</v>
      </c>
      <c r="CO112" s="600">
        <v>1.2939657204349999</v>
      </c>
      <c r="CP112" s="600">
        <v>1.1968492629209999</v>
      </c>
      <c r="CQ112" s="600">
        <v>1.289365535205</v>
      </c>
      <c r="CR112" s="600">
        <v>1.232629682624</v>
      </c>
      <c r="CS112" s="600">
        <v>1.186295142619</v>
      </c>
      <c r="CT112" s="600">
        <v>1.2520259646009999</v>
      </c>
      <c r="CU112" s="600">
        <v>1.253603047088</v>
      </c>
      <c r="CV112" s="600">
        <v>1.594082988961</v>
      </c>
      <c r="CW112" s="600">
        <v>1.163652475955</v>
      </c>
      <c r="CX112" s="600">
        <v>1.197216443111</v>
      </c>
      <c r="CY112" s="600">
        <v>1.429746812891</v>
      </c>
      <c r="CZ112" s="600">
        <v>1.3639324289870001</v>
      </c>
      <c r="DA112" s="600">
        <v>1.284427561939</v>
      </c>
      <c r="DB112" s="600">
        <v>1.2272368490059999</v>
      </c>
      <c r="DC112" s="600">
        <v>1.242230562959</v>
      </c>
      <c r="DD112" s="600">
        <v>1.309828590605</v>
      </c>
      <c r="DE112" s="597">
        <v>1.612783955289</v>
      </c>
      <c r="DF112" s="601"/>
      <c r="DG112" s="601"/>
      <c r="DH112" s="73"/>
      <c r="DI112" s="73"/>
      <c r="DJ112" s="73"/>
      <c r="DK112" s="73"/>
      <c r="DL112" s="73"/>
      <c r="DM112" s="73"/>
      <c r="DN112" s="73"/>
      <c r="DO112" s="73"/>
      <c r="DP112" s="73"/>
      <c r="DQ112" s="73"/>
    </row>
    <row r="113" spans="1:121">
      <c r="A113" s="267"/>
      <c r="B113" s="305" t="s">
        <v>24</v>
      </c>
      <c r="C113" s="598">
        <v>0.98504086672199997</v>
      </c>
      <c r="D113" s="602">
        <v>0.997963822221</v>
      </c>
      <c r="E113" s="602">
        <v>0.928722683484</v>
      </c>
      <c r="F113" s="602">
        <v>0.90223246949500002</v>
      </c>
      <c r="G113" s="602">
        <v>0.911267972431</v>
      </c>
      <c r="H113" s="602">
        <v>1.0250457220389999</v>
      </c>
      <c r="I113" s="602">
        <v>1.201024239701</v>
      </c>
      <c r="J113" s="602">
        <v>1.0015965397319999</v>
      </c>
      <c r="K113" s="602">
        <v>0.92877734692799996</v>
      </c>
      <c r="L113" s="602">
        <v>1.0327717419319999</v>
      </c>
      <c r="M113" s="602">
        <v>0.75640261195900005</v>
      </c>
      <c r="N113" s="602">
        <v>0.90170333993499996</v>
      </c>
      <c r="O113" s="602">
        <v>0.90588474579</v>
      </c>
      <c r="P113" s="602">
        <v>0.95555666226699998</v>
      </c>
      <c r="Q113" s="602">
        <v>1.0466822490059999</v>
      </c>
      <c r="R113" s="602">
        <v>0.98515370649</v>
      </c>
      <c r="S113" s="602">
        <v>0.88247140898400001</v>
      </c>
      <c r="T113" s="602">
        <v>0.91192284688199998</v>
      </c>
      <c r="U113" s="602">
        <v>1.03251308078</v>
      </c>
      <c r="V113" s="602">
        <v>1.1496933805030001</v>
      </c>
      <c r="W113" s="602">
        <v>1.1198675526120001</v>
      </c>
      <c r="X113" s="602">
        <v>1.2593126310189999</v>
      </c>
      <c r="Y113" s="602">
        <v>1.2795448155210001</v>
      </c>
      <c r="Z113" s="602">
        <v>0.75640261195900005</v>
      </c>
      <c r="AA113" s="602">
        <v>0.94923147566800004</v>
      </c>
      <c r="AB113" s="602">
        <v>1.0631851918120001</v>
      </c>
      <c r="AC113" s="602">
        <v>0.80286808704299994</v>
      </c>
      <c r="AD113" s="602">
        <v>0.90014492210800001</v>
      </c>
      <c r="AE113" s="602">
        <v>1.0373275367729999</v>
      </c>
      <c r="AF113" s="602">
        <v>0.95906883229200002</v>
      </c>
      <c r="AG113" s="602">
        <v>0.93229338921500005</v>
      </c>
      <c r="AH113" s="602">
        <v>0.99812624967100005</v>
      </c>
      <c r="AI113" s="602">
        <v>1.063641680513</v>
      </c>
      <c r="AJ113" s="602">
        <v>0.795139379832</v>
      </c>
      <c r="AK113" s="602">
        <v>0.993846326522</v>
      </c>
      <c r="AL113" s="602">
        <v>1.458682940494</v>
      </c>
      <c r="AM113" s="602">
        <v>1.7573619008820001</v>
      </c>
      <c r="AN113" s="602">
        <v>1.177750690651</v>
      </c>
      <c r="AO113" s="602">
        <v>1.6646820426690001</v>
      </c>
      <c r="AP113" s="602">
        <v>0.88673421425800003</v>
      </c>
      <c r="AQ113" s="602">
        <v>0.87135095866800005</v>
      </c>
      <c r="AR113" s="602">
        <v>1.273403020158</v>
      </c>
      <c r="AS113" s="602">
        <v>1.1570593489250001</v>
      </c>
      <c r="AT113" s="602">
        <v>1.003885005248</v>
      </c>
      <c r="AU113" s="602">
        <v>0.99284825691400003</v>
      </c>
      <c r="AV113" s="602">
        <v>0.90737569285499997</v>
      </c>
      <c r="AW113" s="602">
        <v>0.91287116110400002</v>
      </c>
      <c r="AX113" s="602">
        <v>0.926801564488</v>
      </c>
      <c r="AY113" s="602">
        <v>0.94904823436200003</v>
      </c>
      <c r="AZ113" s="602">
        <v>0.93153638826200003</v>
      </c>
      <c r="BA113" s="602">
        <v>0.84839663056299996</v>
      </c>
      <c r="BB113" s="602">
        <v>0.91181381052900001</v>
      </c>
      <c r="BC113" s="602">
        <v>0.89100852154599997</v>
      </c>
      <c r="BD113" s="602">
        <v>0.87353112847400005</v>
      </c>
      <c r="BE113" s="602">
        <v>0.75640261195900005</v>
      </c>
      <c r="BF113" s="602">
        <v>0.90794271458700004</v>
      </c>
      <c r="BG113" s="602">
        <v>0.89581036633699995</v>
      </c>
      <c r="BH113" s="602">
        <v>1.1567983680789999</v>
      </c>
      <c r="BI113" s="602">
        <v>0.94336011640600004</v>
      </c>
      <c r="BJ113" s="602">
        <v>0.95636675339699995</v>
      </c>
      <c r="BK113" s="602">
        <v>1.0881425682300001</v>
      </c>
      <c r="BL113" s="602">
        <v>1.009337950763</v>
      </c>
      <c r="BM113" s="602">
        <v>1.0257653252379999</v>
      </c>
      <c r="BN113" s="602">
        <v>1.0294149359260001</v>
      </c>
      <c r="BO113" s="602">
        <v>1.0116762258680001</v>
      </c>
      <c r="BP113" s="602">
        <v>0.98242992118200001</v>
      </c>
      <c r="BQ113" s="602">
        <v>0.90742088281300004</v>
      </c>
      <c r="BR113" s="602">
        <v>1.080220369239</v>
      </c>
      <c r="BS113" s="602">
        <v>1.0087056880559999</v>
      </c>
      <c r="BT113" s="602">
        <v>0.96988791171599997</v>
      </c>
      <c r="BU113" s="602">
        <v>0.93810804730300001</v>
      </c>
      <c r="BV113" s="602">
        <v>0.94479306320400003</v>
      </c>
      <c r="BW113" s="602">
        <v>0.94157359323300005</v>
      </c>
      <c r="BX113" s="602">
        <v>0.85253781882299995</v>
      </c>
      <c r="BY113" s="602">
        <v>0.96234491666699995</v>
      </c>
      <c r="BZ113" s="602">
        <v>0.90200121880899997</v>
      </c>
      <c r="CA113" s="602">
        <v>1.2231353613</v>
      </c>
      <c r="CB113" s="602">
        <v>1.0174870690960001</v>
      </c>
      <c r="CC113" s="602">
        <v>1.0895877263880001</v>
      </c>
      <c r="CD113" s="602">
        <v>0.94442309911</v>
      </c>
      <c r="CE113" s="602">
        <v>0.99404384929900003</v>
      </c>
      <c r="CF113" s="602">
        <v>0.95304414638400003</v>
      </c>
      <c r="CG113" s="602">
        <v>0.89516959918000005</v>
      </c>
      <c r="CH113" s="602">
        <v>1.0878434088260001</v>
      </c>
      <c r="CI113" s="602">
        <v>1.070780529549</v>
      </c>
      <c r="CJ113" s="602">
        <v>0.96232626578799996</v>
      </c>
      <c r="CK113" s="602">
        <v>1.1946010197920001</v>
      </c>
      <c r="CL113" s="602">
        <v>0.96671051054500001</v>
      </c>
      <c r="CM113" s="602">
        <v>0.93738479473400005</v>
      </c>
      <c r="CN113" s="602">
        <v>0.90475786269299996</v>
      </c>
      <c r="CO113" s="602">
        <v>0.97875905072299996</v>
      </c>
      <c r="CP113" s="602">
        <v>0.90529990859499998</v>
      </c>
      <c r="CQ113" s="602">
        <v>0.97527945859999998</v>
      </c>
      <c r="CR113" s="602">
        <v>0.93236431151499999</v>
      </c>
      <c r="CS113" s="602">
        <v>0.89731674443200005</v>
      </c>
      <c r="CT113" s="602">
        <v>0.94703570986499996</v>
      </c>
      <c r="CU113" s="602">
        <v>0.94822861917699997</v>
      </c>
      <c r="CV113" s="602">
        <v>1.2057685365299999</v>
      </c>
      <c r="CW113" s="602">
        <v>0.88018977222500006</v>
      </c>
      <c r="CX113" s="602">
        <v>0.90557764465000001</v>
      </c>
      <c r="CY113" s="602">
        <v>1.0814642237109999</v>
      </c>
      <c r="CZ113" s="602">
        <v>1.0316820518209999</v>
      </c>
      <c r="DA113" s="602">
        <v>0.97154436272300004</v>
      </c>
      <c r="DB113" s="602">
        <v>0.92828515808099998</v>
      </c>
      <c r="DC113" s="602">
        <v>0.93962644247799998</v>
      </c>
      <c r="DD113" s="602">
        <v>0.99075776715300001</v>
      </c>
      <c r="DE113" s="599">
        <v>1.2199139963059999</v>
      </c>
      <c r="DF113" s="601"/>
      <c r="DG113" s="603"/>
      <c r="DH113" s="73"/>
      <c r="DI113" s="73"/>
      <c r="DJ113" s="73"/>
      <c r="DK113" s="73"/>
      <c r="DL113" s="73"/>
      <c r="DM113" s="73"/>
      <c r="DN113" s="73"/>
      <c r="DO113" s="73"/>
      <c r="DP113" s="73"/>
      <c r="DQ113" s="73"/>
    </row>
    <row r="114" spans="1:121">
      <c r="A114" s="49"/>
      <c r="B114" s="49"/>
      <c r="C114" s="49"/>
      <c r="D114" s="49"/>
      <c r="E114" s="49"/>
      <c r="F114" s="49"/>
      <c r="G114" s="49"/>
      <c r="H114" s="49"/>
      <c r="I114" s="49"/>
      <c r="J114" s="49"/>
      <c r="K114" s="49"/>
      <c r="L114" s="49"/>
      <c r="M114" s="49"/>
      <c r="N114" s="49"/>
      <c r="O114" s="49"/>
      <c r="P114" s="49"/>
      <c r="Q114" s="49"/>
      <c r="R114" s="49"/>
      <c r="S114" s="49"/>
      <c r="T114" s="49"/>
      <c r="U114" s="49"/>
      <c r="V114" s="49"/>
      <c r="W114" s="49"/>
      <c r="X114" s="49"/>
      <c r="Y114" s="49"/>
      <c r="Z114" s="49"/>
      <c r="AA114" s="49"/>
      <c r="AB114" s="49"/>
      <c r="AC114" s="49"/>
      <c r="AD114" s="49"/>
      <c r="AE114" s="49"/>
      <c r="AF114" s="49"/>
      <c r="AG114" s="49"/>
      <c r="AH114" s="49"/>
      <c r="AI114" s="49"/>
      <c r="AJ114" s="49"/>
      <c r="AK114" s="49"/>
      <c r="AL114" s="49"/>
      <c r="AM114" s="49"/>
      <c r="AN114" s="49"/>
      <c r="AO114" s="49"/>
      <c r="AP114" s="49"/>
      <c r="AQ114" s="49"/>
      <c r="AR114" s="49"/>
      <c r="AS114" s="49"/>
      <c r="AT114" s="49"/>
      <c r="AU114" s="49"/>
      <c r="AV114" s="49"/>
      <c r="AW114" s="49"/>
      <c r="AX114" s="49"/>
      <c r="AY114" s="49"/>
      <c r="AZ114" s="49"/>
      <c r="BA114" s="49"/>
      <c r="BB114" s="49"/>
      <c r="BC114" s="49"/>
      <c r="BD114" s="49"/>
      <c r="BE114" s="49"/>
      <c r="BF114" s="49"/>
      <c r="BG114" s="49"/>
      <c r="BH114" s="49"/>
      <c r="BI114" s="49"/>
      <c r="BJ114" s="49"/>
      <c r="BK114" s="49"/>
      <c r="BL114" s="49"/>
      <c r="BM114" s="49"/>
      <c r="BN114" s="49"/>
      <c r="BO114" s="49"/>
      <c r="BP114" s="49"/>
      <c r="BQ114" s="49"/>
      <c r="BR114" s="49"/>
      <c r="BS114" s="49"/>
      <c r="BT114" s="49"/>
      <c r="BU114" s="49"/>
      <c r="BV114" s="49"/>
      <c r="BW114" s="49"/>
      <c r="BX114" s="49"/>
      <c r="BY114" s="49"/>
      <c r="BZ114" s="49"/>
      <c r="CA114" s="49"/>
      <c r="CB114" s="49"/>
      <c r="CC114" s="49"/>
      <c r="CD114" s="49"/>
      <c r="CE114" s="49"/>
      <c r="CF114" s="49"/>
      <c r="CG114" s="49"/>
      <c r="CH114" s="49"/>
      <c r="CI114" s="49"/>
      <c r="CJ114" s="49"/>
      <c r="CK114" s="49"/>
      <c r="CL114" s="49"/>
      <c r="CM114" s="49"/>
      <c r="CN114" s="49"/>
      <c r="CO114" s="49"/>
      <c r="CP114" s="49"/>
      <c r="CQ114" s="49"/>
      <c r="CR114" s="49"/>
      <c r="CS114" s="49"/>
      <c r="CT114" s="49"/>
      <c r="CU114" s="49"/>
      <c r="CV114" s="49"/>
      <c r="CW114" s="49"/>
      <c r="CX114" s="49"/>
      <c r="CY114" s="49"/>
      <c r="CZ114" s="49"/>
      <c r="DA114" s="49"/>
      <c r="DB114" s="49"/>
      <c r="DC114" s="49"/>
      <c r="DD114" s="49"/>
      <c r="DE114" s="49"/>
      <c r="DF114" s="49"/>
      <c r="DG114" s="49"/>
      <c r="DH114" s="73"/>
      <c r="DI114" s="73"/>
      <c r="DJ114" s="73"/>
      <c r="DK114" s="73"/>
      <c r="DL114" s="73"/>
      <c r="DM114" s="73"/>
      <c r="DN114" s="73"/>
      <c r="DO114" s="73"/>
      <c r="DP114" s="73"/>
      <c r="DQ114" s="73"/>
    </row>
  </sheetData>
  <sheetProtection sheet="1"/>
  <phoneticPr fontId="1"/>
  <pageMargins left="0.47244094488188981" right="0.31496062992125984" top="0.78740157480314965" bottom="0.47244094488188981" header="0.15748031496062992" footer="0.31496062992125984"/>
  <pageSetup paperSize="8" scale="75" fitToWidth="0" orientation="landscape" r:id="rId1"/>
  <headerFooter scaleWithDoc="0" alignWithMargins="0">
    <oddFooter>&amp;C&amp;9&amp;P / &amp;N&amp;R&amp;9&amp;F　&amp;A</oddFooter>
  </headerFooter>
  <rowBreaks count="1" manualBreakCount="1">
    <brk id="68" max="111"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11"/>
  <sheetViews>
    <sheetView showGridLines="0" zoomScaleNormal="100" workbookViewId="0"/>
  </sheetViews>
  <sheetFormatPr defaultRowHeight="13.5"/>
  <cols>
    <col min="1" max="1" width="4.625" style="528" customWidth="1"/>
    <col min="2" max="2" width="25.75" style="37" customWidth="1"/>
    <col min="3" max="3" width="2.75" style="38" customWidth="1"/>
    <col min="4" max="4" width="13.25" style="9" customWidth="1"/>
    <col min="5" max="5" width="2.75" style="9" customWidth="1"/>
    <col min="6" max="6" width="11.875" style="9" customWidth="1"/>
    <col min="7" max="7" width="2.75" style="9" customWidth="1"/>
    <col min="8" max="8" width="13.25" style="5" customWidth="1"/>
    <col min="9" max="9" width="2.75" style="9" customWidth="1"/>
    <col min="10" max="10" width="13.25" style="9" customWidth="1"/>
    <col min="11" max="11" width="2.75" style="9" customWidth="1"/>
    <col min="12" max="12" width="13.25" style="9" customWidth="1"/>
    <col min="13" max="13" width="4.375" customWidth="1"/>
    <col min="15" max="15" width="12" customWidth="1"/>
  </cols>
  <sheetData>
    <row r="1" spans="1:17" ht="27" customHeight="1">
      <c r="A1" s="533" t="s">
        <v>650</v>
      </c>
      <c r="D1" s="213" t="s">
        <v>58</v>
      </c>
      <c r="E1" s="211"/>
      <c r="F1" s="213" t="s">
        <v>64</v>
      </c>
      <c r="H1" s="253" t="s">
        <v>68</v>
      </c>
      <c r="J1" s="209" t="s">
        <v>83</v>
      </c>
      <c r="L1" s="209" t="s">
        <v>67</v>
      </c>
    </row>
    <row r="2" spans="1:17">
      <c r="A2" s="522"/>
      <c r="H2" s="254"/>
      <c r="J2" s="214"/>
      <c r="L2" s="214"/>
      <c r="N2" s="74"/>
    </row>
    <row r="3" spans="1:17" ht="20.45" customHeight="1">
      <c r="A3" s="522"/>
      <c r="C3" s="757"/>
      <c r="D3" s="755" t="s">
        <v>59</v>
      </c>
      <c r="E3" s="215"/>
      <c r="F3" s="755" t="s">
        <v>65</v>
      </c>
      <c r="G3" s="215"/>
      <c r="H3" s="753" t="s">
        <v>387</v>
      </c>
      <c r="I3" s="215"/>
      <c r="J3" s="755" t="s">
        <v>389</v>
      </c>
      <c r="K3" s="215"/>
      <c r="L3" s="755" t="s">
        <v>388</v>
      </c>
    </row>
    <row r="4" spans="1:17" ht="20.45" customHeight="1">
      <c r="A4" s="523"/>
      <c r="B4" s="39"/>
      <c r="C4" s="757"/>
      <c r="D4" s="756"/>
      <c r="E4" s="215"/>
      <c r="F4" s="756"/>
      <c r="G4" s="215"/>
      <c r="H4" s="754"/>
      <c r="I4" s="215"/>
      <c r="J4" s="756"/>
      <c r="K4" s="215"/>
      <c r="L4" s="756"/>
    </row>
    <row r="5" spans="1:17">
      <c r="A5" s="524" t="s">
        <v>419</v>
      </c>
      <c r="B5" s="255" t="s">
        <v>541</v>
      </c>
      <c r="C5" s="74"/>
      <c r="D5" s="604">
        <f t="array" ref="D5:D111">TRANSPOSE(取引基本表!C126:DE126)</f>
        <v>0.51971630473029906</v>
      </c>
      <c r="E5" s="605"/>
      <c r="F5" s="604">
        <f t="array" ref="F5:F111">TRANSPOSE(取引基本表!C123:DE123)</f>
        <v>7.863601586989015E-2</v>
      </c>
      <c r="G5" s="529"/>
      <c r="H5" s="608">
        <f>取引基本表!EB5</f>
        <v>9.2821639101326354E-3</v>
      </c>
      <c r="I5" s="529"/>
      <c r="J5" s="604">
        <v>0.34900199826299999</v>
      </c>
      <c r="K5" s="605"/>
      <c r="L5" s="604">
        <v>2.5641687837999999E-2</v>
      </c>
      <c r="M5" s="72"/>
      <c r="N5" s="243"/>
      <c r="P5" s="243"/>
      <c r="Q5" s="212"/>
    </row>
    <row r="6" spans="1:17">
      <c r="A6" s="525" t="s">
        <v>420</v>
      </c>
      <c r="B6" s="256" t="s">
        <v>542</v>
      </c>
      <c r="C6" s="74"/>
      <c r="D6" s="606">
        <v>0.25988444047366221</v>
      </c>
      <c r="E6" s="605"/>
      <c r="F6" s="606">
        <v>7.4066479681881764E-2</v>
      </c>
      <c r="G6" s="529"/>
      <c r="H6" s="609">
        <f>取引基本表!EB6</f>
        <v>6.9948428912716297E-4</v>
      </c>
      <c r="I6" s="529"/>
      <c r="J6" s="606">
        <v>4.3250605992E-2</v>
      </c>
      <c r="K6" s="605"/>
      <c r="L6" s="606">
        <v>1.8476342518999999E-2</v>
      </c>
      <c r="M6" s="73"/>
      <c r="N6" s="243"/>
      <c r="P6" s="243"/>
      <c r="Q6" s="212"/>
    </row>
    <row r="7" spans="1:17">
      <c r="A7" s="525" t="s">
        <v>421</v>
      </c>
      <c r="B7" s="256" t="s">
        <v>543</v>
      </c>
      <c r="C7" s="74"/>
      <c r="D7" s="606">
        <v>0.62198451794510912</v>
      </c>
      <c r="E7" s="605"/>
      <c r="F7" s="606">
        <v>0.38615059817030262</v>
      </c>
      <c r="G7" s="529"/>
      <c r="H7" s="609">
        <f>取引基本表!EB7</f>
        <v>1.1684284502917845E-3</v>
      </c>
      <c r="I7" s="529"/>
      <c r="J7" s="606">
        <v>0.103251231527</v>
      </c>
      <c r="K7" s="605"/>
      <c r="L7" s="606">
        <v>9.2470091485000003E-2</v>
      </c>
      <c r="M7" s="73"/>
      <c r="N7" s="243"/>
      <c r="P7" s="243"/>
      <c r="Q7" s="212"/>
    </row>
    <row r="8" spans="1:17">
      <c r="A8" s="525" t="s">
        <v>422</v>
      </c>
      <c r="B8" s="256" t="s">
        <v>544</v>
      </c>
      <c r="C8" s="74"/>
      <c r="D8" s="606">
        <v>0.6459459459459459</v>
      </c>
      <c r="E8" s="605"/>
      <c r="F8" s="606">
        <v>0.23903903903903903</v>
      </c>
      <c r="G8" s="529"/>
      <c r="H8" s="609">
        <f>取引基本表!EB8</f>
        <v>6.0384038181209108E-4</v>
      </c>
      <c r="I8" s="529"/>
      <c r="J8" s="606">
        <v>0.32432432432399999</v>
      </c>
      <c r="K8" s="605"/>
      <c r="L8" s="606">
        <v>8.5285285284999998E-2</v>
      </c>
      <c r="M8" s="73"/>
      <c r="N8" s="243"/>
      <c r="P8" s="243"/>
      <c r="Q8" s="212"/>
    </row>
    <row r="9" spans="1:17">
      <c r="A9" s="525" t="s">
        <v>423</v>
      </c>
      <c r="B9" s="256" t="s">
        <v>545</v>
      </c>
      <c r="C9" s="74"/>
      <c r="D9" s="606">
        <v>0.59143693830152477</v>
      </c>
      <c r="E9" s="605"/>
      <c r="F9" s="606">
        <v>0.18553300346696289</v>
      </c>
      <c r="G9" s="529"/>
      <c r="H9" s="609">
        <f>取引基本表!EB9</f>
        <v>1.1145909451903281E-3</v>
      </c>
      <c r="I9" s="529"/>
      <c r="J9" s="606">
        <v>0.21899087818499999</v>
      </c>
      <c r="K9" s="605"/>
      <c r="L9" s="606">
        <v>8.5664276817999999E-2</v>
      </c>
      <c r="M9" s="73"/>
      <c r="N9" s="243"/>
      <c r="P9" s="243"/>
      <c r="Q9" s="212"/>
    </row>
    <row r="10" spans="1:17">
      <c r="A10" s="525" t="s">
        <v>424</v>
      </c>
      <c r="B10" s="256" t="s">
        <v>546</v>
      </c>
      <c r="C10" s="74"/>
      <c r="D10" s="606">
        <v>0.5991427397099407</v>
      </c>
      <c r="E10" s="605"/>
      <c r="F10" s="606">
        <v>0.15395455346133521</v>
      </c>
      <c r="G10" s="529"/>
      <c r="H10" s="609">
        <f>取引基本表!EB10</f>
        <v>6.7212865295201591E-8</v>
      </c>
      <c r="I10" s="529"/>
      <c r="J10" s="606">
        <v>1.9435147672000001E-2</v>
      </c>
      <c r="K10" s="605"/>
      <c r="L10" s="606">
        <v>1.9435147672000001E-2</v>
      </c>
      <c r="M10" s="73"/>
      <c r="N10" s="243"/>
      <c r="P10" s="243"/>
      <c r="Q10" s="212"/>
    </row>
    <row r="11" spans="1:17">
      <c r="A11" s="525" t="s">
        <v>425</v>
      </c>
      <c r="B11" s="256" t="s">
        <v>683</v>
      </c>
      <c r="C11" s="74"/>
      <c r="D11" s="606">
        <v>0.50988508251184572</v>
      </c>
      <c r="E11" s="605"/>
      <c r="F11" s="606">
        <v>0.17188606285060726</v>
      </c>
      <c r="G11" s="529"/>
      <c r="H11" s="532">
        <f>取引基本表!EB11</f>
        <v>0</v>
      </c>
      <c r="I11" s="529"/>
      <c r="J11" s="606">
        <v>4.8145525842999998E-2</v>
      </c>
      <c r="K11" s="605"/>
      <c r="L11" s="606">
        <v>4.7873209520000001E-2</v>
      </c>
      <c r="M11" s="73"/>
      <c r="N11" s="243"/>
      <c r="P11" s="243"/>
      <c r="Q11" s="212"/>
    </row>
    <row r="12" spans="1:17">
      <c r="A12" s="525" t="s">
        <v>426</v>
      </c>
      <c r="B12" s="256" t="s">
        <v>547</v>
      </c>
      <c r="C12" s="74"/>
      <c r="D12" s="606">
        <v>0.30938920390257779</v>
      </c>
      <c r="E12" s="605"/>
      <c r="F12" s="606">
        <v>0.15018588322007928</v>
      </c>
      <c r="G12" s="529"/>
      <c r="H12" s="609">
        <f>取引基本表!EB12</f>
        <v>6.5930981528291507E-2</v>
      </c>
      <c r="I12" s="529"/>
      <c r="J12" s="606">
        <v>4.0843877491999997E-2</v>
      </c>
      <c r="K12" s="605"/>
      <c r="L12" s="606">
        <v>3.9663923137999997E-2</v>
      </c>
      <c r="M12" s="73"/>
      <c r="N12" s="243"/>
      <c r="P12" s="243"/>
      <c r="Q12" s="212"/>
    </row>
    <row r="13" spans="1:17">
      <c r="A13" s="525" t="s">
        <v>427</v>
      </c>
      <c r="B13" s="256" t="s">
        <v>227</v>
      </c>
      <c r="C13" s="74"/>
      <c r="D13" s="606">
        <v>0.53893492720513236</v>
      </c>
      <c r="E13" s="605"/>
      <c r="F13" s="606">
        <v>7.3103975406265898E-2</v>
      </c>
      <c r="G13" s="529"/>
      <c r="H13" s="609">
        <f>取引基本表!EB13</f>
        <v>1.5123297968612129E-2</v>
      </c>
      <c r="I13" s="529"/>
      <c r="J13" s="606">
        <v>1.5520017535E-2</v>
      </c>
      <c r="K13" s="605"/>
      <c r="L13" s="606">
        <v>1.5520017535E-2</v>
      </c>
      <c r="M13" s="73"/>
      <c r="N13" s="243"/>
      <c r="P13" s="243"/>
      <c r="Q13" s="212"/>
    </row>
    <row r="14" spans="1:17">
      <c r="A14" s="525" t="s">
        <v>428</v>
      </c>
      <c r="B14" s="256" t="s">
        <v>548</v>
      </c>
      <c r="C14" s="74"/>
      <c r="D14" s="606">
        <v>0.17495792861149656</v>
      </c>
      <c r="E14" s="605"/>
      <c r="F14" s="606">
        <v>9.2999911428655782E-2</v>
      </c>
      <c r="G14" s="529"/>
      <c r="H14" s="609">
        <f>取引基本表!EB14</f>
        <v>5.8515520526002509E-4</v>
      </c>
      <c r="I14" s="529"/>
      <c r="J14" s="606">
        <v>2.0046647575E-2</v>
      </c>
      <c r="K14" s="605"/>
      <c r="L14" s="606">
        <v>2.0046647575E-2</v>
      </c>
      <c r="M14" s="73"/>
      <c r="N14" s="243"/>
      <c r="P14" s="243"/>
      <c r="Q14" s="212"/>
    </row>
    <row r="15" spans="1:17">
      <c r="A15" s="525" t="s">
        <v>429</v>
      </c>
      <c r="B15" s="256" t="s">
        <v>88</v>
      </c>
      <c r="C15" s="74"/>
      <c r="D15" s="530">
        <v>0</v>
      </c>
      <c r="E15" s="529"/>
      <c r="F15" s="530">
        <v>0</v>
      </c>
      <c r="G15" s="529"/>
      <c r="H15" s="609">
        <f>取引基本表!EB15</f>
        <v>1.0433184228312962E-2</v>
      </c>
      <c r="I15" s="529"/>
      <c r="J15" s="343"/>
      <c r="K15" s="529"/>
      <c r="L15" s="343"/>
      <c r="M15" s="73"/>
      <c r="N15" s="243"/>
      <c r="P15" s="243"/>
      <c r="Q15" s="212"/>
    </row>
    <row r="16" spans="1:17">
      <c r="A16" s="525" t="s">
        <v>430</v>
      </c>
      <c r="B16" s="256" t="s">
        <v>549</v>
      </c>
      <c r="C16" s="74"/>
      <c r="D16" s="606">
        <v>0.40019657629617494</v>
      </c>
      <c r="E16" s="605"/>
      <c r="F16" s="606">
        <v>0.27193054304201819</v>
      </c>
      <c r="G16" s="529"/>
      <c r="H16" s="609">
        <f>取引基本表!EB16</f>
        <v>2.531908635670244E-4</v>
      </c>
      <c r="I16" s="529"/>
      <c r="J16" s="606">
        <v>0.19690392333500001</v>
      </c>
      <c r="K16" s="605"/>
      <c r="L16" s="606">
        <v>6.4296830207E-2</v>
      </c>
      <c r="M16" s="73"/>
      <c r="N16" s="243"/>
      <c r="P16" s="243"/>
      <c r="Q16" s="212"/>
    </row>
    <row r="17" spans="1:17">
      <c r="A17" s="525" t="s">
        <v>431</v>
      </c>
      <c r="B17" s="256" t="s">
        <v>550</v>
      </c>
      <c r="C17" s="74"/>
      <c r="D17" s="606">
        <v>0.40889186230385599</v>
      </c>
      <c r="E17" s="605"/>
      <c r="F17" s="606">
        <v>0.27064833961805135</v>
      </c>
      <c r="G17" s="529"/>
      <c r="H17" s="609">
        <f>取引基本表!EB17</f>
        <v>1.5348998770273417E-2</v>
      </c>
      <c r="I17" s="529"/>
      <c r="J17" s="606">
        <v>0.16004743948399999</v>
      </c>
      <c r="K17" s="605"/>
      <c r="L17" s="606">
        <v>8.5330251794E-2</v>
      </c>
      <c r="M17" s="73"/>
      <c r="N17" s="243"/>
      <c r="P17" s="243"/>
      <c r="Q17" s="212"/>
    </row>
    <row r="18" spans="1:17">
      <c r="A18" s="525" t="s">
        <v>432</v>
      </c>
      <c r="B18" s="256" t="s">
        <v>551</v>
      </c>
      <c r="C18" s="74"/>
      <c r="D18" s="606">
        <v>0.42200563199439717</v>
      </c>
      <c r="E18" s="605"/>
      <c r="F18" s="606">
        <v>0.14653398894028044</v>
      </c>
      <c r="G18" s="529"/>
      <c r="H18" s="609">
        <f>取引基本表!EB18</f>
        <v>1.6110923811259821E-4</v>
      </c>
      <c r="I18" s="529"/>
      <c r="J18" s="606">
        <v>5.0045960575999998E-2</v>
      </c>
      <c r="K18" s="605"/>
      <c r="L18" s="606">
        <v>3.7322905875999998E-2</v>
      </c>
      <c r="M18" s="73"/>
      <c r="N18" s="243"/>
      <c r="P18" s="243"/>
      <c r="Q18" s="212"/>
    </row>
    <row r="19" spans="1:17">
      <c r="A19" s="525" t="s">
        <v>433</v>
      </c>
      <c r="B19" s="256" t="s">
        <v>552</v>
      </c>
      <c r="C19" s="74"/>
      <c r="D19" s="606">
        <v>0.37239303375618149</v>
      </c>
      <c r="E19" s="605"/>
      <c r="F19" s="606">
        <v>0.14391528703504622</v>
      </c>
      <c r="G19" s="529"/>
      <c r="H19" s="609">
        <f>取引基本表!EB19</f>
        <v>4.5590486529735241E-4</v>
      </c>
      <c r="I19" s="529"/>
      <c r="J19" s="606">
        <v>5.5901956567999997E-2</v>
      </c>
      <c r="K19" s="605"/>
      <c r="L19" s="606">
        <v>3.5626746936000001E-2</v>
      </c>
      <c r="M19" s="73"/>
      <c r="N19" s="243"/>
      <c r="P19" s="243"/>
      <c r="Q19" s="212"/>
    </row>
    <row r="20" spans="1:17">
      <c r="A20" s="525" t="s">
        <v>434</v>
      </c>
      <c r="B20" s="256" t="s">
        <v>553</v>
      </c>
      <c r="C20" s="74"/>
      <c r="D20" s="606">
        <v>0.19765941553296965</v>
      </c>
      <c r="E20" s="605"/>
      <c r="F20" s="606">
        <v>7.4608959413269352E-2</v>
      </c>
      <c r="G20" s="529"/>
      <c r="H20" s="532">
        <f>取引基本表!EB20</f>
        <v>0</v>
      </c>
      <c r="I20" s="529"/>
      <c r="J20" s="606">
        <v>1.5415261335E-2</v>
      </c>
      <c r="K20" s="605"/>
      <c r="L20" s="606">
        <v>1.4509812799E-2</v>
      </c>
      <c r="M20" s="73"/>
      <c r="N20" s="243"/>
      <c r="P20" s="243"/>
      <c r="Q20" s="212"/>
    </row>
    <row r="21" spans="1:17">
      <c r="A21" s="525" t="s">
        <v>435</v>
      </c>
      <c r="B21" s="256" t="s">
        <v>554</v>
      </c>
      <c r="C21" s="74"/>
      <c r="D21" s="606">
        <v>0.41994858975568344</v>
      </c>
      <c r="E21" s="605"/>
      <c r="F21" s="606">
        <v>0.23509574568436939</v>
      </c>
      <c r="G21" s="529"/>
      <c r="H21" s="609">
        <f>取引基本表!EB21</f>
        <v>8.771278921023808E-4</v>
      </c>
      <c r="I21" s="529"/>
      <c r="J21" s="606">
        <v>7.4367984151999994E-2</v>
      </c>
      <c r="K21" s="605"/>
      <c r="L21" s="606">
        <v>6.9934440146999996E-2</v>
      </c>
      <c r="N21" s="243"/>
      <c r="P21" s="243"/>
      <c r="Q21" s="212"/>
    </row>
    <row r="22" spans="1:17">
      <c r="A22" s="525" t="s">
        <v>436</v>
      </c>
      <c r="B22" s="256" t="s">
        <v>555</v>
      </c>
      <c r="C22" s="74"/>
      <c r="D22" s="606">
        <v>0.51546987951807233</v>
      </c>
      <c r="E22" s="605"/>
      <c r="F22" s="606">
        <v>0.2059698795180723</v>
      </c>
      <c r="G22" s="529"/>
      <c r="H22" s="609">
        <f>取引基本表!EB22</f>
        <v>1.6386496558970149E-4</v>
      </c>
      <c r="I22" s="529"/>
      <c r="J22" s="606">
        <v>5.6650602410000001E-2</v>
      </c>
      <c r="K22" s="605"/>
      <c r="L22" s="606">
        <v>4.8518072289E-2</v>
      </c>
      <c r="N22" s="243"/>
      <c r="P22" s="243"/>
      <c r="Q22" s="212"/>
    </row>
    <row r="23" spans="1:17">
      <c r="A23" s="525" t="s">
        <v>437</v>
      </c>
      <c r="B23" s="256" t="s">
        <v>556</v>
      </c>
      <c r="C23" s="74"/>
      <c r="D23" s="606">
        <v>0.30509574813372281</v>
      </c>
      <c r="E23" s="605"/>
      <c r="F23" s="606">
        <v>0.10191496267445635</v>
      </c>
      <c r="G23" s="529"/>
      <c r="H23" s="609">
        <f>取引基本表!EB23</f>
        <v>2.0499923915036486E-5</v>
      </c>
      <c r="I23" s="529"/>
      <c r="J23" s="606">
        <v>1.9149626744999999E-2</v>
      </c>
      <c r="K23" s="605"/>
      <c r="L23" s="606">
        <v>1.9149626744999999E-2</v>
      </c>
      <c r="N23" s="243"/>
      <c r="P23" s="243"/>
      <c r="Q23" s="212"/>
    </row>
    <row r="24" spans="1:17">
      <c r="A24" s="525" t="s">
        <v>438</v>
      </c>
      <c r="B24" s="256" t="s">
        <v>557</v>
      </c>
      <c r="C24" s="74"/>
      <c r="D24" s="606">
        <v>0.35628217126813289</v>
      </c>
      <c r="E24" s="605"/>
      <c r="F24" s="606">
        <v>0.11252632194665418</v>
      </c>
      <c r="G24" s="529"/>
      <c r="H24" s="609">
        <f>取引基本表!EB24</f>
        <v>3.4345774165848016E-5</v>
      </c>
      <c r="I24" s="529"/>
      <c r="J24" s="606">
        <v>1.3256024801000001E-2</v>
      </c>
      <c r="K24" s="605"/>
      <c r="L24" s="606">
        <v>1.3204843238000001E-2</v>
      </c>
      <c r="N24" s="243"/>
      <c r="P24" s="243"/>
      <c r="Q24" s="212"/>
    </row>
    <row r="25" spans="1:17">
      <c r="A25" s="525" t="s">
        <v>439</v>
      </c>
      <c r="B25" s="256" t="s">
        <v>684</v>
      </c>
      <c r="C25" s="74"/>
      <c r="D25" s="606">
        <v>8.2286467467062363E-2</v>
      </c>
      <c r="E25" s="605"/>
      <c r="F25" s="606">
        <v>1.4493120194253339E-2</v>
      </c>
      <c r="G25" s="529"/>
      <c r="H25" s="609">
        <f>取引基本表!EB25</f>
        <v>0</v>
      </c>
      <c r="I25" s="529"/>
      <c r="J25" s="606">
        <v>2.2342506410000002E-3</v>
      </c>
      <c r="K25" s="605"/>
      <c r="L25" s="606">
        <v>2.2342506410000002E-3</v>
      </c>
      <c r="N25" s="243"/>
      <c r="P25" s="243"/>
      <c r="Q25" s="212"/>
    </row>
    <row r="26" spans="1:17">
      <c r="A26" s="525" t="s">
        <v>440</v>
      </c>
      <c r="B26" s="256" t="s">
        <v>717</v>
      </c>
      <c r="C26" s="74"/>
      <c r="D26" s="606">
        <v>0.23242314292144714</v>
      </c>
      <c r="E26" s="605"/>
      <c r="F26" s="606">
        <v>5.1165198974328287E-2</v>
      </c>
      <c r="G26" s="529"/>
      <c r="H26" s="609">
        <f>取引基本表!EB26</f>
        <v>4.0327719177120955E-7</v>
      </c>
      <c r="I26" s="529"/>
      <c r="J26" s="606">
        <v>6.796180921E-3</v>
      </c>
      <c r="K26" s="605"/>
      <c r="L26" s="606">
        <v>6.7922780609999999E-3</v>
      </c>
      <c r="N26" s="243"/>
      <c r="P26" s="243"/>
      <c r="Q26" s="212"/>
    </row>
    <row r="27" spans="1:17">
      <c r="A27" s="525" t="s">
        <v>441</v>
      </c>
      <c r="B27" s="256" t="s">
        <v>558</v>
      </c>
      <c r="C27" s="74"/>
      <c r="D27" s="606">
        <v>0.25168164400541149</v>
      </c>
      <c r="E27" s="605"/>
      <c r="F27" s="606">
        <v>5.2746937140524974E-2</v>
      </c>
      <c r="G27" s="529"/>
      <c r="H27" s="609">
        <f>取引基本表!EB27</f>
        <v>0</v>
      </c>
      <c r="I27" s="529"/>
      <c r="J27" s="606">
        <v>6.2863253999999999E-3</v>
      </c>
      <c r="K27" s="605"/>
      <c r="L27" s="606">
        <v>6.2863253999999999E-3</v>
      </c>
      <c r="N27" s="243"/>
      <c r="P27" s="243"/>
      <c r="Q27" s="212"/>
    </row>
    <row r="28" spans="1:17">
      <c r="A28" s="525" t="s">
        <v>442</v>
      </c>
      <c r="B28" s="256" t="s">
        <v>559</v>
      </c>
      <c r="C28" s="74"/>
      <c r="D28" s="530">
        <v>0</v>
      </c>
      <c r="E28" s="531"/>
      <c r="F28" s="530">
        <v>0</v>
      </c>
      <c r="G28" s="529"/>
      <c r="H28" s="609">
        <f>取引基本表!EB28</f>
        <v>0</v>
      </c>
      <c r="I28" s="529"/>
      <c r="J28" s="343"/>
      <c r="K28" s="529"/>
      <c r="L28" s="343"/>
      <c r="N28" s="243"/>
      <c r="P28" s="243"/>
      <c r="Q28" s="212"/>
    </row>
    <row r="29" spans="1:17">
      <c r="A29" s="525" t="s">
        <v>443</v>
      </c>
      <c r="B29" s="256" t="s">
        <v>89</v>
      </c>
      <c r="C29" s="74"/>
      <c r="D29" s="606">
        <v>0.51158209993910697</v>
      </c>
      <c r="E29" s="605"/>
      <c r="F29" s="606">
        <v>8.4467310392822084E-2</v>
      </c>
      <c r="G29" s="529"/>
      <c r="H29" s="609">
        <f>取引基本表!EB29</f>
        <v>1.9507189894626359E-3</v>
      </c>
      <c r="I29" s="529"/>
      <c r="J29" s="606">
        <v>1.0128123874E-2</v>
      </c>
      <c r="K29" s="605"/>
      <c r="L29" s="606">
        <v>1.0128123874E-2</v>
      </c>
      <c r="N29" s="243"/>
      <c r="P29" s="243"/>
      <c r="Q29" s="212"/>
    </row>
    <row r="30" spans="1:17">
      <c r="A30" s="525" t="s">
        <v>444</v>
      </c>
      <c r="B30" s="256" t="s">
        <v>560</v>
      </c>
      <c r="C30" s="74"/>
      <c r="D30" s="606">
        <v>0.31595758076454128</v>
      </c>
      <c r="E30" s="605"/>
      <c r="F30" s="606">
        <v>0.13214396496389819</v>
      </c>
      <c r="G30" s="529"/>
      <c r="H30" s="609">
        <f>取引基本表!EB30</f>
        <v>6.2871586325784524E-3</v>
      </c>
      <c r="I30" s="529"/>
      <c r="J30" s="606">
        <v>2.2250750137000001E-2</v>
      </c>
      <c r="K30" s="605"/>
      <c r="L30" s="606">
        <v>2.2167828087000001E-2</v>
      </c>
      <c r="N30" s="243"/>
      <c r="P30" s="243"/>
      <c r="Q30" s="212"/>
    </row>
    <row r="31" spans="1:17">
      <c r="A31" s="525" t="s">
        <v>445</v>
      </c>
      <c r="B31" s="256" t="s">
        <v>561</v>
      </c>
      <c r="C31" s="74"/>
      <c r="D31" s="606">
        <v>0.30941383538031331</v>
      </c>
      <c r="E31" s="605"/>
      <c r="F31" s="606">
        <v>6.3744422363043235E-3</v>
      </c>
      <c r="G31" s="529"/>
      <c r="H31" s="609">
        <f>取引基本表!EB31</f>
        <v>1.4331530415434654E-2</v>
      </c>
      <c r="I31" s="529"/>
      <c r="J31" s="606">
        <v>8.6545457599999996E-4</v>
      </c>
      <c r="K31" s="605"/>
      <c r="L31" s="606">
        <v>8.6545457599999996E-4</v>
      </c>
      <c r="N31" s="243"/>
      <c r="P31" s="243"/>
      <c r="Q31" s="212"/>
    </row>
    <row r="32" spans="1:17">
      <c r="A32" s="525" t="s">
        <v>446</v>
      </c>
      <c r="B32" s="256" t="s">
        <v>562</v>
      </c>
      <c r="C32" s="74"/>
      <c r="D32" s="606">
        <v>0.1131427363525868</v>
      </c>
      <c r="E32" s="605"/>
      <c r="F32" s="606">
        <v>3.2764360830735084E-2</v>
      </c>
      <c r="G32" s="529"/>
      <c r="H32" s="532">
        <f>取引基本表!EB32</f>
        <v>0</v>
      </c>
      <c r="I32" s="529"/>
      <c r="J32" s="606">
        <v>4.1853828670000001E-3</v>
      </c>
      <c r="K32" s="605"/>
      <c r="L32" s="606">
        <v>4.1853828670000001E-3</v>
      </c>
      <c r="N32" s="243"/>
      <c r="P32" s="243"/>
      <c r="Q32" s="212"/>
    </row>
    <row r="33" spans="1:17">
      <c r="A33" s="525" t="s">
        <v>447</v>
      </c>
      <c r="B33" s="256" t="s">
        <v>563</v>
      </c>
      <c r="C33" s="74"/>
      <c r="D33" s="606">
        <v>0.34876931771675795</v>
      </c>
      <c r="E33" s="605"/>
      <c r="F33" s="606">
        <v>0.19664802291816888</v>
      </c>
      <c r="G33" s="529"/>
      <c r="H33" s="609">
        <f>取引基本表!EB33</f>
        <v>1.2033119273799941E-3</v>
      </c>
      <c r="I33" s="529"/>
      <c r="J33" s="606">
        <v>5.3573168593000001E-2</v>
      </c>
      <c r="K33" s="605"/>
      <c r="L33" s="606">
        <v>5.0357609183000002E-2</v>
      </c>
      <c r="N33" s="243"/>
      <c r="P33" s="243"/>
      <c r="Q33" s="212"/>
    </row>
    <row r="34" spans="1:17">
      <c r="A34" s="525" t="s">
        <v>448</v>
      </c>
      <c r="B34" s="256" t="s">
        <v>564</v>
      </c>
      <c r="C34" s="74"/>
      <c r="D34" s="606">
        <v>0.50075503206665606</v>
      </c>
      <c r="E34" s="605"/>
      <c r="F34" s="606">
        <v>0.25122137540194356</v>
      </c>
      <c r="G34" s="529"/>
      <c r="H34" s="609">
        <f>取引基本表!EB34</f>
        <v>1.7680344215902778E-3</v>
      </c>
      <c r="I34" s="529"/>
      <c r="J34" s="606">
        <v>6.1752740322000003E-2</v>
      </c>
      <c r="K34" s="605"/>
      <c r="L34" s="606">
        <v>5.6742880491999999E-2</v>
      </c>
      <c r="N34" s="243"/>
      <c r="P34" s="243"/>
      <c r="Q34" s="212"/>
    </row>
    <row r="35" spans="1:17">
      <c r="A35" s="525" t="s">
        <v>449</v>
      </c>
      <c r="B35" s="256" t="s">
        <v>685</v>
      </c>
      <c r="C35" s="74"/>
      <c r="D35" s="606">
        <v>0.3843419120488446</v>
      </c>
      <c r="E35" s="605"/>
      <c r="F35" s="606">
        <v>0.20789860112837158</v>
      </c>
      <c r="G35" s="529"/>
      <c r="H35" s="609">
        <f>取引基本表!EB35</f>
        <v>3.6898518789759771E-3</v>
      </c>
      <c r="I35" s="529"/>
      <c r="J35" s="606">
        <v>0.107581729655</v>
      </c>
      <c r="K35" s="605"/>
      <c r="L35" s="606">
        <v>6.4610866372999995E-2</v>
      </c>
      <c r="N35" s="243"/>
      <c r="P35" s="243"/>
      <c r="Q35" s="212"/>
    </row>
    <row r="36" spans="1:17">
      <c r="A36" s="525" t="s">
        <v>450</v>
      </c>
      <c r="B36" s="256" t="s">
        <v>565</v>
      </c>
      <c r="C36" s="74"/>
      <c r="D36" s="606">
        <v>0.46338745219219374</v>
      </c>
      <c r="E36" s="605"/>
      <c r="F36" s="606">
        <v>0.21702844406170058</v>
      </c>
      <c r="G36" s="529"/>
      <c r="H36" s="609">
        <f>取引基本表!EB36</f>
        <v>6.5532543662821558E-5</v>
      </c>
      <c r="I36" s="529"/>
      <c r="J36" s="606">
        <v>4.3122008055000001E-2</v>
      </c>
      <c r="K36" s="605"/>
      <c r="L36" s="606">
        <v>4.2412806159999997E-2</v>
      </c>
      <c r="N36" s="243"/>
      <c r="P36" s="243"/>
      <c r="Q36" s="212"/>
    </row>
    <row r="37" spans="1:17">
      <c r="A37" s="525" t="s">
        <v>451</v>
      </c>
      <c r="B37" s="256" t="s">
        <v>566</v>
      </c>
      <c r="C37" s="74"/>
      <c r="D37" s="606">
        <v>0.47048590083791192</v>
      </c>
      <c r="E37" s="605"/>
      <c r="F37" s="606">
        <v>0.18295328172999636</v>
      </c>
      <c r="G37" s="529"/>
      <c r="H37" s="609">
        <f>取引基本表!EB37</f>
        <v>4.5704748400737087E-6</v>
      </c>
      <c r="I37" s="529"/>
      <c r="J37" s="606">
        <v>4.1543255414000002E-2</v>
      </c>
      <c r="K37" s="605"/>
      <c r="L37" s="606">
        <v>4.1543255414000002E-2</v>
      </c>
      <c r="N37" s="243"/>
      <c r="P37" s="243"/>
      <c r="Q37" s="212"/>
    </row>
    <row r="38" spans="1:17">
      <c r="A38" s="525" t="s">
        <v>452</v>
      </c>
      <c r="B38" s="256" t="s">
        <v>567</v>
      </c>
      <c r="C38" s="74"/>
      <c r="D38" s="606">
        <v>0.8666666666666667</v>
      </c>
      <c r="E38" s="605"/>
      <c r="F38" s="606">
        <v>9.2666666666666675</v>
      </c>
      <c r="G38" s="529"/>
      <c r="H38" s="609">
        <f>取引基本表!EB38</f>
        <v>7.2455468788227323E-5</v>
      </c>
      <c r="I38" s="529"/>
      <c r="J38" s="606">
        <v>2.1333333333329998</v>
      </c>
      <c r="K38" s="605"/>
      <c r="L38" s="606">
        <v>2.1333333333329998</v>
      </c>
      <c r="N38" s="243"/>
      <c r="P38" s="243"/>
      <c r="Q38" s="212"/>
    </row>
    <row r="39" spans="1:17">
      <c r="A39" s="525" t="s">
        <v>453</v>
      </c>
      <c r="B39" s="256" t="s">
        <v>568</v>
      </c>
      <c r="C39" s="74"/>
      <c r="D39" s="606">
        <v>0.48777835983908752</v>
      </c>
      <c r="E39" s="605"/>
      <c r="F39" s="606">
        <v>0.16288930841232344</v>
      </c>
      <c r="G39" s="529"/>
      <c r="H39" s="609">
        <f>取引基本表!EB39</f>
        <v>3.1388408092859142E-4</v>
      </c>
      <c r="I39" s="529"/>
      <c r="J39" s="606">
        <v>3.1223745466E-2</v>
      </c>
      <c r="K39" s="605"/>
      <c r="L39" s="606">
        <v>2.7685251994000001E-2</v>
      </c>
      <c r="N39" s="243"/>
      <c r="P39" s="243"/>
      <c r="Q39" s="212"/>
    </row>
    <row r="40" spans="1:17">
      <c r="A40" s="525" t="s">
        <v>454</v>
      </c>
      <c r="B40" s="256" t="s">
        <v>569</v>
      </c>
      <c r="D40" s="606">
        <v>0.24331399972778808</v>
      </c>
      <c r="E40" s="605"/>
      <c r="F40" s="606">
        <v>1.7877435763726614E-2</v>
      </c>
      <c r="G40" s="529"/>
      <c r="H40" s="532">
        <f>取引基本表!EB40</f>
        <v>0</v>
      </c>
      <c r="I40" s="529"/>
      <c r="J40" s="606">
        <v>2.4326890439999999E-3</v>
      </c>
      <c r="K40" s="605"/>
      <c r="L40" s="606">
        <v>2.4326890439999999E-3</v>
      </c>
      <c r="N40" s="243"/>
      <c r="P40" s="243"/>
      <c r="Q40" s="212"/>
    </row>
    <row r="41" spans="1:17">
      <c r="A41" s="526" t="s">
        <v>455</v>
      </c>
      <c r="B41" s="257" t="s">
        <v>570</v>
      </c>
      <c r="D41" s="606">
        <v>0.20273754253431903</v>
      </c>
      <c r="E41" s="605"/>
      <c r="F41" s="606">
        <v>4.6159071703193832E-2</v>
      </c>
      <c r="G41" s="529"/>
      <c r="H41" s="609">
        <f>取引基本表!EB41</f>
        <v>0</v>
      </c>
      <c r="I41" s="529"/>
      <c r="J41" s="606">
        <v>6.5374455470000002E-3</v>
      </c>
      <c r="K41" s="611"/>
      <c r="L41" s="606">
        <v>6.5374455470000002E-3</v>
      </c>
      <c r="Q41" s="212"/>
    </row>
    <row r="42" spans="1:17">
      <c r="A42" s="526" t="s">
        <v>456</v>
      </c>
      <c r="B42" s="257" t="s">
        <v>686</v>
      </c>
      <c r="D42" s="606">
        <v>0.52633410051918861</v>
      </c>
      <c r="E42" s="605"/>
      <c r="F42" s="606">
        <v>8.3297650270299201E-2</v>
      </c>
      <c r="G42" s="529"/>
      <c r="H42" s="609">
        <f>取引基本表!EB42</f>
        <v>1.3442573059040318E-7</v>
      </c>
      <c r="I42" s="529"/>
      <c r="J42" s="606">
        <v>1.8412460525999999E-2</v>
      </c>
      <c r="K42" s="611"/>
      <c r="L42" s="606">
        <v>1.7368730932E-2</v>
      </c>
      <c r="Q42" s="212"/>
    </row>
    <row r="43" spans="1:17">
      <c r="A43" s="526" t="s">
        <v>457</v>
      </c>
      <c r="B43" s="257" t="s">
        <v>571</v>
      </c>
      <c r="D43" s="606">
        <v>0.26178147192764561</v>
      </c>
      <c r="E43" s="605"/>
      <c r="F43" s="606">
        <v>0.12480494251775422</v>
      </c>
      <c r="G43" s="529"/>
      <c r="H43" s="609">
        <f>取引基本表!EB43</f>
        <v>0</v>
      </c>
      <c r="I43" s="529"/>
      <c r="J43" s="606">
        <v>2.9776121780000001E-2</v>
      </c>
      <c r="K43" s="605"/>
      <c r="L43" s="606">
        <v>2.8253877265000001E-2</v>
      </c>
      <c r="Q43" s="212"/>
    </row>
    <row r="44" spans="1:17">
      <c r="A44" s="526" t="s">
        <v>458</v>
      </c>
      <c r="B44" s="257" t="s">
        <v>572</v>
      </c>
      <c r="D44" s="606">
        <v>0.31862369070698338</v>
      </c>
      <c r="E44" s="605"/>
      <c r="F44" s="606">
        <v>2.1255526576381818E-2</v>
      </c>
      <c r="G44" s="529"/>
      <c r="H44" s="609">
        <f>取引基本表!EB44</f>
        <v>5.4025701124283038E-4</v>
      </c>
      <c r="I44" s="529"/>
      <c r="J44" s="606">
        <v>4.6444162400000001E-3</v>
      </c>
      <c r="K44" s="605"/>
      <c r="L44" s="606">
        <v>4.2817891459999997E-3</v>
      </c>
      <c r="Q44" s="212"/>
    </row>
    <row r="45" spans="1:17">
      <c r="A45" s="526" t="s">
        <v>459</v>
      </c>
      <c r="B45" s="257" t="s">
        <v>573</v>
      </c>
      <c r="D45" s="606">
        <v>0.21810658951089693</v>
      </c>
      <c r="E45" s="605"/>
      <c r="F45" s="606">
        <v>0.19699408494376253</v>
      </c>
      <c r="G45" s="529"/>
      <c r="H45" s="609">
        <f>取引基本表!EB45</f>
        <v>2.4734334428634187E-5</v>
      </c>
      <c r="I45" s="529"/>
      <c r="J45" s="606">
        <v>3.6023581226000002E-2</v>
      </c>
      <c r="K45" s="605"/>
      <c r="L45" s="606">
        <v>3.3821481824999999E-2</v>
      </c>
      <c r="Q45" s="212"/>
    </row>
    <row r="46" spans="1:17">
      <c r="A46" s="526" t="s">
        <v>460</v>
      </c>
      <c r="B46" s="257" t="s">
        <v>687</v>
      </c>
      <c r="D46" s="606">
        <v>0.37330372361347841</v>
      </c>
      <c r="E46" s="605"/>
      <c r="F46" s="606">
        <v>0.18976170184869542</v>
      </c>
      <c r="G46" s="529"/>
      <c r="H46" s="609">
        <f>取引基本表!EB46</f>
        <v>9.6047184506843083E-5</v>
      </c>
      <c r="I46" s="529"/>
      <c r="J46" s="606">
        <v>4.8462698308999998E-2</v>
      </c>
      <c r="K46" s="605"/>
      <c r="L46" s="606">
        <v>4.5721614002999997E-2</v>
      </c>
      <c r="Q46" s="212"/>
    </row>
    <row r="47" spans="1:17">
      <c r="A47" s="526" t="s">
        <v>461</v>
      </c>
      <c r="B47" s="257" t="s">
        <v>574</v>
      </c>
      <c r="D47" s="606">
        <v>0.48470217883418221</v>
      </c>
      <c r="E47" s="605"/>
      <c r="F47" s="606">
        <v>0.28446873231465764</v>
      </c>
      <c r="G47" s="529"/>
      <c r="H47" s="609">
        <f>取引基本表!EB47</f>
        <v>7.3631693930893347E-4</v>
      </c>
      <c r="I47" s="529"/>
      <c r="J47" s="606">
        <v>7.0476089416999996E-2</v>
      </c>
      <c r="K47" s="605"/>
      <c r="L47" s="606">
        <v>6.1721844934999999E-2</v>
      </c>
      <c r="Q47" s="212"/>
    </row>
    <row r="48" spans="1:17">
      <c r="A48" s="526" t="s">
        <v>462</v>
      </c>
      <c r="B48" s="257" t="s">
        <v>70</v>
      </c>
      <c r="D48" s="606">
        <v>0.41214747684971748</v>
      </c>
      <c r="E48" s="605"/>
      <c r="F48" s="606">
        <v>0.195279054757169</v>
      </c>
      <c r="G48" s="529"/>
      <c r="H48" s="609">
        <f>取引基本表!EB48</f>
        <v>4.4360491094833048E-5</v>
      </c>
      <c r="I48" s="529"/>
      <c r="J48" s="606">
        <v>3.9323647316999999E-2</v>
      </c>
      <c r="K48" s="605"/>
      <c r="L48" s="606">
        <v>3.7018498272000003E-2</v>
      </c>
      <c r="Q48" s="212"/>
    </row>
    <row r="49" spans="1:17">
      <c r="A49" s="526" t="s">
        <v>463</v>
      </c>
      <c r="B49" s="257" t="s">
        <v>71</v>
      </c>
      <c r="D49" s="606">
        <v>0.42736400625670667</v>
      </c>
      <c r="E49" s="605"/>
      <c r="F49" s="606">
        <v>0.20831542838059833</v>
      </c>
      <c r="G49" s="529"/>
      <c r="H49" s="609">
        <f>取引基本表!EB49</f>
        <v>1.7542557842047616E-5</v>
      </c>
      <c r="I49" s="529"/>
      <c r="J49" s="606">
        <v>4.4617095934999997E-2</v>
      </c>
      <c r="K49" s="605"/>
      <c r="L49" s="606">
        <v>4.0838025453999997E-2</v>
      </c>
      <c r="Q49" s="212"/>
    </row>
    <row r="50" spans="1:17">
      <c r="A50" s="526" t="s">
        <v>464</v>
      </c>
      <c r="B50" s="257" t="s">
        <v>72</v>
      </c>
      <c r="D50" s="606">
        <v>0.3490646058149946</v>
      </c>
      <c r="E50" s="605"/>
      <c r="F50" s="606">
        <v>0.10825361670043825</v>
      </c>
      <c r="G50" s="529"/>
      <c r="H50" s="609">
        <f>取引基本表!EB50</f>
        <v>3.6879699187477113E-4</v>
      </c>
      <c r="I50" s="529"/>
      <c r="J50" s="606">
        <v>2.6595118043E-2</v>
      </c>
      <c r="K50" s="605"/>
      <c r="L50" s="606">
        <v>2.4998821922000002E-2</v>
      </c>
      <c r="Q50" s="212"/>
    </row>
    <row r="51" spans="1:17">
      <c r="A51" s="526" t="s">
        <v>465</v>
      </c>
      <c r="B51" s="257" t="s">
        <v>575</v>
      </c>
      <c r="D51" s="606">
        <v>0.35430218994650375</v>
      </c>
      <c r="E51" s="605"/>
      <c r="F51" s="606">
        <v>4.1848126167831297E-2</v>
      </c>
      <c r="G51" s="529"/>
      <c r="H51" s="609">
        <f>取引基本表!EB51</f>
        <v>5.9147321459777398E-6</v>
      </c>
      <c r="I51" s="529"/>
      <c r="J51" s="606">
        <v>5.7902492710000001E-3</v>
      </c>
      <c r="K51" s="605"/>
      <c r="L51" s="606">
        <v>5.7902492710000001E-3</v>
      </c>
      <c r="Q51" s="212"/>
    </row>
    <row r="52" spans="1:17">
      <c r="A52" s="526" t="s">
        <v>466</v>
      </c>
      <c r="B52" s="257" t="s">
        <v>576</v>
      </c>
      <c r="D52" s="606">
        <v>0.35593959501983857</v>
      </c>
      <c r="E52" s="605"/>
      <c r="F52" s="606">
        <v>0.21147728827472978</v>
      </c>
      <c r="G52" s="529"/>
      <c r="H52" s="609">
        <f>取引基本表!EB52</f>
        <v>5.7594704271458246E-4</v>
      </c>
      <c r="I52" s="529"/>
      <c r="J52" s="606">
        <v>4.0968326720000003E-2</v>
      </c>
      <c r="K52" s="605"/>
      <c r="L52" s="606">
        <v>3.8958817896000003E-2</v>
      </c>
      <c r="Q52" s="212"/>
    </row>
    <row r="53" spans="1:17">
      <c r="A53" s="526" t="s">
        <v>467</v>
      </c>
      <c r="B53" s="257" t="s">
        <v>577</v>
      </c>
      <c r="D53" s="606">
        <v>0.39455950680061652</v>
      </c>
      <c r="E53" s="605"/>
      <c r="F53" s="606">
        <v>0.24405719492850633</v>
      </c>
      <c r="G53" s="529"/>
      <c r="H53" s="609">
        <f>取引基本表!EB53</f>
        <v>2.6078591734538217E-5</v>
      </c>
      <c r="I53" s="529"/>
      <c r="J53" s="606">
        <v>6.0873673907999998E-2</v>
      </c>
      <c r="K53" s="605"/>
      <c r="L53" s="606">
        <v>5.7284928393999998E-2</v>
      </c>
      <c r="Q53" s="212"/>
    </row>
    <row r="54" spans="1:17">
      <c r="A54" s="526" t="s">
        <v>468</v>
      </c>
      <c r="B54" s="257" t="s">
        <v>578</v>
      </c>
      <c r="D54" s="606">
        <v>0.33035967148116679</v>
      </c>
      <c r="E54" s="605"/>
      <c r="F54" s="606">
        <v>0.19781931464174454</v>
      </c>
      <c r="G54" s="529"/>
      <c r="H54" s="609">
        <f>取引基本表!EB54</f>
        <v>8.1461320609131378E-3</v>
      </c>
      <c r="I54" s="529"/>
      <c r="J54" s="606">
        <v>5.3950722175E-2</v>
      </c>
      <c r="K54" s="605"/>
      <c r="L54" s="606">
        <v>4.8711413197000002E-2</v>
      </c>
      <c r="Q54" s="212"/>
    </row>
    <row r="55" spans="1:17">
      <c r="A55" s="526" t="s">
        <v>469</v>
      </c>
      <c r="B55" s="257" t="s">
        <v>579</v>
      </c>
      <c r="D55" s="606">
        <v>0.35783623564283068</v>
      </c>
      <c r="E55" s="605"/>
      <c r="F55" s="606">
        <v>0.13973076448067184</v>
      </c>
      <c r="G55" s="529"/>
      <c r="H55" s="609">
        <f>取引基本表!EB55</f>
        <v>2.6885146118080636E-7</v>
      </c>
      <c r="I55" s="529"/>
      <c r="J55" s="606">
        <v>1.7907867110999998E-2</v>
      </c>
      <c r="K55" s="605"/>
      <c r="L55" s="606">
        <v>1.7438557489999999E-2</v>
      </c>
      <c r="Q55" s="212"/>
    </row>
    <row r="56" spans="1:17">
      <c r="A56" s="526" t="s">
        <v>470</v>
      </c>
      <c r="B56" s="257" t="s">
        <v>580</v>
      </c>
      <c r="D56" s="606">
        <v>0.3223583460949464</v>
      </c>
      <c r="E56" s="605"/>
      <c r="F56" s="606">
        <v>0.22879977029096477</v>
      </c>
      <c r="G56" s="529"/>
      <c r="H56" s="609">
        <f>取引基本表!EB56</f>
        <v>2.0876315960689615E-3</v>
      </c>
      <c r="I56" s="529"/>
      <c r="J56" s="606">
        <v>5.3885911178999997E-2</v>
      </c>
      <c r="K56" s="605"/>
      <c r="L56" s="606">
        <v>5.1349540582000003E-2</v>
      </c>
      <c r="Q56" s="212"/>
    </row>
    <row r="57" spans="1:17">
      <c r="A57" s="526" t="s">
        <v>471</v>
      </c>
      <c r="B57" s="257" t="s">
        <v>688</v>
      </c>
      <c r="D57" s="606">
        <v>0.34763749927708054</v>
      </c>
      <c r="E57" s="605"/>
      <c r="F57" s="606">
        <v>0.24813486785032676</v>
      </c>
      <c r="G57" s="529"/>
      <c r="H57" s="609">
        <f>取引基本表!EB57</f>
        <v>1.0593621337772609E-2</v>
      </c>
      <c r="I57" s="529"/>
      <c r="J57" s="606">
        <v>4.0338904632000003E-2</v>
      </c>
      <c r="K57" s="605"/>
      <c r="L57" s="606">
        <v>3.9644901971999998E-2</v>
      </c>
      <c r="Q57" s="212"/>
    </row>
    <row r="58" spans="1:17">
      <c r="A58" s="526" t="s">
        <v>472</v>
      </c>
      <c r="B58" s="257" t="s">
        <v>581</v>
      </c>
      <c r="D58" s="606">
        <v>0.31696835525459044</v>
      </c>
      <c r="E58" s="605"/>
      <c r="F58" s="606">
        <v>0.45878369579372313</v>
      </c>
      <c r="G58" s="529"/>
      <c r="H58" s="609">
        <f>取引基本表!EB58</f>
        <v>2.3240192433121856E-3</v>
      </c>
      <c r="I58" s="529"/>
      <c r="J58" s="606">
        <v>7.8525849719999999E-2</v>
      </c>
      <c r="K58" s="605"/>
      <c r="L58" s="606">
        <v>7.7418934756999999E-2</v>
      </c>
      <c r="Q58" s="212"/>
    </row>
    <row r="59" spans="1:17">
      <c r="A59" s="526" t="s">
        <v>473</v>
      </c>
      <c r="B59" s="257" t="s">
        <v>582</v>
      </c>
      <c r="D59" s="530">
        <v>0</v>
      </c>
      <c r="E59" s="529"/>
      <c r="F59" s="530">
        <v>0</v>
      </c>
      <c r="G59" s="529"/>
      <c r="H59" s="609">
        <f>取引基本表!EB59</f>
        <v>1.5872385352327153E-2</v>
      </c>
      <c r="I59" s="529"/>
      <c r="J59" s="343"/>
      <c r="K59" s="529"/>
      <c r="L59" s="343"/>
      <c r="Q59" s="212"/>
    </row>
    <row r="60" spans="1:17">
      <c r="A60" s="526" t="s">
        <v>474</v>
      </c>
      <c r="B60" s="257" t="s">
        <v>583</v>
      </c>
      <c r="D60" s="606">
        <v>0.19440887750746905</v>
      </c>
      <c r="E60" s="605"/>
      <c r="F60" s="606">
        <v>0.20507895860008535</v>
      </c>
      <c r="G60" s="529"/>
      <c r="H60" s="609">
        <f>取引基本表!EB60</f>
        <v>1.1973299823687211E-3</v>
      </c>
      <c r="I60" s="529"/>
      <c r="J60" s="606">
        <v>6.2953478445999994E-2</v>
      </c>
      <c r="K60" s="605"/>
      <c r="L60" s="606">
        <v>6.2953478445999994E-2</v>
      </c>
      <c r="Q60" s="212"/>
    </row>
    <row r="61" spans="1:17">
      <c r="A61" s="526" t="s">
        <v>475</v>
      </c>
      <c r="B61" s="257" t="s">
        <v>584</v>
      </c>
      <c r="D61" s="606">
        <v>0.25299086496196921</v>
      </c>
      <c r="E61" s="605"/>
      <c r="F61" s="606">
        <v>0.22222222222222221</v>
      </c>
      <c r="G61" s="529"/>
      <c r="H61" s="609">
        <f>取引基本表!EB61</f>
        <v>3.0111363652250314E-5</v>
      </c>
      <c r="I61" s="529"/>
      <c r="J61" s="606">
        <v>5.486756106E-2</v>
      </c>
      <c r="K61" s="605"/>
      <c r="L61" s="606">
        <v>4.9287161257999999E-2</v>
      </c>
      <c r="Q61" s="212"/>
    </row>
    <row r="62" spans="1:17">
      <c r="A62" s="526" t="s">
        <v>476</v>
      </c>
      <c r="B62" s="257" t="s">
        <v>585</v>
      </c>
      <c r="D62" s="606">
        <v>0.32704889577269208</v>
      </c>
      <c r="E62" s="605"/>
      <c r="F62" s="606">
        <v>0.23403743958127488</v>
      </c>
      <c r="G62" s="529"/>
      <c r="H62" s="609">
        <f>取引基本表!EB62</f>
        <v>3.1791685284630353E-5</v>
      </c>
      <c r="I62" s="529"/>
      <c r="J62" s="606">
        <v>4.6732715570999998E-2</v>
      </c>
      <c r="K62" s="605"/>
      <c r="L62" s="606">
        <v>4.4115683498999997E-2</v>
      </c>
      <c r="Q62" s="212"/>
    </row>
    <row r="63" spans="1:17">
      <c r="A63" s="526" t="s">
        <v>477</v>
      </c>
      <c r="B63" s="257" t="s">
        <v>586</v>
      </c>
      <c r="D63" s="606">
        <v>0.338202649480845</v>
      </c>
      <c r="E63" s="605"/>
      <c r="F63" s="606">
        <v>0.44776226279985676</v>
      </c>
      <c r="G63" s="529"/>
      <c r="H63" s="609">
        <f>取引基本表!EB63</f>
        <v>5.8737322981476669E-4</v>
      </c>
      <c r="I63" s="529"/>
      <c r="J63" s="606">
        <v>6.4160401002999995E-2</v>
      </c>
      <c r="K63" s="605"/>
      <c r="L63" s="606">
        <v>6.4160401002999995E-2</v>
      </c>
      <c r="Q63" s="212"/>
    </row>
    <row r="64" spans="1:17">
      <c r="A64" s="526" t="s">
        <v>478</v>
      </c>
      <c r="B64" s="257" t="s">
        <v>16</v>
      </c>
      <c r="D64" s="606">
        <v>0.39624219858446852</v>
      </c>
      <c r="E64" s="605"/>
      <c r="F64" s="606">
        <v>0.20295572158480477</v>
      </c>
      <c r="G64" s="529"/>
      <c r="H64" s="609">
        <f>取引基本表!EB64</f>
        <v>5.6460151105275245E-3</v>
      </c>
      <c r="I64" s="529"/>
      <c r="J64" s="606">
        <v>7.8190481657999994E-2</v>
      </c>
      <c r="K64" s="605"/>
      <c r="L64" s="606">
        <v>6.0623457143999998E-2</v>
      </c>
      <c r="Q64" s="212"/>
    </row>
    <row r="65" spans="1:17">
      <c r="A65" s="526" t="s">
        <v>479</v>
      </c>
      <c r="B65" s="257" t="s">
        <v>587</v>
      </c>
      <c r="D65" s="606">
        <v>0.31612134261217273</v>
      </c>
      <c r="E65" s="605"/>
      <c r="F65" s="606">
        <v>0.22528740051520627</v>
      </c>
      <c r="G65" s="529"/>
      <c r="H65" s="609">
        <f>取引基本表!EB65</f>
        <v>3.4782657790266824E-4</v>
      </c>
      <c r="I65" s="529"/>
      <c r="J65" s="606">
        <v>4.6983736398999998E-2</v>
      </c>
      <c r="K65" s="605"/>
      <c r="L65" s="606">
        <v>3.9505555769E-2</v>
      </c>
      <c r="Q65" s="212"/>
    </row>
    <row r="66" spans="1:17">
      <c r="A66" s="526" t="s">
        <v>480</v>
      </c>
      <c r="B66" s="257" t="s">
        <v>588</v>
      </c>
      <c r="D66" s="606">
        <v>0.44240653324957374</v>
      </c>
      <c r="E66" s="605"/>
      <c r="F66" s="606">
        <v>0.32086870681145113</v>
      </c>
      <c r="G66" s="529"/>
      <c r="H66" s="609">
        <f>取引基本表!EB66</f>
        <v>0</v>
      </c>
      <c r="I66" s="529"/>
      <c r="J66" s="606">
        <v>8.2285201471999997E-2</v>
      </c>
      <c r="K66" s="605"/>
      <c r="L66" s="606">
        <v>7.0577043884000004E-2</v>
      </c>
      <c r="Q66" s="212"/>
    </row>
    <row r="67" spans="1:17">
      <c r="A67" s="526" t="s">
        <v>481</v>
      </c>
      <c r="B67" s="257" t="s">
        <v>589</v>
      </c>
      <c r="D67" s="606">
        <v>0.42602718918508392</v>
      </c>
      <c r="E67" s="605"/>
      <c r="F67" s="606">
        <v>0.31862326270221009</v>
      </c>
      <c r="G67" s="529"/>
      <c r="H67" s="609">
        <f>取引基本表!EB67</f>
        <v>0</v>
      </c>
      <c r="I67" s="529"/>
      <c r="J67" s="606">
        <v>8.5739917976999994E-2</v>
      </c>
      <c r="K67" s="605"/>
      <c r="L67" s="606">
        <v>7.2814612288E-2</v>
      </c>
      <c r="Q67" s="212"/>
    </row>
    <row r="68" spans="1:17">
      <c r="A68" s="526" t="s">
        <v>482</v>
      </c>
      <c r="B68" s="257" t="s">
        <v>590</v>
      </c>
      <c r="D68" s="606">
        <v>0.47337332308965191</v>
      </c>
      <c r="E68" s="605"/>
      <c r="F68" s="606">
        <v>0.32183677087642576</v>
      </c>
      <c r="G68" s="529"/>
      <c r="H68" s="609">
        <f>取引基本表!EB68</f>
        <v>0</v>
      </c>
      <c r="I68" s="529"/>
      <c r="J68" s="606">
        <v>9.1241652384999997E-2</v>
      </c>
      <c r="K68" s="605"/>
      <c r="L68" s="606">
        <v>7.6774422314999993E-2</v>
      </c>
      <c r="Q68" s="212"/>
    </row>
    <row r="69" spans="1:17">
      <c r="A69" s="526" t="s">
        <v>483</v>
      </c>
      <c r="B69" s="257" t="s">
        <v>591</v>
      </c>
      <c r="D69" s="606">
        <v>0.47836436474005417</v>
      </c>
      <c r="E69" s="605"/>
      <c r="F69" s="606">
        <v>0.4097655102640253</v>
      </c>
      <c r="G69" s="529"/>
      <c r="H69" s="609">
        <f>取引基本表!EB69</f>
        <v>0</v>
      </c>
      <c r="I69" s="529"/>
      <c r="J69" s="606">
        <v>9.2092702587999994E-2</v>
      </c>
      <c r="K69" s="605"/>
      <c r="L69" s="606">
        <v>7.9240233674000002E-2</v>
      </c>
      <c r="Q69" s="212"/>
    </row>
    <row r="70" spans="1:17">
      <c r="A70" s="526" t="s">
        <v>484</v>
      </c>
      <c r="B70" s="257" t="s">
        <v>592</v>
      </c>
      <c r="D70" s="606">
        <v>0.35149295108937711</v>
      </c>
      <c r="E70" s="605"/>
      <c r="F70" s="606">
        <v>1.6544261341429053E-2</v>
      </c>
      <c r="G70" s="529"/>
      <c r="H70" s="609">
        <f>取引基本表!EB70</f>
        <v>1.7094315243393915E-2</v>
      </c>
      <c r="I70" s="529"/>
      <c r="J70" s="606">
        <v>1.9824208989999998E-3</v>
      </c>
      <c r="K70" s="605"/>
      <c r="L70" s="606">
        <v>1.9824208989999998E-3</v>
      </c>
      <c r="Q70" s="212"/>
    </row>
    <row r="71" spans="1:17">
      <c r="A71" s="526" t="s">
        <v>485</v>
      </c>
      <c r="B71" s="257" t="s">
        <v>593</v>
      </c>
      <c r="D71" s="606">
        <v>0.31165977801293582</v>
      </c>
      <c r="E71" s="605"/>
      <c r="F71" s="606">
        <v>5.1681511675912173E-2</v>
      </c>
      <c r="G71" s="529"/>
      <c r="H71" s="609">
        <f>取引基本表!EB71</f>
        <v>6.3664698136267897E-3</v>
      </c>
      <c r="I71" s="529"/>
      <c r="J71" s="606">
        <v>8.2284217469999997E-3</v>
      </c>
      <c r="K71" s="605"/>
      <c r="L71" s="606">
        <v>8.2284217469999997E-3</v>
      </c>
      <c r="Q71" s="212"/>
    </row>
    <row r="72" spans="1:17">
      <c r="A72" s="526" t="s">
        <v>486</v>
      </c>
      <c r="B72" s="257" t="s">
        <v>73</v>
      </c>
      <c r="D72" s="606">
        <v>0.50225222914251122</v>
      </c>
      <c r="E72" s="605"/>
      <c r="F72" s="606">
        <v>0.11754173549903037</v>
      </c>
      <c r="G72" s="529"/>
      <c r="H72" s="609">
        <f>取引基本表!EB72</f>
        <v>5.4279093626445948E-3</v>
      </c>
      <c r="I72" s="529"/>
      <c r="J72" s="606">
        <v>1.8069136765E-2</v>
      </c>
      <c r="K72" s="605"/>
      <c r="L72" s="606">
        <v>1.8069136765E-2</v>
      </c>
      <c r="Q72" s="212"/>
    </row>
    <row r="73" spans="1:17">
      <c r="A73" s="526" t="s">
        <v>487</v>
      </c>
      <c r="B73" s="257" t="s">
        <v>74</v>
      </c>
      <c r="D73" s="606">
        <v>0.63869059435423037</v>
      </c>
      <c r="E73" s="605"/>
      <c r="F73" s="606">
        <v>0.47148131972843133</v>
      </c>
      <c r="G73" s="529"/>
      <c r="H73" s="609">
        <f>取引基本表!EB73</f>
        <v>9.2491623932726907E-4</v>
      </c>
      <c r="I73" s="529"/>
      <c r="J73" s="606">
        <v>9.7923531980999998E-2</v>
      </c>
      <c r="K73" s="605"/>
      <c r="L73" s="606">
        <v>9.6585540159999997E-2</v>
      </c>
      <c r="Q73" s="212"/>
    </row>
    <row r="74" spans="1:17">
      <c r="A74" s="526" t="s">
        <v>488</v>
      </c>
      <c r="B74" s="257" t="s">
        <v>17</v>
      </c>
      <c r="D74" s="606">
        <v>0.66269133264451807</v>
      </c>
      <c r="E74" s="605"/>
      <c r="F74" s="606">
        <v>0.42785248080016192</v>
      </c>
      <c r="G74" s="529"/>
      <c r="H74" s="609">
        <f>取引基本表!EB74</f>
        <v>0.15947845236194075</v>
      </c>
      <c r="I74" s="529"/>
      <c r="J74" s="606">
        <v>0.139747392976</v>
      </c>
      <c r="K74" s="605"/>
      <c r="L74" s="606">
        <v>0.12858931786</v>
      </c>
      <c r="Q74" s="212"/>
    </row>
    <row r="75" spans="1:17">
      <c r="A75" s="526" t="s">
        <v>489</v>
      </c>
      <c r="B75" s="257" t="s">
        <v>18</v>
      </c>
      <c r="D75" s="606">
        <v>0.64194116832376014</v>
      </c>
      <c r="E75" s="605"/>
      <c r="F75" s="606">
        <v>0.30773919730588684</v>
      </c>
      <c r="G75" s="529"/>
      <c r="H75" s="609">
        <f>取引基本表!EB75</f>
        <v>5.6079255797647332E-2</v>
      </c>
      <c r="I75" s="529"/>
      <c r="J75" s="606">
        <v>5.4439892702000003E-2</v>
      </c>
      <c r="K75" s="605"/>
      <c r="L75" s="606">
        <v>5.1839446599E-2</v>
      </c>
      <c r="Q75" s="212"/>
    </row>
    <row r="76" spans="1:17">
      <c r="A76" s="526" t="s">
        <v>490</v>
      </c>
      <c r="B76" s="257" t="s">
        <v>594</v>
      </c>
      <c r="D76" s="606">
        <v>0.70058458867541884</v>
      </c>
      <c r="E76" s="605"/>
      <c r="F76" s="606">
        <v>0.18718744478671348</v>
      </c>
      <c r="G76" s="529"/>
      <c r="H76" s="609">
        <f>取引基本表!EB76</f>
        <v>1.8922437966558104E-3</v>
      </c>
      <c r="I76" s="529"/>
      <c r="J76" s="606">
        <v>3.8176866880999999E-2</v>
      </c>
      <c r="K76" s="605"/>
      <c r="L76" s="606">
        <v>3.3706031019E-2</v>
      </c>
      <c r="Q76" s="212"/>
    </row>
    <row r="77" spans="1:17">
      <c r="A77" s="526" t="s">
        <v>491</v>
      </c>
      <c r="B77" s="257" t="s">
        <v>595</v>
      </c>
      <c r="D77" s="606">
        <v>0.72510791355527116</v>
      </c>
      <c r="E77" s="605"/>
      <c r="F77" s="606">
        <v>0.14920304514733027</v>
      </c>
      <c r="G77" s="529"/>
      <c r="H77" s="609">
        <f>取引基本表!EB77</f>
        <v>4.2323605212061965E-2</v>
      </c>
      <c r="I77" s="529"/>
      <c r="J77" s="606">
        <v>2.8659372781E-2</v>
      </c>
      <c r="K77" s="605"/>
      <c r="L77" s="606">
        <v>1.6497447878000001E-2</v>
      </c>
      <c r="Q77" s="212"/>
    </row>
    <row r="78" spans="1:17">
      <c r="A78" s="526" t="s">
        <v>492</v>
      </c>
      <c r="B78" s="257" t="s">
        <v>596</v>
      </c>
      <c r="D78" s="606">
        <v>0.85181303823272458</v>
      </c>
      <c r="E78" s="605"/>
      <c r="F78" s="606">
        <v>0</v>
      </c>
      <c r="G78" s="529"/>
      <c r="H78" s="609">
        <f>取引基本表!EB78</f>
        <v>0.16155956431007606</v>
      </c>
      <c r="I78" s="529"/>
      <c r="J78" s="606">
        <v>0</v>
      </c>
      <c r="K78" s="605"/>
      <c r="L78" s="606">
        <v>0</v>
      </c>
      <c r="Q78" s="212"/>
    </row>
    <row r="79" spans="1:17">
      <c r="A79" s="526" t="s">
        <v>493</v>
      </c>
      <c r="B79" s="257" t="s">
        <v>597</v>
      </c>
      <c r="D79" s="606">
        <v>0.66559378769193245</v>
      </c>
      <c r="E79" s="605"/>
      <c r="F79" s="606">
        <v>0.1446986226492657</v>
      </c>
      <c r="G79" s="529"/>
      <c r="H79" s="609">
        <f>取引基本表!EB79</f>
        <v>1.9046445703027753E-2</v>
      </c>
      <c r="I79" s="529"/>
      <c r="J79" s="606">
        <v>1.9045295821000001E-2</v>
      </c>
      <c r="K79" s="605"/>
      <c r="L79" s="606">
        <v>1.9045295821000001E-2</v>
      </c>
    </row>
    <row r="80" spans="1:17">
      <c r="A80" s="526" t="s">
        <v>494</v>
      </c>
      <c r="B80" s="257" t="s">
        <v>598</v>
      </c>
      <c r="D80" s="606">
        <v>0.72996765684060361</v>
      </c>
      <c r="E80" s="605"/>
      <c r="F80" s="606">
        <v>0.61776959268627818</v>
      </c>
      <c r="G80" s="529"/>
      <c r="H80" s="609">
        <f>取引基本表!EB80</f>
        <v>1.7687401566758774E-2</v>
      </c>
      <c r="I80" s="529"/>
      <c r="J80" s="606">
        <v>0.18492696951900001</v>
      </c>
      <c r="K80" s="605"/>
      <c r="L80" s="606">
        <v>0.17425321864400001</v>
      </c>
    </row>
    <row r="81" spans="1:12">
      <c r="A81" s="526" t="s">
        <v>495</v>
      </c>
      <c r="B81" s="257" t="s">
        <v>599</v>
      </c>
      <c r="D81" s="606">
        <v>0</v>
      </c>
      <c r="E81" s="605"/>
      <c r="F81" s="606">
        <v>0</v>
      </c>
      <c r="G81" s="529"/>
      <c r="H81" s="609">
        <f>取引基本表!EB81</f>
        <v>0</v>
      </c>
      <c r="I81" s="529"/>
      <c r="J81" s="606">
        <v>0</v>
      </c>
      <c r="K81" s="605"/>
      <c r="L81" s="606">
        <v>0</v>
      </c>
    </row>
    <row r="82" spans="1:12">
      <c r="A82" s="526" t="s">
        <v>496</v>
      </c>
      <c r="B82" s="257" t="s">
        <v>600</v>
      </c>
      <c r="D82" s="606">
        <v>0.43995413646900816</v>
      </c>
      <c r="E82" s="605"/>
      <c r="F82" s="606">
        <v>6.2240812113115752E-2</v>
      </c>
      <c r="G82" s="529"/>
      <c r="H82" s="609">
        <f>取引基本表!EB82</f>
        <v>5.0255059381222231E-4</v>
      </c>
      <c r="I82" s="529"/>
      <c r="J82" s="606">
        <v>1.1683770239E-2</v>
      </c>
      <c r="K82" s="605"/>
      <c r="L82" s="606">
        <v>1.1069398952000001E-2</v>
      </c>
    </row>
    <row r="83" spans="1:12">
      <c r="A83" s="526" t="s">
        <v>497</v>
      </c>
      <c r="B83" s="257" t="s">
        <v>601</v>
      </c>
      <c r="D83" s="606">
        <v>0.17407413482040349</v>
      </c>
      <c r="E83" s="605"/>
      <c r="F83" s="606">
        <v>6.2258487780875837E-2</v>
      </c>
      <c r="G83" s="529"/>
      <c r="H83" s="609">
        <f>取引基本表!EB83</f>
        <v>5.8981977811151205E-3</v>
      </c>
      <c r="I83" s="529"/>
      <c r="J83" s="606">
        <v>8.0580613419999995E-3</v>
      </c>
      <c r="K83" s="605"/>
      <c r="L83" s="606">
        <v>8.0580613419999995E-3</v>
      </c>
    </row>
    <row r="84" spans="1:12">
      <c r="A84" s="526" t="s">
        <v>498</v>
      </c>
      <c r="B84" s="257" t="s">
        <v>602</v>
      </c>
      <c r="D84" s="606">
        <v>0.69151082835293365</v>
      </c>
      <c r="E84" s="605"/>
      <c r="F84" s="606">
        <v>0.27831116252168886</v>
      </c>
      <c r="G84" s="529"/>
      <c r="H84" s="609">
        <f>取引基本表!EB84</f>
        <v>6.5835001556649962E-4</v>
      </c>
      <c r="I84" s="529"/>
      <c r="J84" s="606">
        <v>7.0946597262000005E-2</v>
      </c>
      <c r="K84" s="605"/>
      <c r="L84" s="606">
        <v>6.9738448686000001E-2</v>
      </c>
    </row>
    <row r="85" spans="1:12">
      <c r="A85" s="526" t="s">
        <v>499</v>
      </c>
      <c r="B85" s="257" t="s">
        <v>603</v>
      </c>
      <c r="D85" s="606">
        <v>0.64355141109137559</v>
      </c>
      <c r="E85" s="605"/>
      <c r="F85" s="606">
        <v>0.27207091638707981</v>
      </c>
      <c r="G85" s="529"/>
      <c r="H85" s="609">
        <f>取引基本表!EB85</f>
        <v>7.7019222341771505E-4</v>
      </c>
      <c r="I85" s="529"/>
      <c r="J85" s="606">
        <v>6.6796592328999996E-2</v>
      </c>
      <c r="K85" s="605"/>
      <c r="L85" s="606">
        <v>6.6089402012999995E-2</v>
      </c>
    </row>
    <row r="86" spans="1:12">
      <c r="A86" s="526" t="s">
        <v>500</v>
      </c>
      <c r="B86" s="257" t="s">
        <v>604</v>
      </c>
      <c r="D86" s="606">
        <v>0.63819087993804791</v>
      </c>
      <c r="E86" s="605"/>
      <c r="F86" s="606">
        <v>0.32096442719140611</v>
      </c>
      <c r="G86" s="529"/>
      <c r="H86" s="609">
        <f>取引基本表!EB86</f>
        <v>8.8428606225631982E-3</v>
      </c>
      <c r="I86" s="529"/>
      <c r="J86" s="606">
        <v>7.6477070778000006E-2</v>
      </c>
      <c r="K86" s="605"/>
      <c r="L86" s="606">
        <v>7.0274415973000007E-2</v>
      </c>
    </row>
    <row r="87" spans="1:12">
      <c r="A87" s="526" t="s">
        <v>501</v>
      </c>
      <c r="B87" s="257" t="s">
        <v>605</v>
      </c>
      <c r="D87" s="606">
        <v>0.7558169882154544</v>
      </c>
      <c r="E87" s="605"/>
      <c r="F87" s="606">
        <v>0.75704161731344477</v>
      </c>
      <c r="G87" s="529"/>
      <c r="H87" s="609">
        <f>取引基本表!EB87</f>
        <v>5.7997981463229456E-4</v>
      </c>
      <c r="I87" s="529"/>
      <c r="J87" s="606">
        <v>0.23898335708999999</v>
      </c>
      <c r="K87" s="605"/>
      <c r="L87" s="606">
        <v>0.23822047338899999</v>
      </c>
    </row>
    <row r="88" spans="1:12">
      <c r="A88" s="526" t="s">
        <v>502</v>
      </c>
      <c r="B88" s="257" t="s">
        <v>274</v>
      </c>
      <c r="D88" s="606">
        <v>0.51462990317664081</v>
      </c>
      <c r="E88" s="605"/>
      <c r="F88" s="606">
        <v>3.5013659182328322E-2</v>
      </c>
      <c r="G88" s="529"/>
      <c r="H88" s="609">
        <f>取引基本表!EB88</f>
        <v>3.0404747809263867E-2</v>
      </c>
      <c r="I88" s="529"/>
      <c r="J88" s="606">
        <v>5.932106195E-3</v>
      </c>
      <c r="K88" s="605"/>
      <c r="L88" s="606">
        <v>5.8740702149999999E-3</v>
      </c>
    </row>
    <row r="89" spans="1:12">
      <c r="A89" s="526" t="s">
        <v>503</v>
      </c>
      <c r="B89" s="257" t="s">
        <v>606</v>
      </c>
      <c r="D89" s="606">
        <v>0.46910904423214511</v>
      </c>
      <c r="E89" s="605"/>
      <c r="F89" s="606">
        <v>0.11240057236648289</v>
      </c>
      <c r="G89" s="529"/>
      <c r="H89" s="609">
        <f>取引基本表!EB89</f>
        <v>4.5833797102103873E-3</v>
      </c>
      <c r="I89" s="529"/>
      <c r="J89" s="606">
        <v>1.3867261479E-2</v>
      </c>
      <c r="K89" s="605"/>
      <c r="L89" s="606">
        <v>1.3867261479E-2</v>
      </c>
    </row>
    <row r="90" spans="1:12">
      <c r="A90" s="526" t="s">
        <v>504</v>
      </c>
      <c r="B90" s="257" t="s">
        <v>607</v>
      </c>
      <c r="D90" s="606">
        <v>0.57792076449553298</v>
      </c>
      <c r="E90" s="605"/>
      <c r="F90" s="606">
        <v>0.38172110720569097</v>
      </c>
      <c r="G90" s="529"/>
      <c r="H90" s="609">
        <f>取引基本表!EB90</f>
        <v>3.3576186858217958E-3</v>
      </c>
      <c r="I90" s="529"/>
      <c r="J90" s="606">
        <v>9.806166493E-2</v>
      </c>
      <c r="K90" s="605"/>
      <c r="L90" s="606">
        <v>9.1482240514999993E-2</v>
      </c>
    </row>
    <row r="91" spans="1:12">
      <c r="A91" s="526" t="s">
        <v>505</v>
      </c>
      <c r="B91" s="257" t="s">
        <v>608</v>
      </c>
      <c r="D91" s="606">
        <v>0.25543740252374875</v>
      </c>
      <c r="E91" s="605"/>
      <c r="F91" s="606">
        <v>0.2176095278604849</v>
      </c>
      <c r="G91" s="529"/>
      <c r="H91" s="609">
        <f>取引基本表!EB91</f>
        <v>2.3129963334037724E-3</v>
      </c>
      <c r="I91" s="529"/>
      <c r="J91" s="606">
        <v>7.5457252232999997E-2</v>
      </c>
      <c r="K91" s="605"/>
      <c r="L91" s="606">
        <v>5.6004537075999998E-2</v>
      </c>
    </row>
    <row r="92" spans="1:12">
      <c r="A92" s="526" t="s">
        <v>506</v>
      </c>
      <c r="B92" s="257" t="s">
        <v>609</v>
      </c>
      <c r="D92" s="606">
        <v>0.43930184386566606</v>
      </c>
      <c r="E92" s="605"/>
      <c r="F92" s="606">
        <v>0.35145505789670278</v>
      </c>
      <c r="G92" s="529"/>
      <c r="H92" s="609">
        <f>取引基本表!EB92</f>
        <v>4.1450846156203779E-3</v>
      </c>
      <c r="I92" s="529"/>
      <c r="J92" s="606">
        <v>8.8033549525999996E-2</v>
      </c>
      <c r="K92" s="605"/>
      <c r="L92" s="606">
        <v>6.4076878672000001E-2</v>
      </c>
    </row>
    <row r="93" spans="1:12">
      <c r="A93" s="526" t="s">
        <v>507</v>
      </c>
      <c r="B93" s="257" t="s">
        <v>19</v>
      </c>
      <c r="D93" s="606">
        <v>0.67128302433043063</v>
      </c>
      <c r="E93" s="605"/>
      <c r="F93" s="606">
        <v>0.36390342760476391</v>
      </c>
      <c r="G93" s="529"/>
      <c r="H93" s="609">
        <f>取引基本表!EB93</f>
        <v>3.609398079217621E-3</v>
      </c>
      <c r="I93" s="529"/>
      <c r="J93" s="606">
        <v>5.7346955573999998E-2</v>
      </c>
      <c r="K93" s="605"/>
      <c r="L93" s="606">
        <v>5.7346955573999998E-2</v>
      </c>
    </row>
    <row r="94" spans="1:12">
      <c r="A94" s="526" t="s">
        <v>508</v>
      </c>
      <c r="B94" s="257" t="s">
        <v>90</v>
      </c>
      <c r="D94" s="606">
        <v>0.77978314802546578</v>
      </c>
      <c r="E94" s="605"/>
      <c r="F94" s="606">
        <v>0.59216208917702329</v>
      </c>
      <c r="G94" s="529"/>
      <c r="H94" s="609">
        <f>取引基本表!EB94</f>
        <v>3.3413867788530047E-2</v>
      </c>
      <c r="I94" s="529"/>
      <c r="J94" s="606">
        <v>9.4284565276000001E-2</v>
      </c>
      <c r="K94" s="605"/>
      <c r="L94" s="606">
        <v>9.4041719041000005E-2</v>
      </c>
    </row>
    <row r="95" spans="1:12">
      <c r="A95" s="526" t="s">
        <v>509</v>
      </c>
      <c r="B95" s="257" t="s">
        <v>610</v>
      </c>
      <c r="D95" s="606">
        <v>0.57993960450693249</v>
      </c>
      <c r="E95" s="605"/>
      <c r="F95" s="606">
        <v>0.3904038272126073</v>
      </c>
      <c r="G95" s="529"/>
      <c r="H95" s="609">
        <f>取引基本表!EB95</f>
        <v>5.8649946256592912E-4</v>
      </c>
      <c r="I95" s="529"/>
      <c r="J95" s="606">
        <v>6.5032308341999995E-2</v>
      </c>
      <c r="K95" s="605"/>
      <c r="L95" s="606">
        <v>6.5032308341999995E-2</v>
      </c>
    </row>
    <row r="96" spans="1:12">
      <c r="A96" s="526" t="s">
        <v>510</v>
      </c>
      <c r="B96" s="257" t="s">
        <v>611</v>
      </c>
      <c r="D96" s="606">
        <v>0.5451215616347973</v>
      </c>
      <c r="E96" s="605"/>
      <c r="F96" s="606">
        <v>0.42198507518781292</v>
      </c>
      <c r="G96" s="529"/>
      <c r="H96" s="609">
        <f>取引基本表!EB96</f>
        <v>2.6936227895704989E-2</v>
      </c>
      <c r="I96" s="529"/>
      <c r="J96" s="606">
        <v>9.2331093636999997E-2</v>
      </c>
      <c r="K96" s="605"/>
      <c r="L96" s="606">
        <v>8.5982619735000002E-2</v>
      </c>
    </row>
    <row r="97" spans="1:12">
      <c r="A97" s="526" t="s">
        <v>511</v>
      </c>
      <c r="B97" s="257" t="s">
        <v>612</v>
      </c>
      <c r="D97" s="606">
        <v>0.61909685863874342</v>
      </c>
      <c r="E97" s="605"/>
      <c r="F97" s="606">
        <v>0.54606020942408373</v>
      </c>
      <c r="G97" s="529"/>
      <c r="H97" s="609">
        <f>取引基本表!EB97</f>
        <v>7.0546623413843593E-4</v>
      </c>
      <c r="I97" s="529"/>
      <c r="J97" s="606">
        <v>0.120235602094</v>
      </c>
      <c r="K97" s="605"/>
      <c r="L97" s="606">
        <v>0.117133507853</v>
      </c>
    </row>
    <row r="98" spans="1:12">
      <c r="A98" s="526" t="s">
        <v>512</v>
      </c>
      <c r="B98" s="257" t="s">
        <v>613</v>
      </c>
      <c r="D98" s="606">
        <v>0.68138608118414123</v>
      </c>
      <c r="E98" s="605"/>
      <c r="F98" s="606">
        <v>0.61770787458242482</v>
      </c>
      <c r="G98" s="529"/>
      <c r="H98" s="609">
        <f>取引基本表!EB98</f>
        <v>1.7080738244604286E-2</v>
      </c>
      <c r="I98" s="529"/>
      <c r="J98" s="606">
        <v>0.15676928365000001</v>
      </c>
      <c r="K98" s="605"/>
      <c r="L98" s="606">
        <v>0.15658130766799999</v>
      </c>
    </row>
    <row r="99" spans="1:12">
      <c r="A99" s="526" t="s">
        <v>513</v>
      </c>
      <c r="B99" s="257" t="s">
        <v>614</v>
      </c>
      <c r="D99" s="606">
        <v>0.74250894102593679</v>
      </c>
      <c r="E99" s="605"/>
      <c r="F99" s="606">
        <v>0.59792652102320998</v>
      </c>
      <c r="G99" s="529"/>
      <c r="H99" s="609">
        <f>取引基本表!EB99</f>
        <v>2.3101733930613738E-3</v>
      </c>
      <c r="I99" s="529"/>
      <c r="J99" s="606">
        <v>0.179727731339</v>
      </c>
      <c r="K99" s="605"/>
      <c r="L99" s="606">
        <v>0.179727731339</v>
      </c>
    </row>
    <row r="100" spans="1:12">
      <c r="A100" s="526" t="s">
        <v>514</v>
      </c>
      <c r="B100" s="257" t="s">
        <v>689</v>
      </c>
      <c r="D100" s="606">
        <v>0.58308705773580549</v>
      </c>
      <c r="E100" s="605"/>
      <c r="F100" s="606">
        <v>0.47478082847661346</v>
      </c>
      <c r="G100" s="529"/>
      <c r="H100" s="609">
        <f>取引基本表!EB100</f>
        <v>8.1090977721354814E-3</v>
      </c>
      <c r="I100" s="529"/>
      <c r="J100" s="606">
        <v>0.12879525829999999</v>
      </c>
      <c r="K100" s="605"/>
      <c r="L100" s="606">
        <v>0.119202892569</v>
      </c>
    </row>
    <row r="101" spans="1:12">
      <c r="A101" s="526" t="s">
        <v>515</v>
      </c>
      <c r="B101" s="257" t="s">
        <v>615</v>
      </c>
      <c r="D101" s="606">
        <v>0.65829478722986845</v>
      </c>
      <c r="E101" s="605"/>
      <c r="F101" s="606">
        <v>0.21355485898883508</v>
      </c>
      <c r="G101" s="529"/>
      <c r="H101" s="609">
        <f>取引基本表!EB101</f>
        <v>1.6852953844118848E-3</v>
      </c>
      <c r="I101" s="529"/>
      <c r="J101" s="606">
        <v>4.8805688402000003E-2</v>
      </c>
      <c r="K101" s="605"/>
      <c r="L101" s="606">
        <v>4.6155053426999999E-2</v>
      </c>
    </row>
    <row r="102" spans="1:12">
      <c r="A102" s="526" t="s">
        <v>516</v>
      </c>
      <c r="B102" s="257" t="s">
        <v>616</v>
      </c>
      <c r="D102" s="606">
        <v>0.2822912902059993</v>
      </c>
      <c r="E102" s="605"/>
      <c r="F102" s="606">
        <v>0.18702565955908926</v>
      </c>
      <c r="G102" s="529"/>
      <c r="H102" s="609">
        <f>取引基本表!EB102</f>
        <v>1.3980275981401931E-5</v>
      </c>
      <c r="I102" s="529"/>
      <c r="J102" s="606">
        <v>7.3256234189E-2</v>
      </c>
      <c r="K102" s="605"/>
      <c r="L102" s="606">
        <v>6.3462233465999995E-2</v>
      </c>
    </row>
    <row r="103" spans="1:12">
      <c r="A103" s="526" t="s">
        <v>517</v>
      </c>
      <c r="B103" s="257" t="s">
        <v>617</v>
      </c>
      <c r="D103" s="606">
        <v>0.36881339676042285</v>
      </c>
      <c r="E103" s="605"/>
      <c r="F103" s="606">
        <v>0.28354007082025612</v>
      </c>
      <c r="G103" s="529"/>
      <c r="H103" s="609">
        <f>取引基本表!EB103</f>
        <v>8.7402937901227204E-3</v>
      </c>
      <c r="I103" s="529"/>
      <c r="J103" s="606">
        <v>9.1263503590000003E-2</v>
      </c>
      <c r="K103" s="605"/>
      <c r="L103" s="606">
        <v>8.1368363811999994E-2</v>
      </c>
    </row>
    <row r="104" spans="1:12">
      <c r="A104" s="526" t="s">
        <v>518</v>
      </c>
      <c r="B104" s="257" t="s">
        <v>618</v>
      </c>
      <c r="D104" s="606">
        <v>0.68974783029761244</v>
      </c>
      <c r="E104" s="605"/>
      <c r="F104" s="606">
        <v>0.41466011099936678</v>
      </c>
      <c r="G104" s="529"/>
      <c r="H104" s="609">
        <f>取引基本表!EB104</f>
        <v>3.3796645056386218E-3</v>
      </c>
      <c r="I104" s="529"/>
      <c r="J104" s="606">
        <v>0.155494468656</v>
      </c>
      <c r="K104" s="605"/>
      <c r="L104" s="606">
        <v>0.134781539837</v>
      </c>
    </row>
    <row r="105" spans="1:12">
      <c r="A105" s="526" t="s">
        <v>519</v>
      </c>
      <c r="B105" s="257" t="s">
        <v>619</v>
      </c>
      <c r="D105" s="606">
        <v>0.47194029230161533</v>
      </c>
      <c r="E105" s="605"/>
      <c r="F105" s="606">
        <v>0.23244423192865013</v>
      </c>
      <c r="G105" s="529"/>
      <c r="H105" s="609">
        <f>取引基本表!EB105</f>
        <v>1.2598110619471406E-2</v>
      </c>
      <c r="I105" s="529"/>
      <c r="J105" s="606">
        <v>8.4397413774999999E-2</v>
      </c>
      <c r="K105" s="605"/>
      <c r="L105" s="606">
        <v>8.0846552047000003E-2</v>
      </c>
    </row>
    <row r="106" spans="1:12">
      <c r="A106" s="526" t="s">
        <v>520</v>
      </c>
      <c r="B106" s="257" t="s">
        <v>620</v>
      </c>
      <c r="D106" s="606">
        <v>0.3915271388810162</v>
      </c>
      <c r="E106" s="605"/>
      <c r="F106" s="606">
        <v>0.28762072423641238</v>
      </c>
      <c r="G106" s="529"/>
      <c r="H106" s="609">
        <f>取引基本表!EB106</f>
        <v>6.5737878966298388E-2</v>
      </c>
      <c r="I106" s="529"/>
      <c r="J106" s="606">
        <v>0.19580944283400001</v>
      </c>
      <c r="K106" s="605"/>
      <c r="L106" s="606">
        <v>0.17403820299799999</v>
      </c>
    </row>
    <row r="107" spans="1:12">
      <c r="A107" s="526" t="s">
        <v>521</v>
      </c>
      <c r="B107" s="257" t="s">
        <v>621</v>
      </c>
      <c r="D107" s="606">
        <v>0.66571016827024965</v>
      </c>
      <c r="E107" s="605"/>
      <c r="F107" s="606">
        <v>0.26607892171406772</v>
      </c>
      <c r="G107" s="529"/>
      <c r="H107" s="609">
        <f>取引基本表!EB107</f>
        <v>1.4569800022906145E-2</v>
      </c>
      <c r="I107" s="529"/>
      <c r="J107" s="606">
        <v>0.159712626627</v>
      </c>
      <c r="K107" s="605"/>
      <c r="L107" s="606">
        <v>0.106014495825</v>
      </c>
    </row>
    <row r="108" spans="1:12">
      <c r="A108" s="526" t="s">
        <v>522</v>
      </c>
      <c r="B108" s="257" t="s">
        <v>622</v>
      </c>
      <c r="D108" s="606">
        <v>0.70100343533699694</v>
      </c>
      <c r="E108" s="605"/>
      <c r="F108" s="606">
        <v>0.20983061015433549</v>
      </c>
      <c r="G108" s="529"/>
      <c r="H108" s="609">
        <f>取引基本表!EB108</f>
        <v>2.4942089395261654E-2</v>
      </c>
      <c r="I108" s="529"/>
      <c r="J108" s="606">
        <v>7.5588733000000005E-2</v>
      </c>
      <c r="K108" s="605"/>
      <c r="L108" s="606">
        <v>7.1316916911999997E-2</v>
      </c>
    </row>
    <row r="109" spans="1:12">
      <c r="A109" s="526" t="s">
        <v>523</v>
      </c>
      <c r="B109" s="257" t="s">
        <v>623</v>
      </c>
      <c r="D109" s="606">
        <v>0.69750414060451027</v>
      </c>
      <c r="E109" s="605"/>
      <c r="F109" s="606">
        <v>0.32213723454324011</v>
      </c>
      <c r="G109" s="529"/>
      <c r="H109" s="609">
        <f>取引基本表!EB109</f>
        <v>2.4370175124464783E-2</v>
      </c>
      <c r="I109" s="529"/>
      <c r="J109" s="606">
        <v>0.25542769480600003</v>
      </c>
      <c r="K109" s="605"/>
      <c r="L109" s="606">
        <v>0.18155787325600001</v>
      </c>
    </row>
    <row r="110" spans="1:12">
      <c r="A110" s="526" t="s">
        <v>524</v>
      </c>
      <c r="B110" s="257" t="s">
        <v>20</v>
      </c>
      <c r="D110" s="606">
        <v>0</v>
      </c>
      <c r="E110" s="605"/>
      <c r="F110" s="606">
        <v>0</v>
      </c>
      <c r="G110" s="529"/>
      <c r="H110" s="609">
        <f>取引基本表!EB110</f>
        <v>0</v>
      </c>
      <c r="I110" s="529"/>
      <c r="J110" s="606">
        <v>0</v>
      </c>
      <c r="K110" s="605"/>
      <c r="L110" s="606">
        <v>0</v>
      </c>
    </row>
    <row r="111" spans="1:12">
      <c r="A111" s="527" t="s">
        <v>525</v>
      </c>
      <c r="B111" s="258" t="s">
        <v>1</v>
      </c>
      <c r="D111" s="607">
        <v>0.38543615857337138</v>
      </c>
      <c r="E111" s="605"/>
      <c r="F111" s="607">
        <v>1.2081147683466773E-2</v>
      </c>
      <c r="G111" s="529"/>
      <c r="H111" s="610">
        <f>取引基本表!EB111</f>
        <v>3.038021511343112E-5</v>
      </c>
      <c r="I111" s="529"/>
      <c r="J111" s="607">
        <v>2.1984314450000002E-3</v>
      </c>
      <c r="K111" s="605"/>
      <c r="L111" s="607">
        <v>2.188206182E-3</v>
      </c>
    </row>
  </sheetData>
  <sheetProtection sheet="1"/>
  <mergeCells count="6">
    <mergeCell ref="H3:H4"/>
    <mergeCell ref="J3:J4"/>
    <mergeCell ref="L3:L4"/>
    <mergeCell ref="C3:C4"/>
    <mergeCell ref="D3:D4"/>
    <mergeCell ref="F3:F4"/>
  </mergeCells>
  <phoneticPr fontId="1"/>
  <conditionalFormatting sqref="H1:H2">
    <cfRule type="cellIs" dxfId="0" priority="1" operator="equal">
      <formula>"NO"</formula>
    </cfRule>
  </conditionalFormatting>
  <printOptions horizontalCentered="1"/>
  <pageMargins left="0.70866141732283472" right="0.70866141732283472" top="0.74803149606299213" bottom="0.62992125984251968" header="0.31496062992125984" footer="0.31496062992125984"/>
  <pageSetup paperSize="9" scale="81" fitToHeight="2" orientation="portrait" r:id="rId1"/>
  <headerFooter scaleWithDoc="0" alignWithMargins="0">
    <oddFooter>&amp;C&amp;9&amp;P／&amp;N&amp;R&amp;9&amp;F　&amp;A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72"/>
  <sheetViews>
    <sheetView showGridLines="0" zoomScaleNormal="100" workbookViewId="0">
      <selection activeCell="B1" sqref="B1"/>
    </sheetView>
  </sheetViews>
  <sheetFormatPr defaultColWidth="12.625" defaultRowHeight="13.5"/>
  <cols>
    <col min="1" max="8" width="2.125" style="78" customWidth="1"/>
    <col min="9" max="9" width="23.625" style="78" customWidth="1"/>
    <col min="10" max="10" width="0.875" style="78" customWidth="1"/>
    <col min="11" max="12" width="7.75" style="104" customWidth="1"/>
    <col min="13" max="13" width="12.625" style="104" customWidth="1"/>
    <col min="14" max="14" width="7.125" style="104" customWidth="1"/>
    <col min="15" max="15" width="13.625" style="104" customWidth="1"/>
    <col min="16" max="16" width="5.5" style="104" customWidth="1"/>
    <col min="17" max="17" width="7.375" style="104" customWidth="1"/>
    <col min="18" max="19" width="10.625" style="104" customWidth="1"/>
    <col min="20" max="20" width="14.5" style="104" customWidth="1"/>
    <col min="21" max="21" width="3.625" style="105" customWidth="1"/>
    <col min="22" max="185" width="8.875" style="78" customWidth="1"/>
    <col min="186" max="191" width="0" style="78" hidden="1" customWidth="1"/>
    <col min="192" max="199" width="2.125" style="78" customWidth="1"/>
    <col min="200" max="200" width="23.625" style="78" customWidth="1"/>
    <col min="201" max="201" width="0.875" style="78" customWidth="1"/>
    <col min="202" max="220" width="12.625" style="78" customWidth="1"/>
    <col min="221" max="237" width="13.625" style="78" customWidth="1"/>
    <col min="238" max="253" width="14.125" style="78" customWidth="1"/>
    <col min="254" max="16384" width="12.625" style="78"/>
  </cols>
  <sheetData>
    <row r="1" spans="1:21" ht="17.25">
      <c r="A1" s="191" t="s">
        <v>399</v>
      </c>
      <c r="B1" s="191" t="s">
        <v>741</v>
      </c>
      <c r="K1" s="194"/>
    </row>
    <row r="2" spans="1:21" ht="33" customHeight="1">
      <c r="A2" s="191"/>
      <c r="D2" s="758" t="s">
        <v>692</v>
      </c>
      <c r="E2" s="758"/>
      <c r="F2" s="758"/>
      <c r="G2" s="758"/>
      <c r="H2" s="758"/>
      <c r="I2" s="758"/>
      <c r="J2" s="758"/>
      <c r="K2" s="758"/>
      <c r="L2" s="758"/>
      <c r="M2" s="758"/>
      <c r="N2" s="758"/>
      <c r="O2" s="758"/>
    </row>
    <row r="3" spans="1:21" ht="24">
      <c r="A3" s="75"/>
      <c r="B3" s="75"/>
      <c r="C3" s="75"/>
      <c r="D3" s="75"/>
      <c r="E3" s="75"/>
      <c r="F3" s="75"/>
      <c r="G3" s="75"/>
      <c r="H3" s="75"/>
      <c r="I3" s="190" t="s">
        <v>157</v>
      </c>
      <c r="J3" s="75"/>
      <c r="K3" s="80"/>
      <c r="L3" s="79"/>
      <c r="M3" s="79"/>
      <c r="N3" s="76"/>
      <c r="O3" s="76"/>
      <c r="P3" s="76"/>
      <c r="Q3" s="76"/>
      <c r="R3" s="76"/>
      <c r="S3" s="76"/>
      <c r="T3" s="76"/>
      <c r="U3" s="77"/>
    </row>
    <row r="4" spans="1:21" s="81" customFormat="1" ht="27" customHeight="1">
      <c r="B4" s="79"/>
      <c r="C4" s="79"/>
      <c r="D4" s="79"/>
      <c r="E4" s="79"/>
      <c r="F4" s="79"/>
      <c r="G4" s="79"/>
      <c r="H4" s="79"/>
      <c r="I4" s="79"/>
      <c r="J4" s="79"/>
      <c r="K4" s="76"/>
      <c r="L4" s="76"/>
      <c r="M4" s="76"/>
      <c r="N4" s="80"/>
      <c r="O4" s="193" t="s">
        <v>357</v>
      </c>
      <c r="P4" s="80"/>
      <c r="R4" s="80"/>
      <c r="S4" s="80"/>
      <c r="T4" s="80"/>
      <c r="U4" s="82"/>
    </row>
    <row r="5" spans="1:21" ht="16.899999999999999" customHeight="1">
      <c r="A5" s="75"/>
      <c r="B5" s="75"/>
      <c r="C5" s="75"/>
      <c r="D5" s="75"/>
      <c r="E5" s="75"/>
      <c r="F5" s="75"/>
      <c r="G5" s="75"/>
      <c r="H5" s="75"/>
      <c r="I5" s="75"/>
      <c r="J5" s="75"/>
      <c r="K5" s="83"/>
      <c r="L5" s="376"/>
      <c r="M5" s="376"/>
      <c r="N5" s="76"/>
      <c r="O5" s="76"/>
      <c r="P5" s="76"/>
      <c r="Q5" s="76"/>
      <c r="R5" s="76"/>
      <c r="S5" s="76"/>
      <c r="T5" s="76"/>
      <c r="U5" s="77"/>
    </row>
    <row r="6" spans="1:21" s="84" customFormat="1" ht="17.45" customHeight="1">
      <c r="B6" s="376"/>
      <c r="C6" s="376"/>
      <c r="D6" s="376"/>
      <c r="E6" s="376"/>
      <c r="F6" s="376"/>
      <c r="G6" s="376"/>
      <c r="H6" s="376"/>
      <c r="I6" s="376"/>
      <c r="J6" s="376"/>
      <c r="K6" s="76"/>
      <c r="L6" s="377" t="s">
        <v>156</v>
      </c>
      <c r="M6" s="377">
        <f>M64</f>
        <v>285208</v>
      </c>
      <c r="N6" s="377"/>
      <c r="O6" s="377">
        <f>O64</f>
        <v>238629</v>
      </c>
      <c r="P6" s="83"/>
      <c r="Q6" s="83"/>
      <c r="R6" s="83"/>
      <c r="S6" s="83"/>
      <c r="T6" s="83"/>
      <c r="U6" s="85"/>
    </row>
    <row r="7" spans="1:21" ht="15" customHeight="1">
      <c r="A7" s="75"/>
      <c r="B7" s="75"/>
      <c r="C7" s="75"/>
      <c r="D7" s="75"/>
      <c r="E7" s="75"/>
      <c r="F7" s="75"/>
      <c r="G7" s="75"/>
      <c r="H7" s="75"/>
      <c r="I7" s="75"/>
      <c r="J7" s="75"/>
      <c r="L7" s="378" t="s">
        <v>349</v>
      </c>
      <c r="M7" s="378">
        <f>M24</f>
        <v>482708</v>
      </c>
      <c r="N7" s="379"/>
      <c r="O7" s="378">
        <f>O24</f>
        <v>460793</v>
      </c>
      <c r="P7" s="76"/>
      <c r="Q7" s="76"/>
      <c r="R7" s="76"/>
      <c r="S7" s="76"/>
      <c r="T7" s="76"/>
      <c r="U7" s="77"/>
    </row>
    <row r="8" spans="1:21" s="88" customFormat="1" ht="15.75" customHeight="1">
      <c r="A8" s="380"/>
      <c r="B8" s="381"/>
      <c r="C8" s="759" t="s">
        <v>705</v>
      </c>
      <c r="D8" s="760"/>
      <c r="E8" s="760"/>
      <c r="F8" s="760"/>
      <c r="G8" s="760"/>
      <c r="H8" s="760"/>
      <c r="I8" s="761"/>
      <c r="J8" s="381"/>
      <c r="K8" s="382"/>
      <c r="L8" s="383" t="s">
        <v>398</v>
      </c>
      <c r="M8" s="384">
        <f>M6/M7</f>
        <v>0.59084995483812164</v>
      </c>
      <c r="N8" s="384"/>
      <c r="O8" s="384">
        <f>O6/O7</f>
        <v>0.51786593980377305</v>
      </c>
      <c r="P8" s="86"/>
      <c r="Q8" s="86"/>
      <c r="R8" s="86"/>
      <c r="S8" s="86"/>
      <c r="U8" s="87"/>
    </row>
    <row r="9" spans="1:21" s="88" customFormat="1" ht="15.75" customHeight="1">
      <c r="A9" s="385"/>
      <c r="B9" s="386"/>
      <c r="C9" s="762" t="s">
        <v>693</v>
      </c>
      <c r="D9" s="763"/>
      <c r="E9" s="763"/>
      <c r="F9" s="763"/>
      <c r="G9" s="763"/>
      <c r="H9" s="763"/>
      <c r="I9" s="764"/>
      <c r="J9" s="386"/>
      <c r="K9" s="383"/>
      <c r="L9" s="383"/>
      <c r="M9" s="383"/>
      <c r="N9" s="383"/>
      <c r="O9" s="383"/>
      <c r="P9" s="89"/>
      <c r="Q9" s="89"/>
      <c r="R9" s="89"/>
      <c r="S9" s="89"/>
      <c r="T9" s="111"/>
      <c r="U9" s="87"/>
    </row>
    <row r="10" spans="1:21" s="91" customFormat="1" ht="17.25" customHeight="1">
      <c r="A10" s="387"/>
      <c r="B10" s="765" t="s">
        <v>158</v>
      </c>
      <c r="C10" s="765"/>
      <c r="D10" s="765"/>
      <c r="E10" s="765"/>
      <c r="F10" s="765"/>
      <c r="G10" s="765"/>
      <c r="H10" s="765"/>
      <c r="I10" s="765"/>
      <c r="J10" s="766"/>
      <c r="K10" s="771" t="s">
        <v>706</v>
      </c>
      <c r="L10" s="772"/>
      <c r="M10" s="772"/>
      <c r="N10" s="773" t="s">
        <v>350</v>
      </c>
      <c r="O10" s="774"/>
      <c r="P10" s="90"/>
    </row>
    <row r="11" spans="1:21" ht="13.5" customHeight="1">
      <c r="A11" s="388"/>
      <c r="B11" s="767"/>
      <c r="C11" s="767"/>
      <c r="D11" s="767"/>
      <c r="E11" s="767"/>
      <c r="F11" s="767"/>
      <c r="G11" s="767"/>
      <c r="H11" s="767"/>
      <c r="I11" s="767"/>
      <c r="J11" s="768"/>
      <c r="K11" s="389"/>
      <c r="L11" s="390"/>
      <c r="M11" s="391" t="s">
        <v>159</v>
      </c>
      <c r="N11" s="392"/>
      <c r="O11" s="393" t="s">
        <v>160</v>
      </c>
      <c r="P11" s="90"/>
      <c r="Q11" s="78"/>
      <c r="R11" s="78"/>
      <c r="S11" s="78"/>
      <c r="T11" s="78"/>
      <c r="U11" s="78"/>
    </row>
    <row r="12" spans="1:21" ht="13.5" customHeight="1">
      <c r="A12" s="388"/>
      <c r="B12" s="767"/>
      <c r="C12" s="767"/>
      <c r="D12" s="767"/>
      <c r="E12" s="767"/>
      <c r="F12" s="767"/>
      <c r="G12" s="767"/>
      <c r="H12" s="767"/>
      <c r="I12" s="767"/>
      <c r="J12" s="768"/>
      <c r="K12" s="394"/>
      <c r="L12" s="395"/>
      <c r="M12" s="396"/>
      <c r="N12" s="397"/>
      <c r="O12" s="398"/>
      <c r="P12" s="90"/>
      <c r="Q12" s="78"/>
      <c r="R12" s="78"/>
      <c r="S12" s="78"/>
      <c r="T12" s="78"/>
      <c r="U12" s="78"/>
    </row>
    <row r="13" spans="1:21" ht="13.5" customHeight="1">
      <c r="A13" s="388"/>
      <c r="B13" s="767"/>
      <c r="C13" s="767"/>
      <c r="D13" s="767"/>
      <c r="E13" s="767"/>
      <c r="F13" s="767"/>
      <c r="G13" s="767"/>
      <c r="H13" s="767"/>
      <c r="I13" s="767"/>
      <c r="J13" s="768"/>
      <c r="K13" s="399"/>
      <c r="L13" s="400"/>
      <c r="M13" s="396"/>
      <c r="N13" s="397"/>
      <c r="O13" s="398"/>
      <c r="P13" s="90"/>
      <c r="Q13" s="78"/>
      <c r="R13" s="78"/>
      <c r="S13" s="78"/>
      <c r="T13" s="78"/>
      <c r="U13" s="78"/>
    </row>
    <row r="14" spans="1:21" ht="15" customHeight="1">
      <c r="A14" s="388"/>
      <c r="B14" s="767"/>
      <c r="C14" s="767"/>
      <c r="D14" s="767"/>
      <c r="E14" s="767"/>
      <c r="F14" s="767"/>
      <c r="G14" s="767"/>
      <c r="H14" s="767"/>
      <c r="I14" s="767"/>
      <c r="J14" s="768"/>
      <c r="K14" s="399"/>
      <c r="L14" s="400"/>
      <c r="M14" s="396"/>
      <c r="N14" s="401"/>
      <c r="O14" s="402"/>
      <c r="P14" s="90"/>
      <c r="Q14" s="78"/>
      <c r="R14" s="78"/>
      <c r="S14" s="78"/>
      <c r="T14" s="78"/>
      <c r="U14" s="78"/>
    </row>
    <row r="15" spans="1:21" s="91" customFormat="1" ht="15" customHeight="1">
      <c r="A15" s="387"/>
      <c r="B15" s="769"/>
      <c r="C15" s="769"/>
      <c r="D15" s="769"/>
      <c r="E15" s="769"/>
      <c r="F15" s="769"/>
      <c r="G15" s="769"/>
      <c r="H15" s="769"/>
      <c r="I15" s="769"/>
      <c r="J15" s="770"/>
      <c r="K15" s="403"/>
      <c r="L15" s="404"/>
      <c r="M15" s="405" t="s">
        <v>694</v>
      </c>
      <c r="N15" s="406"/>
      <c r="O15" s="407" t="s">
        <v>652</v>
      </c>
      <c r="P15" s="90"/>
    </row>
    <row r="16" spans="1:21" s="93" customFormat="1" ht="15" customHeight="1">
      <c r="A16" s="408"/>
      <c r="B16" s="775" t="s">
        <v>695</v>
      </c>
      <c r="C16" s="775"/>
      <c r="D16" s="775"/>
      <c r="E16" s="775"/>
      <c r="F16" s="775"/>
      <c r="G16" s="775"/>
      <c r="H16" s="775"/>
      <c r="I16" s="776"/>
      <c r="J16" s="410"/>
      <c r="K16" s="411"/>
      <c r="L16" s="411"/>
      <c r="M16" s="412">
        <v>3881</v>
      </c>
      <c r="N16" s="411"/>
      <c r="O16" s="412">
        <v>155</v>
      </c>
      <c r="P16" s="112"/>
      <c r="Q16" s="113"/>
      <c r="R16" s="113"/>
      <c r="S16" s="113"/>
      <c r="T16" s="113"/>
      <c r="U16" s="92"/>
    </row>
    <row r="17" spans="1:21" s="95" customFormat="1" ht="15" customHeight="1">
      <c r="A17" s="387"/>
      <c r="B17" s="777" t="s">
        <v>161</v>
      </c>
      <c r="C17" s="777"/>
      <c r="D17" s="777"/>
      <c r="E17" s="777"/>
      <c r="F17" s="777"/>
      <c r="G17" s="777"/>
      <c r="H17" s="777"/>
      <c r="I17" s="778"/>
      <c r="J17" s="414"/>
      <c r="K17" s="415"/>
      <c r="L17" s="415"/>
      <c r="M17" s="416">
        <v>1098</v>
      </c>
      <c r="N17" s="415"/>
      <c r="O17" s="416">
        <v>56</v>
      </c>
      <c r="P17" s="114"/>
      <c r="Q17" s="115"/>
      <c r="R17" s="115"/>
      <c r="S17" s="115"/>
      <c r="T17" s="115"/>
      <c r="U17" s="94"/>
    </row>
    <row r="18" spans="1:21" s="93" customFormat="1" ht="15" customHeight="1">
      <c r="A18" s="408"/>
      <c r="B18" s="775" t="s">
        <v>696</v>
      </c>
      <c r="C18" s="775"/>
      <c r="D18" s="775"/>
      <c r="E18" s="775"/>
      <c r="F18" s="775"/>
      <c r="G18" s="775"/>
      <c r="H18" s="775"/>
      <c r="I18" s="775"/>
      <c r="J18" s="410"/>
      <c r="K18" s="417"/>
      <c r="L18" s="417"/>
      <c r="M18" s="418">
        <v>2.58</v>
      </c>
      <c r="N18" s="417"/>
      <c r="O18" s="418">
        <v>2.04</v>
      </c>
      <c r="P18" s="112"/>
      <c r="Q18" s="113"/>
      <c r="R18" s="113"/>
      <c r="S18" s="113"/>
      <c r="T18" s="113"/>
      <c r="U18" s="92"/>
    </row>
    <row r="19" spans="1:21" s="95" customFormat="1" ht="15" customHeight="1">
      <c r="A19" s="387"/>
      <c r="B19" s="777" t="s">
        <v>697</v>
      </c>
      <c r="C19" s="777"/>
      <c r="D19" s="777"/>
      <c r="E19" s="777"/>
      <c r="F19" s="777"/>
      <c r="G19" s="777"/>
      <c r="H19" s="777"/>
      <c r="I19" s="777"/>
      <c r="J19" s="414"/>
      <c r="K19" s="419"/>
      <c r="L19" s="419"/>
      <c r="M19" s="420">
        <v>1.46</v>
      </c>
      <c r="N19" s="419"/>
      <c r="O19" s="420">
        <v>1.31</v>
      </c>
      <c r="P19" s="114"/>
      <c r="Q19" s="115"/>
      <c r="R19" s="115"/>
      <c r="S19" s="115"/>
      <c r="T19" s="115"/>
      <c r="U19" s="94"/>
    </row>
    <row r="20" spans="1:21" s="95" customFormat="1" ht="15" customHeight="1">
      <c r="A20" s="387"/>
      <c r="B20" s="777" t="s">
        <v>653</v>
      </c>
      <c r="C20" s="777"/>
      <c r="D20" s="777"/>
      <c r="E20" s="777"/>
      <c r="F20" s="777"/>
      <c r="G20" s="777"/>
      <c r="H20" s="777"/>
      <c r="I20" s="777"/>
      <c r="J20" s="414"/>
      <c r="K20" s="421"/>
      <c r="L20" s="421"/>
      <c r="M20" s="422">
        <v>46.2</v>
      </c>
      <c r="N20" s="421"/>
      <c r="O20" s="422">
        <v>43.7</v>
      </c>
      <c r="P20" s="114"/>
      <c r="Q20" s="115"/>
      <c r="R20" s="115"/>
      <c r="S20" s="115"/>
      <c r="T20" s="115"/>
      <c r="U20" s="94"/>
    </row>
    <row r="21" spans="1:21" s="95" customFormat="1" ht="15" customHeight="1">
      <c r="A21" s="387"/>
      <c r="B21" s="777" t="s">
        <v>707</v>
      </c>
      <c r="C21" s="777"/>
      <c r="D21" s="777"/>
      <c r="E21" s="777"/>
      <c r="F21" s="777"/>
      <c r="G21" s="777"/>
      <c r="H21" s="777"/>
      <c r="I21" s="777"/>
      <c r="J21" s="414"/>
      <c r="K21" s="421"/>
      <c r="L21" s="421"/>
      <c r="M21" s="422">
        <v>59</v>
      </c>
      <c r="N21" s="421"/>
      <c r="O21" s="422">
        <v>46.9</v>
      </c>
      <c r="P21" s="114"/>
      <c r="Q21" s="115"/>
      <c r="R21" s="115"/>
      <c r="S21" s="115"/>
      <c r="T21" s="115"/>
      <c r="U21" s="94"/>
    </row>
    <row r="22" spans="1:21" s="95" customFormat="1" ht="15" customHeight="1">
      <c r="A22" s="387"/>
      <c r="B22" s="779" t="s">
        <v>708</v>
      </c>
      <c r="C22" s="779"/>
      <c r="D22" s="779"/>
      <c r="E22" s="779"/>
      <c r="F22" s="779"/>
      <c r="G22" s="779"/>
      <c r="H22" s="779"/>
      <c r="I22" s="779"/>
      <c r="J22" s="414"/>
      <c r="K22" s="421"/>
      <c r="L22" s="421"/>
      <c r="M22" s="422">
        <v>36</v>
      </c>
      <c r="N22" s="421"/>
      <c r="O22" s="422">
        <v>53.9</v>
      </c>
      <c r="P22" s="114"/>
      <c r="Q22" s="115"/>
      <c r="R22" s="115"/>
      <c r="S22" s="115"/>
      <c r="T22" s="115"/>
      <c r="U22" s="94"/>
    </row>
    <row r="23" spans="1:21" s="93" customFormat="1" ht="15" customHeight="1">
      <c r="A23" s="408"/>
      <c r="B23" s="775" t="s">
        <v>654</v>
      </c>
      <c r="C23" s="775"/>
      <c r="D23" s="775"/>
      <c r="E23" s="775"/>
      <c r="F23" s="775"/>
      <c r="G23" s="775"/>
      <c r="H23" s="775"/>
      <c r="I23" s="776"/>
      <c r="J23" s="410"/>
      <c r="K23" s="411"/>
      <c r="L23" s="411"/>
      <c r="M23" s="412">
        <v>917332</v>
      </c>
      <c r="N23" s="411"/>
      <c r="O23" s="412">
        <v>847052</v>
      </c>
      <c r="P23" s="112"/>
      <c r="Q23" s="116"/>
      <c r="R23" s="116"/>
      <c r="S23" s="116"/>
      <c r="T23" s="116"/>
      <c r="U23" s="92"/>
    </row>
    <row r="24" spans="1:21" s="93" customFormat="1" ht="15" customHeight="1">
      <c r="A24" s="408"/>
      <c r="B24" s="423"/>
      <c r="C24" s="775" t="s">
        <v>162</v>
      </c>
      <c r="D24" s="775"/>
      <c r="E24" s="775"/>
      <c r="F24" s="775"/>
      <c r="G24" s="775"/>
      <c r="H24" s="775"/>
      <c r="I24" s="776"/>
      <c r="J24" s="410"/>
      <c r="K24" s="411"/>
      <c r="L24" s="411"/>
      <c r="M24" s="424">
        <v>482708</v>
      </c>
      <c r="N24" s="411"/>
      <c r="O24" s="424">
        <v>460793</v>
      </c>
      <c r="P24" s="112"/>
      <c r="Q24" s="113"/>
      <c r="R24" s="113"/>
      <c r="S24" s="113"/>
      <c r="T24" s="113"/>
      <c r="U24" s="92"/>
    </row>
    <row r="25" spans="1:21" s="93" customFormat="1" ht="15" customHeight="1">
      <c r="A25" s="408"/>
      <c r="B25" s="423"/>
      <c r="C25" s="423"/>
      <c r="D25" s="775" t="s">
        <v>163</v>
      </c>
      <c r="E25" s="775"/>
      <c r="F25" s="775"/>
      <c r="G25" s="775"/>
      <c r="H25" s="775"/>
      <c r="I25" s="776"/>
      <c r="J25" s="410"/>
      <c r="K25" s="411"/>
      <c r="L25" s="411"/>
      <c r="M25" s="412">
        <v>476613</v>
      </c>
      <c r="N25" s="411"/>
      <c r="O25" s="412">
        <v>457161</v>
      </c>
      <c r="P25" s="112"/>
      <c r="Q25" s="113"/>
      <c r="R25" s="113"/>
      <c r="S25" s="113"/>
      <c r="T25" s="113"/>
      <c r="U25" s="92"/>
    </row>
    <row r="26" spans="1:21" s="93" customFormat="1" ht="15" customHeight="1">
      <c r="A26" s="408"/>
      <c r="B26" s="423"/>
      <c r="C26" s="423"/>
      <c r="D26" s="423"/>
      <c r="E26" s="775" t="s">
        <v>164</v>
      </c>
      <c r="F26" s="775"/>
      <c r="G26" s="775"/>
      <c r="H26" s="775"/>
      <c r="I26" s="776"/>
      <c r="J26" s="410"/>
      <c r="K26" s="411"/>
      <c r="L26" s="411"/>
      <c r="M26" s="412">
        <v>454799</v>
      </c>
      <c r="N26" s="411"/>
      <c r="O26" s="412">
        <v>448872</v>
      </c>
      <c r="P26" s="112"/>
      <c r="Q26" s="113"/>
      <c r="R26" s="113"/>
      <c r="S26" s="113"/>
      <c r="T26" s="113"/>
      <c r="U26" s="92"/>
    </row>
    <row r="27" spans="1:21" s="95" customFormat="1" ht="15" customHeight="1">
      <c r="A27" s="387"/>
      <c r="B27" s="425"/>
      <c r="C27" s="425"/>
      <c r="D27" s="425"/>
      <c r="E27" s="425"/>
      <c r="F27" s="777" t="s">
        <v>165</v>
      </c>
      <c r="G27" s="777"/>
      <c r="H27" s="777"/>
      <c r="I27" s="778"/>
      <c r="J27" s="414"/>
      <c r="K27" s="415"/>
      <c r="L27" s="415"/>
      <c r="M27" s="416">
        <v>409351</v>
      </c>
      <c r="N27" s="415"/>
      <c r="O27" s="416">
        <v>411355</v>
      </c>
      <c r="P27" s="114"/>
      <c r="Q27" s="115"/>
      <c r="R27" s="115"/>
      <c r="S27" s="115"/>
      <c r="T27" s="115"/>
      <c r="U27" s="94"/>
    </row>
    <row r="28" spans="1:21" s="95" customFormat="1" ht="15" customHeight="1">
      <c r="A28" s="387"/>
      <c r="B28" s="425"/>
      <c r="C28" s="425"/>
      <c r="D28" s="425"/>
      <c r="E28" s="425"/>
      <c r="F28" s="425"/>
      <c r="G28" s="425"/>
      <c r="H28" s="777" t="s">
        <v>166</v>
      </c>
      <c r="I28" s="778"/>
      <c r="J28" s="414"/>
      <c r="K28" s="415"/>
      <c r="L28" s="415"/>
      <c r="M28" s="416">
        <v>366846</v>
      </c>
      <c r="N28" s="415"/>
      <c r="O28" s="416">
        <v>371993</v>
      </c>
      <c r="P28" s="114"/>
      <c r="Q28" s="115"/>
      <c r="R28" s="115"/>
      <c r="S28" s="115"/>
      <c r="T28" s="115"/>
      <c r="U28" s="94"/>
    </row>
    <row r="29" spans="1:21" s="95" customFormat="1" ht="15" customHeight="1">
      <c r="A29" s="387"/>
      <c r="B29" s="425"/>
      <c r="C29" s="425"/>
      <c r="D29" s="425"/>
      <c r="E29" s="425"/>
      <c r="F29" s="425"/>
      <c r="G29" s="777" t="s">
        <v>167</v>
      </c>
      <c r="H29" s="777"/>
      <c r="I29" s="778"/>
      <c r="J29" s="414"/>
      <c r="K29" s="415"/>
      <c r="L29" s="415"/>
      <c r="M29" s="416">
        <v>349609</v>
      </c>
      <c r="N29" s="415"/>
      <c r="O29" s="416">
        <v>346416</v>
      </c>
      <c r="P29" s="114"/>
      <c r="Q29" s="115"/>
      <c r="R29" s="115"/>
      <c r="S29" s="115"/>
      <c r="T29" s="115"/>
      <c r="U29" s="94"/>
    </row>
    <row r="30" spans="1:21" s="95" customFormat="1" ht="15" customHeight="1">
      <c r="A30" s="387"/>
      <c r="B30" s="425"/>
      <c r="C30" s="425"/>
      <c r="D30" s="425"/>
      <c r="E30" s="425"/>
      <c r="F30" s="425"/>
      <c r="G30" s="777" t="s">
        <v>168</v>
      </c>
      <c r="H30" s="777"/>
      <c r="I30" s="778"/>
      <c r="J30" s="414"/>
      <c r="K30" s="415"/>
      <c r="L30" s="415"/>
      <c r="M30" s="416">
        <v>3530</v>
      </c>
      <c r="N30" s="415"/>
      <c r="O30" s="416">
        <v>3541</v>
      </c>
      <c r="P30" s="114"/>
      <c r="Q30" s="115"/>
      <c r="R30" s="115"/>
      <c r="S30" s="115"/>
      <c r="T30" s="115"/>
      <c r="U30" s="94"/>
    </row>
    <row r="31" spans="1:21" s="95" customFormat="1" ht="15" customHeight="1">
      <c r="A31" s="387"/>
      <c r="B31" s="425"/>
      <c r="C31" s="425"/>
      <c r="D31" s="425"/>
      <c r="E31" s="425"/>
      <c r="F31" s="425"/>
      <c r="G31" s="777" t="s">
        <v>169</v>
      </c>
      <c r="H31" s="777"/>
      <c r="I31" s="778"/>
      <c r="J31" s="414"/>
      <c r="K31" s="415"/>
      <c r="L31" s="415"/>
      <c r="M31" s="416">
        <v>56211</v>
      </c>
      <c r="N31" s="415"/>
      <c r="O31" s="416">
        <v>61398</v>
      </c>
      <c r="P31" s="114"/>
      <c r="Q31" s="115"/>
      <c r="R31" s="115"/>
      <c r="S31" s="115"/>
      <c r="T31" s="115"/>
      <c r="U31" s="94"/>
    </row>
    <row r="32" spans="1:21" s="93" customFormat="1" ht="15" customHeight="1">
      <c r="A32" s="408"/>
      <c r="B32" s="423"/>
      <c r="C32" s="423"/>
      <c r="D32" s="423"/>
      <c r="E32" s="423"/>
      <c r="F32" s="775" t="s">
        <v>170</v>
      </c>
      <c r="G32" s="775"/>
      <c r="H32" s="775"/>
      <c r="I32" s="776"/>
      <c r="J32" s="410"/>
      <c r="K32" s="411"/>
      <c r="L32" s="411"/>
      <c r="M32" s="412">
        <v>40586</v>
      </c>
      <c r="N32" s="411"/>
      <c r="O32" s="412">
        <v>31797</v>
      </c>
      <c r="P32" s="112"/>
      <c r="Q32" s="113"/>
      <c r="R32" s="113"/>
      <c r="S32" s="113"/>
      <c r="T32" s="113"/>
      <c r="U32" s="92"/>
    </row>
    <row r="33" spans="1:21" s="95" customFormat="1" ht="15" customHeight="1">
      <c r="A33" s="387"/>
      <c r="B33" s="425"/>
      <c r="C33" s="425"/>
      <c r="D33" s="425"/>
      <c r="E33" s="425"/>
      <c r="F33" s="425"/>
      <c r="G33" s="413"/>
      <c r="H33" s="777" t="s">
        <v>171</v>
      </c>
      <c r="I33" s="778"/>
      <c r="J33" s="414"/>
      <c r="K33" s="415"/>
      <c r="L33" s="415"/>
      <c r="M33" s="416">
        <v>40016</v>
      </c>
      <c r="N33" s="415"/>
      <c r="O33" s="416">
        <v>31623</v>
      </c>
      <c r="P33" s="114"/>
      <c r="Q33" s="115"/>
      <c r="R33" s="115"/>
      <c r="S33" s="115"/>
      <c r="T33" s="115"/>
      <c r="U33" s="94"/>
    </row>
    <row r="34" spans="1:21" s="93" customFormat="1" ht="15" customHeight="1">
      <c r="A34" s="408"/>
      <c r="B34" s="423"/>
      <c r="C34" s="423"/>
      <c r="D34" s="423"/>
      <c r="E34" s="423"/>
      <c r="F34" s="775" t="s">
        <v>172</v>
      </c>
      <c r="G34" s="775"/>
      <c r="H34" s="775"/>
      <c r="I34" s="776"/>
      <c r="J34" s="410"/>
      <c r="K34" s="411"/>
      <c r="L34" s="411"/>
      <c r="M34" s="412">
        <v>4862</v>
      </c>
      <c r="N34" s="411"/>
      <c r="O34" s="412">
        <v>5721</v>
      </c>
      <c r="P34" s="112"/>
      <c r="Q34" s="113"/>
      <c r="R34" s="113"/>
      <c r="S34" s="113"/>
      <c r="T34" s="113"/>
      <c r="U34" s="92"/>
    </row>
    <row r="35" spans="1:21" s="93" customFormat="1" ht="15" customHeight="1">
      <c r="A35" s="408"/>
      <c r="B35" s="423"/>
      <c r="C35" s="423"/>
      <c r="D35" s="423"/>
      <c r="E35" s="775" t="s">
        <v>173</v>
      </c>
      <c r="F35" s="775"/>
      <c r="G35" s="775"/>
      <c r="H35" s="775"/>
      <c r="I35" s="776"/>
      <c r="J35" s="410"/>
      <c r="K35" s="411"/>
      <c r="L35" s="411"/>
      <c r="M35" s="412">
        <v>2940</v>
      </c>
      <c r="N35" s="411"/>
      <c r="O35" s="412">
        <v>597</v>
      </c>
      <c r="P35" s="112"/>
      <c r="Q35" s="113"/>
      <c r="R35" s="113"/>
      <c r="S35" s="113"/>
      <c r="T35" s="113"/>
      <c r="U35" s="92"/>
    </row>
    <row r="36" spans="1:21" s="95" customFormat="1" ht="15" customHeight="1">
      <c r="A36" s="387"/>
      <c r="B36" s="425"/>
      <c r="C36" s="425"/>
      <c r="D36" s="425"/>
      <c r="E36" s="425"/>
      <c r="F36" s="777" t="s">
        <v>174</v>
      </c>
      <c r="G36" s="777"/>
      <c r="H36" s="777"/>
      <c r="I36" s="778"/>
      <c r="J36" s="414"/>
      <c r="K36" s="415"/>
      <c r="L36" s="415"/>
      <c r="M36" s="416">
        <v>827</v>
      </c>
      <c r="N36" s="415"/>
      <c r="O36" s="416">
        <v>256</v>
      </c>
      <c r="P36" s="114"/>
      <c r="Q36" s="115"/>
      <c r="R36" s="115"/>
      <c r="S36" s="115"/>
      <c r="T36" s="115"/>
      <c r="U36" s="94"/>
    </row>
    <row r="37" spans="1:21" s="95" customFormat="1" ht="15" customHeight="1">
      <c r="A37" s="387"/>
      <c r="B37" s="425"/>
      <c r="C37" s="425"/>
      <c r="D37" s="425"/>
      <c r="E37" s="425"/>
      <c r="F37" s="777" t="s">
        <v>175</v>
      </c>
      <c r="G37" s="777"/>
      <c r="H37" s="777"/>
      <c r="I37" s="778"/>
      <c r="J37" s="414"/>
      <c r="K37" s="415"/>
      <c r="L37" s="415"/>
      <c r="M37" s="416">
        <v>1675</v>
      </c>
      <c r="N37" s="415"/>
      <c r="O37" s="416">
        <v>92</v>
      </c>
      <c r="P37" s="114"/>
      <c r="Q37" s="115"/>
      <c r="R37" s="115"/>
      <c r="S37" s="115"/>
      <c r="T37" s="115"/>
      <c r="U37" s="94"/>
    </row>
    <row r="38" spans="1:21" s="95" customFormat="1" ht="15" customHeight="1">
      <c r="A38" s="387"/>
      <c r="B38" s="425"/>
      <c r="C38" s="425"/>
      <c r="D38" s="425"/>
      <c r="E38" s="425"/>
      <c r="F38" s="777" t="s">
        <v>176</v>
      </c>
      <c r="G38" s="777"/>
      <c r="H38" s="777"/>
      <c r="I38" s="778"/>
      <c r="J38" s="414"/>
      <c r="K38" s="415"/>
      <c r="L38" s="415"/>
      <c r="M38" s="416">
        <v>438</v>
      </c>
      <c r="N38" s="415"/>
      <c r="O38" s="416">
        <v>249</v>
      </c>
      <c r="P38" s="114"/>
      <c r="Q38" s="115"/>
      <c r="R38" s="115"/>
      <c r="S38" s="115"/>
      <c r="T38" s="115"/>
      <c r="U38" s="94"/>
    </row>
    <row r="39" spans="1:21" s="93" customFormat="1" ht="15" customHeight="1">
      <c r="A39" s="408"/>
      <c r="B39" s="423"/>
      <c r="C39" s="423"/>
      <c r="D39" s="423"/>
      <c r="E39" s="775" t="s">
        <v>177</v>
      </c>
      <c r="F39" s="775"/>
      <c r="G39" s="775"/>
      <c r="H39" s="775"/>
      <c r="I39" s="776"/>
      <c r="J39" s="410"/>
      <c r="K39" s="411"/>
      <c r="L39" s="411"/>
      <c r="M39" s="412">
        <v>0</v>
      </c>
      <c r="N39" s="411"/>
      <c r="O39" s="412">
        <v>0</v>
      </c>
      <c r="P39" s="112"/>
      <c r="Q39" s="116"/>
      <c r="R39" s="116"/>
      <c r="S39" s="116"/>
      <c r="T39" s="116"/>
      <c r="U39" s="92"/>
    </row>
    <row r="40" spans="1:21" s="93" customFormat="1" ht="15" customHeight="1">
      <c r="A40" s="408"/>
      <c r="B40" s="423"/>
      <c r="C40" s="423"/>
      <c r="D40" s="423"/>
      <c r="E40" s="775" t="s">
        <v>178</v>
      </c>
      <c r="F40" s="775"/>
      <c r="G40" s="775"/>
      <c r="H40" s="775"/>
      <c r="I40" s="776"/>
      <c r="J40" s="410"/>
      <c r="K40" s="411"/>
      <c r="L40" s="411"/>
      <c r="M40" s="412">
        <v>18875</v>
      </c>
      <c r="N40" s="411"/>
      <c r="O40" s="412">
        <v>7693</v>
      </c>
      <c r="P40" s="112"/>
      <c r="Q40" s="113"/>
      <c r="R40" s="113"/>
      <c r="S40" s="113"/>
      <c r="T40" s="113"/>
      <c r="U40" s="92"/>
    </row>
    <row r="41" spans="1:21" s="95" customFormat="1" ht="15" customHeight="1">
      <c r="A41" s="387"/>
      <c r="B41" s="425"/>
      <c r="C41" s="425"/>
      <c r="D41" s="425"/>
      <c r="E41" s="425"/>
      <c r="F41" s="777" t="s">
        <v>179</v>
      </c>
      <c r="G41" s="777"/>
      <c r="H41" s="777"/>
      <c r="I41" s="778"/>
      <c r="J41" s="414"/>
      <c r="K41" s="415"/>
      <c r="L41" s="415"/>
      <c r="M41" s="416">
        <v>975</v>
      </c>
      <c r="N41" s="415"/>
      <c r="O41" s="416">
        <v>165</v>
      </c>
      <c r="P41" s="114"/>
      <c r="Q41" s="115"/>
      <c r="R41" s="115"/>
      <c r="S41" s="115"/>
      <c r="T41" s="115"/>
      <c r="U41" s="94"/>
    </row>
    <row r="42" spans="1:21" s="95" customFormat="1" ht="15" customHeight="1">
      <c r="A42" s="387"/>
      <c r="B42" s="425"/>
      <c r="C42" s="425"/>
      <c r="D42" s="425"/>
      <c r="E42" s="425"/>
      <c r="F42" s="777" t="s">
        <v>180</v>
      </c>
      <c r="G42" s="777"/>
      <c r="H42" s="777"/>
      <c r="I42" s="778"/>
      <c r="J42" s="414"/>
      <c r="K42" s="415"/>
      <c r="L42" s="415"/>
      <c r="M42" s="416">
        <v>17558</v>
      </c>
      <c r="N42" s="415"/>
      <c r="O42" s="416">
        <v>7528</v>
      </c>
      <c r="P42" s="114"/>
      <c r="Q42" s="115"/>
      <c r="R42" s="115"/>
      <c r="S42" s="115"/>
      <c r="T42" s="115"/>
      <c r="U42" s="94"/>
    </row>
    <row r="43" spans="1:21" s="95" customFormat="1" ht="15" customHeight="1">
      <c r="A43" s="387"/>
      <c r="B43" s="425"/>
      <c r="C43" s="425"/>
      <c r="D43" s="425"/>
      <c r="E43" s="425"/>
      <c r="F43" s="425"/>
      <c r="G43" s="777" t="s">
        <v>181</v>
      </c>
      <c r="H43" s="777"/>
      <c r="I43" s="778"/>
      <c r="J43" s="414"/>
      <c r="K43" s="415"/>
      <c r="L43" s="415"/>
      <c r="M43" s="416">
        <v>12693</v>
      </c>
      <c r="N43" s="415"/>
      <c r="O43" s="416">
        <v>5444</v>
      </c>
      <c r="P43" s="114"/>
      <c r="Q43" s="115"/>
      <c r="R43" s="115"/>
      <c r="S43" s="115"/>
      <c r="T43" s="115"/>
      <c r="U43" s="94"/>
    </row>
    <row r="44" spans="1:21" s="95" customFormat="1" ht="15" customHeight="1">
      <c r="A44" s="387"/>
      <c r="B44" s="425"/>
      <c r="C44" s="425"/>
      <c r="D44" s="425"/>
      <c r="E44" s="425"/>
      <c r="F44" s="425"/>
      <c r="G44" s="777" t="s">
        <v>182</v>
      </c>
      <c r="H44" s="777"/>
      <c r="I44" s="778"/>
      <c r="J44" s="414"/>
      <c r="K44" s="415"/>
      <c r="L44" s="415"/>
      <c r="M44" s="416">
        <v>4864</v>
      </c>
      <c r="N44" s="415"/>
      <c r="O44" s="416">
        <v>2084</v>
      </c>
      <c r="P44" s="114"/>
      <c r="Q44" s="115"/>
      <c r="R44" s="115"/>
      <c r="S44" s="115"/>
      <c r="T44" s="115"/>
      <c r="U44" s="94"/>
    </row>
    <row r="45" spans="1:21" s="95" customFormat="1" ht="15" customHeight="1">
      <c r="A45" s="387"/>
      <c r="B45" s="425"/>
      <c r="C45" s="425"/>
      <c r="D45" s="425"/>
      <c r="E45" s="425"/>
      <c r="F45" s="777" t="s">
        <v>183</v>
      </c>
      <c r="G45" s="777"/>
      <c r="H45" s="777"/>
      <c r="I45" s="778"/>
      <c r="J45" s="414"/>
      <c r="K45" s="415"/>
      <c r="L45" s="415"/>
      <c r="M45" s="416">
        <v>342</v>
      </c>
      <c r="N45" s="415"/>
      <c r="O45" s="416">
        <v>0</v>
      </c>
      <c r="P45" s="114"/>
      <c r="Q45" s="115"/>
      <c r="R45" s="115"/>
      <c r="S45" s="115"/>
      <c r="T45" s="115"/>
      <c r="U45" s="94"/>
    </row>
    <row r="46" spans="1:21" s="93" customFormat="1" ht="15" customHeight="1">
      <c r="A46" s="408"/>
      <c r="B46" s="423"/>
      <c r="C46" s="423"/>
      <c r="D46" s="775" t="s">
        <v>184</v>
      </c>
      <c r="E46" s="775"/>
      <c r="F46" s="775"/>
      <c r="G46" s="775"/>
      <c r="H46" s="775"/>
      <c r="I46" s="776"/>
      <c r="J46" s="410"/>
      <c r="K46" s="411"/>
      <c r="L46" s="411"/>
      <c r="M46" s="412">
        <v>6095</v>
      </c>
      <c r="N46" s="411"/>
      <c r="O46" s="412">
        <v>3632</v>
      </c>
      <c r="P46" s="112"/>
      <c r="Q46" s="113"/>
      <c r="R46" s="113"/>
      <c r="S46" s="113"/>
      <c r="T46" s="113"/>
      <c r="U46" s="92"/>
    </row>
    <row r="47" spans="1:21" s="95" customFormat="1" ht="15" customHeight="1">
      <c r="A47" s="387"/>
      <c r="B47" s="425"/>
      <c r="C47" s="425"/>
      <c r="D47" s="425"/>
      <c r="E47" s="777" t="s">
        <v>185</v>
      </c>
      <c r="F47" s="777"/>
      <c r="G47" s="777"/>
      <c r="H47" s="777"/>
      <c r="I47" s="778"/>
      <c r="J47" s="414"/>
      <c r="K47" s="415"/>
      <c r="L47" s="415"/>
      <c r="M47" s="416">
        <v>2573</v>
      </c>
      <c r="N47" s="415"/>
      <c r="O47" s="416">
        <v>2002</v>
      </c>
      <c r="P47" s="114"/>
      <c r="Q47" s="115"/>
      <c r="R47" s="115"/>
      <c r="S47" s="115"/>
      <c r="T47" s="115"/>
      <c r="U47" s="94"/>
    </row>
    <row r="48" spans="1:21" s="95" customFormat="1" ht="15" customHeight="1">
      <c r="A48" s="387"/>
      <c r="B48" s="425"/>
      <c r="C48" s="425"/>
      <c r="D48" s="425"/>
      <c r="E48" s="780" t="s">
        <v>186</v>
      </c>
      <c r="F48" s="777"/>
      <c r="G48" s="777"/>
      <c r="H48" s="777"/>
      <c r="I48" s="778"/>
      <c r="J48" s="414"/>
      <c r="K48" s="415"/>
      <c r="L48" s="415"/>
      <c r="M48" s="416">
        <v>3522</v>
      </c>
      <c r="N48" s="415"/>
      <c r="O48" s="416">
        <v>1630</v>
      </c>
      <c r="P48" s="114"/>
      <c r="Q48" s="113"/>
      <c r="R48" s="115"/>
      <c r="S48" s="115"/>
      <c r="T48" s="115"/>
      <c r="U48" s="94"/>
    </row>
    <row r="49" spans="1:21" s="93" customFormat="1" ht="15" customHeight="1">
      <c r="A49" s="408"/>
      <c r="B49" s="423"/>
      <c r="C49" s="775" t="s">
        <v>655</v>
      </c>
      <c r="D49" s="775"/>
      <c r="E49" s="775"/>
      <c r="F49" s="775"/>
      <c r="G49" s="775"/>
      <c r="H49" s="775"/>
      <c r="I49" s="776"/>
      <c r="J49" s="410"/>
      <c r="K49" s="411"/>
      <c r="L49" s="411"/>
      <c r="M49" s="412">
        <v>369929</v>
      </c>
      <c r="N49" s="411"/>
      <c r="O49" s="412">
        <v>324666</v>
      </c>
      <c r="P49" s="112"/>
      <c r="Q49" s="113"/>
      <c r="R49" s="113"/>
      <c r="S49" s="113"/>
      <c r="T49" s="113"/>
      <c r="U49" s="92"/>
    </row>
    <row r="50" spans="1:21" s="93" customFormat="1" ht="15" customHeight="1">
      <c r="A50" s="408"/>
      <c r="B50" s="423"/>
      <c r="C50" s="423"/>
      <c r="D50" s="775" t="s">
        <v>187</v>
      </c>
      <c r="E50" s="775"/>
      <c r="F50" s="775"/>
      <c r="G50" s="775"/>
      <c r="H50" s="775"/>
      <c r="I50" s="776"/>
      <c r="J50" s="410"/>
      <c r="K50" s="411"/>
      <c r="L50" s="411"/>
      <c r="M50" s="412">
        <v>303318</v>
      </c>
      <c r="N50" s="411"/>
      <c r="O50" s="412">
        <v>278761</v>
      </c>
      <c r="P50" s="112"/>
      <c r="Q50" s="113"/>
      <c r="R50" s="113"/>
      <c r="S50" s="113"/>
      <c r="T50" s="113"/>
      <c r="U50" s="92"/>
    </row>
    <row r="51" spans="1:21" s="93" customFormat="1" ht="15" customHeight="1">
      <c r="A51" s="408"/>
      <c r="B51" s="423"/>
      <c r="C51" s="423"/>
      <c r="D51" s="781" t="s">
        <v>709</v>
      </c>
      <c r="E51" s="775"/>
      <c r="F51" s="775"/>
      <c r="G51" s="775"/>
      <c r="H51" s="775"/>
      <c r="I51" s="776"/>
      <c r="J51" s="410"/>
      <c r="K51" s="411"/>
      <c r="L51" s="411"/>
      <c r="M51" s="412">
        <v>3332</v>
      </c>
      <c r="N51" s="411"/>
      <c r="O51" s="412">
        <v>1559</v>
      </c>
      <c r="P51" s="112"/>
      <c r="Q51" s="113"/>
      <c r="R51" s="113"/>
      <c r="S51" s="113"/>
      <c r="T51" s="113"/>
      <c r="U51" s="92"/>
    </row>
    <row r="52" spans="1:21" s="95" customFormat="1" ht="15" customHeight="1">
      <c r="A52" s="387"/>
      <c r="B52" s="425"/>
      <c r="C52" s="425"/>
      <c r="D52" s="425"/>
      <c r="E52" s="777" t="s">
        <v>188</v>
      </c>
      <c r="F52" s="777"/>
      <c r="G52" s="777"/>
      <c r="H52" s="777"/>
      <c r="I52" s="778"/>
      <c r="J52" s="414"/>
      <c r="K52" s="415"/>
      <c r="L52" s="415"/>
      <c r="M52" s="416">
        <v>2364</v>
      </c>
      <c r="N52" s="415"/>
      <c r="O52" s="416">
        <v>1459</v>
      </c>
      <c r="P52" s="114"/>
      <c r="Q52" s="117"/>
      <c r="R52" s="115"/>
      <c r="S52" s="115"/>
      <c r="T52" s="115"/>
      <c r="U52" s="94"/>
    </row>
    <row r="53" spans="1:21" s="95" customFormat="1" ht="15" customHeight="1">
      <c r="A53" s="387"/>
      <c r="B53" s="425"/>
      <c r="C53" s="425"/>
      <c r="D53" s="425"/>
      <c r="E53" s="777" t="s">
        <v>189</v>
      </c>
      <c r="F53" s="777"/>
      <c r="G53" s="777"/>
      <c r="H53" s="777"/>
      <c r="I53" s="778"/>
      <c r="J53" s="414"/>
      <c r="K53" s="415"/>
      <c r="L53" s="415"/>
      <c r="M53" s="416">
        <v>969</v>
      </c>
      <c r="N53" s="415"/>
      <c r="O53" s="416">
        <v>99</v>
      </c>
      <c r="P53" s="114"/>
      <c r="Q53" s="115"/>
      <c r="R53" s="115"/>
      <c r="S53" s="115"/>
      <c r="T53" s="115"/>
      <c r="U53" s="94"/>
    </row>
    <row r="54" spans="1:21" s="93" customFormat="1" ht="15" customHeight="1">
      <c r="A54" s="408"/>
      <c r="B54" s="423"/>
      <c r="C54" s="423"/>
      <c r="D54" s="775" t="s">
        <v>190</v>
      </c>
      <c r="E54" s="775"/>
      <c r="F54" s="775"/>
      <c r="G54" s="775"/>
      <c r="H54" s="775"/>
      <c r="I54" s="776"/>
      <c r="J54" s="410"/>
      <c r="K54" s="411"/>
      <c r="L54" s="411"/>
      <c r="M54" s="412">
        <v>333</v>
      </c>
      <c r="N54" s="411"/>
      <c r="O54" s="412">
        <v>3340</v>
      </c>
      <c r="P54" s="112"/>
      <c r="Q54" s="113"/>
      <c r="R54" s="113"/>
      <c r="S54" s="113"/>
      <c r="T54" s="113"/>
      <c r="U54" s="92"/>
    </row>
    <row r="55" spans="1:21" s="95" customFormat="1" ht="15" customHeight="1">
      <c r="A55" s="387"/>
      <c r="B55" s="425"/>
      <c r="C55" s="425"/>
      <c r="D55" s="777" t="s">
        <v>191</v>
      </c>
      <c r="E55" s="777"/>
      <c r="F55" s="777"/>
      <c r="G55" s="777"/>
      <c r="H55" s="777"/>
      <c r="I55" s="778"/>
      <c r="J55" s="414"/>
      <c r="K55" s="415"/>
      <c r="L55" s="415"/>
      <c r="M55" s="416">
        <v>13286</v>
      </c>
      <c r="N55" s="415"/>
      <c r="O55" s="416">
        <v>0</v>
      </c>
      <c r="P55" s="114"/>
      <c r="Q55" s="115"/>
      <c r="R55" s="115"/>
      <c r="S55" s="115"/>
      <c r="T55" s="115"/>
      <c r="U55" s="94"/>
    </row>
    <row r="56" spans="1:21" s="95" customFormat="1" ht="15" customHeight="1">
      <c r="A56" s="387"/>
      <c r="B56" s="425"/>
      <c r="C56" s="425"/>
      <c r="D56" s="777" t="s">
        <v>192</v>
      </c>
      <c r="E56" s="777"/>
      <c r="F56" s="777"/>
      <c r="G56" s="777"/>
      <c r="H56" s="777"/>
      <c r="I56" s="778"/>
      <c r="J56" s="414"/>
      <c r="K56" s="415"/>
      <c r="L56" s="415"/>
      <c r="M56" s="416">
        <v>801</v>
      </c>
      <c r="N56" s="415"/>
      <c r="O56" s="416">
        <v>66</v>
      </c>
      <c r="P56" s="114"/>
      <c r="Q56" s="115"/>
      <c r="R56" s="115"/>
      <c r="S56" s="115"/>
      <c r="T56" s="115"/>
      <c r="U56" s="94"/>
    </row>
    <row r="57" spans="1:21" s="95" customFormat="1" ht="15" customHeight="1">
      <c r="A57" s="387"/>
      <c r="B57" s="425"/>
      <c r="C57" s="425"/>
      <c r="D57" s="777" t="s">
        <v>193</v>
      </c>
      <c r="E57" s="777"/>
      <c r="F57" s="777"/>
      <c r="G57" s="777"/>
      <c r="H57" s="777"/>
      <c r="I57" s="778"/>
      <c r="J57" s="414"/>
      <c r="K57" s="415"/>
      <c r="L57" s="415"/>
      <c r="M57" s="416">
        <v>3340</v>
      </c>
      <c r="N57" s="415"/>
      <c r="O57" s="416">
        <v>1990</v>
      </c>
      <c r="P57" s="114"/>
      <c r="Q57" s="115"/>
      <c r="R57" s="115"/>
      <c r="S57" s="115"/>
      <c r="T57" s="115"/>
      <c r="U57" s="94"/>
    </row>
    <row r="58" spans="1:21" s="95" customFormat="1" ht="15" customHeight="1">
      <c r="A58" s="387"/>
      <c r="B58" s="425"/>
      <c r="C58" s="425"/>
      <c r="D58" s="777" t="s">
        <v>194</v>
      </c>
      <c r="E58" s="777"/>
      <c r="F58" s="777"/>
      <c r="G58" s="777"/>
      <c r="H58" s="777"/>
      <c r="I58" s="778"/>
      <c r="J58" s="414"/>
      <c r="K58" s="415"/>
      <c r="L58" s="415"/>
      <c r="M58" s="416">
        <v>45033</v>
      </c>
      <c r="N58" s="415"/>
      <c r="O58" s="416">
        <v>38805</v>
      </c>
      <c r="P58" s="114"/>
      <c r="Q58" s="115"/>
      <c r="R58" s="115"/>
      <c r="S58" s="115"/>
      <c r="T58" s="115"/>
      <c r="U58" s="94"/>
    </row>
    <row r="59" spans="1:21" s="93" customFormat="1" ht="15" customHeight="1">
      <c r="A59" s="408"/>
      <c r="B59" s="423"/>
      <c r="C59" s="423"/>
      <c r="D59" s="775" t="s">
        <v>195</v>
      </c>
      <c r="E59" s="775"/>
      <c r="F59" s="775"/>
      <c r="G59" s="775"/>
      <c r="H59" s="775"/>
      <c r="I59" s="776"/>
      <c r="J59" s="410"/>
      <c r="K59" s="411"/>
      <c r="L59" s="411"/>
      <c r="M59" s="412">
        <v>0</v>
      </c>
      <c r="N59" s="411"/>
      <c r="O59" s="412">
        <v>0</v>
      </c>
      <c r="P59" s="112"/>
      <c r="Q59" s="113"/>
      <c r="R59" s="113"/>
      <c r="S59" s="113"/>
      <c r="T59" s="113"/>
      <c r="U59" s="92"/>
    </row>
    <row r="60" spans="1:21" s="95" customFormat="1" ht="15" customHeight="1">
      <c r="A60" s="387"/>
      <c r="B60" s="425"/>
      <c r="C60" s="425"/>
      <c r="D60" s="780" t="s">
        <v>196</v>
      </c>
      <c r="E60" s="777"/>
      <c r="F60" s="777"/>
      <c r="G60" s="777"/>
      <c r="H60" s="777"/>
      <c r="I60" s="778"/>
      <c r="J60" s="414"/>
      <c r="K60" s="415"/>
      <c r="L60" s="415"/>
      <c r="M60" s="416">
        <v>486</v>
      </c>
      <c r="N60" s="415"/>
      <c r="O60" s="416">
        <v>144</v>
      </c>
      <c r="P60" s="114"/>
      <c r="Q60" s="115"/>
      <c r="R60" s="115"/>
      <c r="S60" s="115"/>
      <c r="T60" s="115"/>
      <c r="U60" s="94"/>
    </row>
    <row r="61" spans="1:21" s="93" customFormat="1" ht="15" customHeight="1">
      <c r="A61" s="408"/>
      <c r="B61" s="423"/>
      <c r="C61" s="775" t="s">
        <v>197</v>
      </c>
      <c r="D61" s="775"/>
      <c r="E61" s="775"/>
      <c r="F61" s="775"/>
      <c r="G61" s="775"/>
      <c r="H61" s="775"/>
      <c r="I61" s="776"/>
      <c r="J61" s="410"/>
      <c r="K61" s="411"/>
      <c r="L61" s="411"/>
      <c r="M61" s="412">
        <v>64696</v>
      </c>
      <c r="N61" s="411"/>
      <c r="O61" s="412">
        <v>61592</v>
      </c>
      <c r="P61" s="112"/>
      <c r="Q61" s="113"/>
      <c r="R61" s="113"/>
      <c r="S61" s="113"/>
      <c r="T61" s="113"/>
      <c r="U61" s="92"/>
    </row>
    <row r="62" spans="1:21" s="93" customFormat="1" ht="15" customHeight="1">
      <c r="A62" s="408"/>
      <c r="B62" s="775" t="s">
        <v>656</v>
      </c>
      <c r="C62" s="775"/>
      <c r="D62" s="775"/>
      <c r="E62" s="775"/>
      <c r="F62" s="775"/>
      <c r="G62" s="775"/>
      <c r="H62" s="775"/>
      <c r="I62" s="776"/>
      <c r="J62" s="410"/>
      <c r="K62" s="411"/>
      <c r="L62" s="411"/>
      <c r="M62" s="412">
        <v>917332</v>
      </c>
      <c r="N62" s="411"/>
      <c r="O62" s="412">
        <v>847052</v>
      </c>
      <c r="P62" s="112"/>
      <c r="Q62" s="113"/>
      <c r="R62" s="113"/>
      <c r="S62" s="113"/>
      <c r="T62" s="113"/>
      <c r="U62" s="92"/>
    </row>
    <row r="63" spans="1:21" s="93" customFormat="1" ht="15" customHeight="1">
      <c r="A63" s="408"/>
      <c r="B63" s="423"/>
      <c r="C63" s="775" t="s">
        <v>198</v>
      </c>
      <c r="D63" s="775"/>
      <c r="E63" s="775"/>
      <c r="F63" s="775"/>
      <c r="G63" s="775"/>
      <c r="H63" s="775"/>
      <c r="I63" s="776"/>
      <c r="J63" s="410"/>
      <c r="K63" s="411"/>
      <c r="L63" s="411"/>
      <c r="M63" s="412">
        <v>378461</v>
      </c>
      <c r="N63" s="411"/>
      <c r="O63" s="412">
        <v>328993</v>
      </c>
      <c r="P63" s="112"/>
      <c r="Q63" s="113"/>
      <c r="R63" s="113"/>
      <c r="S63" s="113"/>
      <c r="T63" s="113"/>
      <c r="U63" s="92"/>
    </row>
    <row r="64" spans="1:21" s="93" customFormat="1" ht="15" customHeight="1">
      <c r="A64" s="408"/>
      <c r="B64" s="423"/>
      <c r="C64" s="423"/>
      <c r="D64" s="775" t="s">
        <v>199</v>
      </c>
      <c r="E64" s="775"/>
      <c r="F64" s="775"/>
      <c r="G64" s="775"/>
      <c r="H64" s="775"/>
      <c r="I64" s="776"/>
      <c r="J64" s="410"/>
      <c r="K64" s="411"/>
      <c r="L64" s="411"/>
      <c r="M64" s="424">
        <v>285208</v>
      </c>
      <c r="N64" s="411"/>
      <c r="O64" s="424">
        <v>238629</v>
      </c>
      <c r="P64" s="112"/>
      <c r="Q64" s="113"/>
      <c r="R64" s="113"/>
      <c r="S64" s="113"/>
      <c r="T64" s="113"/>
      <c r="U64" s="92"/>
    </row>
    <row r="65" spans="1:21" s="93" customFormat="1" ht="15" customHeight="1">
      <c r="A65" s="408"/>
      <c r="B65" s="423"/>
      <c r="C65" s="423"/>
      <c r="D65" s="423"/>
      <c r="E65" s="775" t="s">
        <v>200</v>
      </c>
      <c r="F65" s="775"/>
      <c r="G65" s="775"/>
      <c r="H65" s="775"/>
      <c r="I65" s="776"/>
      <c r="J65" s="410"/>
      <c r="K65" s="411"/>
      <c r="L65" s="411"/>
      <c r="M65" s="412">
        <v>69367</v>
      </c>
      <c r="N65" s="411"/>
      <c r="O65" s="412">
        <v>61272</v>
      </c>
      <c r="P65" s="112"/>
      <c r="Q65" s="113"/>
      <c r="R65" s="113"/>
      <c r="S65" s="113"/>
      <c r="T65" s="113"/>
      <c r="U65" s="92"/>
    </row>
    <row r="66" spans="1:21" s="93" customFormat="1" ht="15" customHeight="1">
      <c r="A66" s="408"/>
      <c r="B66" s="423"/>
      <c r="C66" s="423"/>
      <c r="D66" s="423"/>
      <c r="E66" s="423"/>
      <c r="F66" s="775" t="s">
        <v>84</v>
      </c>
      <c r="G66" s="775"/>
      <c r="H66" s="775"/>
      <c r="I66" s="776"/>
      <c r="J66" s="410"/>
      <c r="K66" s="411"/>
      <c r="L66" s="411"/>
      <c r="M66" s="412">
        <v>5058</v>
      </c>
      <c r="N66" s="411"/>
      <c r="O66" s="412">
        <v>4623</v>
      </c>
      <c r="P66" s="112"/>
      <c r="Q66" s="113"/>
      <c r="R66" s="113"/>
      <c r="S66" s="113"/>
      <c r="T66" s="113"/>
      <c r="U66" s="92"/>
    </row>
    <row r="67" spans="1:21" s="95" customFormat="1" ht="15" customHeight="1">
      <c r="A67" s="387"/>
      <c r="B67" s="425"/>
      <c r="C67" s="425"/>
      <c r="D67" s="425"/>
      <c r="E67" s="425"/>
      <c r="F67" s="425"/>
      <c r="G67" s="782" t="s">
        <v>657</v>
      </c>
      <c r="H67" s="782"/>
      <c r="I67" s="783"/>
      <c r="J67" s="414"/>
      <c r="K67" s="415"/>
      <c r="L67" s="415"/>
      <c r="M67" s="416">
        <v>1255</v>
      </c>
      <c r="N67" s="415"/>
      <c r="O67" s="416">
        <v>735</v>
      </c>
      <c r="P67" s="114"/>
      <c r="Q67" s="115"/>
      <c r="R67" s="115"/>
      <c r="S67" s="115"/>
      <c r="T67" s="115"/>
      <c r="U67" s="94"/>
    </row>
    <row r="68" spans="1:21" s="95" customFormat="1" ht="15" customHeight="1">
      <c r="A68" s="387"/>
      <c r="B68" s="425"/>
      <c r="C68" s="425"/>
      <c r="D68" s="425"/>
      <c r="E68" s="425"/>
      <c r="F68" s="425"/>
      <c r="G68" s="777" t="s">
        <v>201</v>
      </c>
      <c r="H68" s="777"/>
      <c r="I68" s="778"/>
      <c r="J68" s="414"/>
      <c r="K68" s="415"/>
      <c r="L68" s="415"/>
      <c r="M68" s="416">
        <v>2237</v>
      </c>
      <c r="N68" s="415"/>
      <c r="O68" s="416">
        <v>2388</v>
      </c>
      <c r="P68" s="114"/>
      <c r="Q68" s="115"/>
      <c r="R68" s="115"/>
      <c r="S68" s="115"/>
      <c r="T68" s="115"/>
      <c r="U68" s="94"/>
    </row>
    <row r="69" spans="1:21" s="95" customFormat="1" ht="15" customHeight="1">
      <c r="A69" s="387"/>
      <c r="B69" s="425"/>
      <c r="C69" s="425"/>
      <c r="D69" s="425"/>
      <c r="E69" s="425"/>
      <c r="F69" s="425"/>
      <c r="G69" s="784" t="s">
        <v>698</v>
      </c>
      <c r="H69" s="777"/>
      <c r="I69" s="778"/>
      <c r="J69" s="414"/>
      <c r="K69" s="415"/>
      <c r="L69" s="415"/>
      <c r="M69" s="416">
        <v>1205</v>
      </c>
      <c r="N69" s="415"/>
      <c r="O69" s="416">
        <v>1130</v>
      </c>
      <c r="P69" s="114"/>
      <c r="Q69" s="115"/>
      <c r="R69" s="115"/>
      <c r="S69" s="115"/>
      <c r="T69" s="115"/>
      <c r="U69" s="94"/>
    </row>
    <row r="70" spans="1:21" s="95" customFormat="1" ht="15" customHeight="1">
      <c r="A70" s="387"/>
      <c r="B70" s="425"/>
      <c r="C70" s="425"/>
      <c r="D70" s="425"/>
      <c r="E70" s="425"/>
      <c r="F70" s="425"/>
      <c r="G70" s="777" t="s">
        <v>202</v>
      </c>
      <c r="H70" s="777"/>
      <c r="I70" s="778"/>
      <c r="J70" s="414"/>
      <c r="K70" s="415"/>
      <c r="L70" s="415"/>
      <c r="M70" s="416">
        <v>361</v>
      </c>
      <c r="N70" s="415"/>
      <c r="O70" s="416">
        <v>370</v>
      </c>
      <c r="P70" s="114"/>
      <c r="Q70" s="115"/>
      <c r="R70" s="115"/>
      <c r="S70" s="115"/>
      <c r="T70" s="115"/>
      <c r="U70" s="94"/>
    </row>
    <row r="71" spans="1:21" s="93" customFormat="1" ht="15" customHeight="1">
      <c r="A71" s="408"/>
      <c r="B71" s="423"/>
      <c r="C71" s="423"/>
      <c r="D71" s="423"/>
      <c r="E71" s="423"/>
      <c r="F71" s="775" t="s">
        <v>203</v>
      </c>
      <c r="G71" s="775"/>
      <c r="H71" s="775"/>
      <c r="I71" s="776"/>
      <c r="J71" s="410"/>
      <c r="K71" s="411"/>
      <c r="L71" s="411"/>
      <c r="M71" s="412">
        <v>4067</v>
      </c>
      <c r="N71" s="411"/>
      <c r="O71" s="412">
        <v>2777</v>
      </c>
      <c r="P71" s="112"/>
      <c r="Q71" s="113"/>
      <c r="R71" s="113"/>
      <c r="S71" s="113"/>
      <c r="T71" s="113"/>
      <c r="U71" s="92"/>
    </row>
    <row r="72" spans="1:21" s="95" customFormat="1" ht="15" customHeight="1">
      <c r="A72" s="387"/>
      <c r="B72" s="425"/>
      <c r="C72" s="425"/>
      <c r="D72" s="425"/>
      <c r="E72" s="425"/>
      <c r="F72" s="425"/>
      <c r="G72" s="777" t="s">
        <v>204</v>
      </c>
      <c r="H72" s="777"/>
      <c r="I72" s="778"/>
      <c r="J72" s="414"/>
      <c r="K72" s="415"/>
      <c r="L72" s="415"/>
      <c r="M72" s="416">
        <v>2341</v>
      </c>
      <c r="N72" s="415"/>
      <c r="O72" s="416">
        <v>1567</v>
      </c>
      <c r="P72" s="114"/>
      <c r="Q72" s="115"/>
      <c r="R72" s="115"/>
      <c r="S72" s="115"/>
      <c r="T72" s="115"/>
      <c r="U72" s="94"/>
    </row>
    <row r="73" spans="1:21" s="95" customFormat="1" ht="15" customHeight="1">
      <c r="A73" s="387"/>
      <c r="B73" s="425"/>
      <c r="C73" s="425"/>
      <c r="D73" s="425"/>
      <c r="E73" s="425"/>
      <c r="F73" s="425"/>
      <c r="G73" s="777" t="s">
        <v>205</v>
      </c>
      <c r="H73" s="777"/>
      <c r="I73" s="778"/>
      <c r="J73" s="414"/>
      <c r="K73" s="415"/>
      <c r="L73" s="415"/>
      <c r="M73" s="416">
        <v>737</v>
      </c>
      <c r="N73" s="415"/>
      <c r="O73" s="416">
        <v>517</v>
      </c>
      <c r="P73" s="114"/>
      <c r="Q73" s="115"/>
      <c r="R73" s="115"/>
      <c r="S73" s="115"/>
      <c r="T73" s="115"/>
      <c r="U73" s="94"/>
    </row>
    <row r="74" spans="1:21" s="95" customFormat="1" ht="15" customHeight="1">
      <c r="A74" s="387"/>
      <c r="B74" s="425"/>
      <c r="C74" s="425"/>
      <c r="D74" s="425"/>
      <c r="E74" s="425"/>
      <c r="F74" s="425"/>
      <c r="G74" s="777" t="s">
        <v>206</v>
      </c>
      <c r="H74" s="777"/>
      <c r="I74" s="778"/>
      <c r="J74" s="414"/>
      <c r="K74" s="415"/>
      <c r="L74" s="415"/>
      <c r="M74" s="416">
        <v>390</v>
      </c>
      <c r="N74" s="415"/>
      <c r="O74" s="416">
        <v>252</v>
      </c>
      <c r="P74" s="114"/>
      <c r="Q74" s="115"/>
      <c r="R74" s="115"/>
      <c r="S74" s="115"/>
      <c r="T74" s="115"/>
      <c r="U74" s="94"/>
    </row>
    <row r="75" spans="1:21" s="95" customFormat="1" ht="15" customHeight="1">
      <c r="A75" s="387"/>
      <c r="B75" s="425"/>
      <c r="C75" s="425"/>
      <c r="D75" s="425"/>
      <c r="E75" s="425"/>
      <c r="F75" s="425"/>
      <c r="G75" s="777" t="s">
        <v>207</v>
      </c>
      <c r="H75" s="777"/>
      <c r="I75" s="778"/>
      <c r="J75" s="414"/>
      <c r="K75" s="415"/>
      <c r="L75" s="415"/>
      <c r="M75" s="416">
        <v>598</v>
      </c>
      <c r="N75" s="415"/>
      <c r="O75" s="416">
        <v>440</v>
      </c>
      <c r="P75" s="114"/>
      <c r="Q75" s="115"/>
      <c r="R75" s="115"/>
      <c r="S75" s="115"/>
      <c r="T75" s="115"/>
      <c r="U75" s="94"/>
    </row>
    <row r="76" spans="1:21" s="93" customFormat="1" ht="15" customHeight="1">
      <c r="A76" s="408"/>
      <c r="B76" s="423"/>
      <c r="C76" s="423"/>
      <c r="D76" s="423"/>
      <c r="E76" s="423"/>
      <c r="F76" s="775" t="s">
        <v>208</v>
      </c>
      <c r="G76" s="775"/>
      <c r="H76" s="775"/>
      <c r="I76" s="776"/>
      <c r="J76" s="410"/>
      <c r="K76" s="411"/>
      <c r="L76" s="411"/>
      <c r="M76" s="412">
        <v>5269</v>
      </c>
      <c r="N76" s="411"/>
      <c r="O76" s="412">
        <v>3231</v>
      </c>
      <c r="P76" s="112"/>
      <c r="Q76" s="113"/>
      <c r="R76" s="113"/>
      <c r="S76" s="113"/>
      <c r="T76" s="113"/>
      <c r="U76" s="97"/>
    </row>
    <row r="77" spans="1:21" s="95" customFormat="1" ht="15" customHeight="1">
      <c r="A77" s="387"/>
      <c r="B77" s="425"/>
      <c r="C77" s="425"/>
      <c r="D77" s="425"/>
      <c r="E77" s="425"/>
      <c r="F77" s="425"/>
      <c r="G77" s="777" t="s">
        <v>209</v>
      </c>
      <c r="H77" s="777"/>
      <c r="I77" s="778"/>
      <c r="J77" s="414"/>
      <c r="K77" s="415"/>
      <c r="L77" s="415"/>
      <c r="M77" s="416">
        <v>4132</v>
      </c>
      <c r="N77" s="415"/>
      <c r="O77" s="416">
        <v>2511</v>
      </c>
      <c r="P77" s="114"/>
      <c r="Q77" s="115"/>
      <c r="R77" s="115"/>
      <c r="S77" s="115"/>
      <c r="T77" s="115"/>
      <c r="U77" s="96"/>
    </row>
    <row r="78" spans="1:21" s="95" customFormat="1" ht="15" customHeight="1">
      <c r="A78" s="387"/>
      <c r="B78" s="425"/>
      <c r="C78" s="425"/>
      <c r="D78" s="425"/>
      <c r="E78" s="425"/>
      <c r="F78" s="425"/>
      <c r="G78" s="777" t="s">
        <v>210</v>
      </c>
      <c r="H78" s="777"/>
      <c r="I78" s="778"/>
      <c r="J78" s="414"/>
      <c r="K78" s="415"/>
      <c r="L78" s="415"/>
      <c r="M78" s="416">
        <v>1137</v>
      </c>
      <c r="N78" s="415"/>
      <c r="O78" s="416">
        <v>720</v>
      </c>
      <c r="P78" s="114"/>
      <c r="Q78" s="115"/>
      <c r="R78" s="115"/>
      <c r="S78" s="115"/>
      <c r="T78" s="115"/>
      <c r="U78" s="98"/>
    </row>
    <row r="79" spans="1:21" s="93" customFormat="1" ht="15" customHeight="1">
      <c r="A79" s="408"/>
      <c r="B79" s="423"/>
      <c r="C79" s="423"/>
      <c r="D79" s="423"/>
      <c r="E79" s="423"/>
      <c r="F79" s="775" t="s">
        <v>211</v>
      </c>
      <c r="G79" s="775"/>
      <c r="H79" s="775"/>
      <c r="I79" s="776"/>
      <c r="J79" s="410"/>
      <c r="K79" s="411"/>
      <c r="L79" s="411"/>
      <c r="M79" s="412">
        <v>2940</v>
      </c>
      <c r="N79" s="411"/>
      <c r="O79" s="412">
        <v>2145</v>
      </c>
      <c r="P79" s="112"/>
      <c r="Q79" s="113"/>
      <c r="R79" s="113"/>
      <c r="S79" s="113"/>
      <c r="T79" s="113"/>
      <c r="U79" s="99"/>
    </row>
    <row r="80" spans="1:21" s="95" customFormat="1" ht="15" customHeight="1">
      <c r="A80" s="387"/>
      <c r="B80" s="425"/>
      <c r="C80" s="425"/>
      <c r="D80" s="425"/>
      <c r="E80" s="425"/>
      <c r="F80" s="425"/>
      <c r="G80" s="777" t="s">
        <v>212</v>
      </c>
      <c r="H80" s="777"/>
      <c r="I80" s="778"/>
      <c r="J80" s="414"/>
      <c r="K80" s="415"/>
      <c r="L80" s="415"/>
      <c r="M80" s="416">
        <v>942</v>
      </c>
      <c r="N80" s="415"/>
      <c r="O80" s="416">
        <v>540</v>
      </c>
      <c r="P80" s="114"/>
      <c r="Q80" s="115"/>
      <c r="R80" s="115"/>
      <c r="S80" s="115"/>
      <c r="T80" s="115"/>
      <c r="U80" s="90"/>
    </row>
    <row r="81" spans="1:21" s="95" customFormat="1" ht="15" customHeight="1">
      <c r="A81" s="387"/>
      <c r="B81" s="425"/>
      <c r="C81" s="425"/>
      <c r="D81" s="425"/>
      <c r="E81" s="425"/>
      <c r="F81" s="425"/>
      <c r="G81" s="777" t="s">
        <v>85</v>
      </c>
      <c r="H81" s="777"/>
      <c r="I81" s="778"/>
      <c r="J81" s="414"/>
      <c r="K81" s="415"/>
      <c r="L81" s="415"/>
      <c r="M81" s="416">
        <v>1441</v>
      </c>
      <c r="N81" s="415"/>
      <c r="O81" s="416">
        <v>1194</v>
      </c>
      <c r="P81" s="114"/>
      <c r="Q81" s="115"/>
      <c r="R81" s="115"/>
      <c r="S81" s="115"/>
      <c r="T81" s="115"/>
      <c r="U81" s="90"/>
    </row>
    <row r="82" spans="1:21" s="95" customFormat="1" ht="15" customHeight="1">
      <c r="A82" s="387"/>
      <c r="B82" s="425"/>
      <c r="C82" s="425"/>
      <c r="D82" s="425"/>
      <c r="E82" s="425"/>
      <c r="F82" s="425"/>
      <c r="G82" s="782" t="s">
        <v>213</v>
      </c>
      <c r="H82" s="782"/>
      <c r="I82" s="783"/>
      <c r="J82" s="414"/>
      <c r="K82" s="415"/>
      <c r="L82" s="415"/>
      <c r="M82" s="416">
        <v>557</v>
      </c>
      <c r="N82" s="415"/>
      <c r="O82" s="416">
        <v>411</v>
      </c>
      <c r="P82" s="114"/>
      <c r="Q82" s="115"/>
      <c r="R82" s="115"/>
      <c r="S82" s="115"/>
      <c r="T82" s="115"/>
      <c r="U82" s="90"/>
    </row>
    <row r="83" spans="1:21" s="93" customFormat="1" ht="15" customHeight="1">
      <c r="A83" s="408"/>
      <c r="B83" s="423"/>
      <c r="C83" s="423"/>
      <c r="D83" s="423"/>
      <c r="E83" s="423"/>
      <c r="F83" s="775" t="s">
        <v>214</v>
      </c>
      <c r="G83" s="775"/>
      <c r="H83" s="775"/>
      <c r="I83" s="776"/>
      <c r="J83" s="410"/>
      <c r="K83" s="411"/>
      <c r="L83" s="411"/>
      <c r="M83" s="412">
        <v>6532</v>
      </c>
      <c r="N83" s="411"/>
      <c r="O83" s="412">
        <v>4273</v>
      </c>
      <c r="P83" s="112"/>
      <c r="Q83" s="113"/>
      <c r="R83" s="113"/>
      <c r="S83" s="113"/>
      <c r="T83" s="113"/>
      <c r="U83" s="90"/>
    </row>
    <row r="84" spans="1:21" s="95" customFormat="1" ht="15" customHeight="1">
      <c r="A84" s="387"/>
      <c r="B84" s="425"/>
      <c r="C84" s="425"/>
      <c r="D84" s="425"/>
      <c r="E84" s="425"/>
      <c r="F84" s="425"/>
      <c r="G84" s="777" t="s">
        <v>215</v>
      </c>
      <c r="H84" s="777"/>
      <c r="I84" s="778"/>
      <c r="J84" s="414"/>
      <c r="K84" s="415"/>
      <c r="L84" s="415"/>
      <c r="M84" s="416">
        <v>4521</v>
      </c>
      <c r="N84" s="415"/>
      <c r="O84" s="416">
        <v>2867</v>
      </c>
      <c r="P84" s="114"/>
      <c r="Q84" s="115"/>
      <c r="R84" s="115"/>
      <c r="S84" s="115"/>
      <c r="T84" s="115"/>
      <c r="U84" s="90"/>
    </row>
    <row r="85" spans="1:21" s="95" customFormat="1" ht="15" customHeight="1">
      <c r="A85" s="387"/>
      <c r="B85" s="425"/>
      <c r="C85" s="425"/>
      <c r="D85" s="425"/>
      <c r="E85" s="425"/>
      <c r="F85" s="425"/>
      <c r="G85" s="777" t="s">
        <v>216</v>
      </c>
      <c r="H85" s="777"/>
      <c r="I85" s="778"/>
      <c r="J85" s="414"/>
      <c r="K85" s="415"/>
      <c r="L85" s="415"/>
      <c r="M85" s="416">
        <v>472</v>
      </c>
      <c r="N85" s="415"/>
      <c r="O85" s="416">
        <v>348</v>
      </c>
      <c r="P85" s="114"/>
      <c r="Q85" s="115"/>
      <c r="R85" s="115"/>
      <c r="S85" s="115"/>
      <c r="T85" s="115"/>
      <c r="U85" s="90"/>
    </row>
    <row r="86" spans="1:21" s="95" customFormat="1" ht="15" customHeight="1">
      <c r="A86" s="387"/>
      <c r="B86" s="425"/>
      <c r="C86" s="425"/>
      <c r="D86" s="425"/>
      <c r="E86" s="425"/>
      <c r="F86" s="425"/>
      <c r="G86" s="777" t="s">
        <v>217</v>
      </c>
      <c r="H86" s="777"/>
      <c r="I86" s="778"/>
      <c r="J86" s="414"/>
      <c r="K86" s="415"/>
      <c r="L86" s="415"/>
      <c r="M86" s="416">
        <v>780</v>
      </c>
      <c r="N86" s="415"/>
      <c r="O86" s="416">
        <v>563</v>
      </c>
      <c r="P86" s="114"/>
      <c r="Q86" s="115"/>
      <c r="R86" s="115"/>
      <c r="S86" s="115"/>
      <c r="T86" s="115"/>
      <c r="U86" s="94"/>
    </row>
    <row r="87" spans="1:21" s="95" customFormat="1" ht="15" customHeight="1">
      <c r="A87" s="387"/>
      <c r="B87" s="425"/>
      <c r="C87" s="425"/>
      <c r="D87" s="425"/>
      <c r="E87" s="425"/>
      <c r="F87" s="425"/>
      <c r="G87" s="777" t="s">
        <v>218</v>
      </c>
      <c r="H87" s="777"/>
      <c r="I87" s="778"/>
      <c r="J87" s="414"/>
      <c r="K87" s="415"/>
      <c r="L87" s="415"/>
      <c r="M87" s="416">
        <v>759</v>
      </c>
      <c r="N87" s="415"/>
      <c r="O87" s="416">
        <v>496</v>
      </c>
      <c r="P87" s="114"/>
      <c r="Q87" s="115"/>
      <c r="R87" s="115"/>
      <c r="S87" s="115"/>
      <c r="T87" s="115"/>
      <c r="U87" s="94"/>
    </row>
    <row r="88" spans="1:21" s="93" customFormat="1" ht="15" customHeight="1">
      <c r="A88" s="408"/>
      <c r="B88" s="423"/>
      <c r="C88" s="423"/>
      <c r="D88" s="423"/>
      <c r="E88" s="423"/>
      <c r="F88" s="775" t="s">
        <v>219</v>
      </c>
      <c r="G88" s="775"/>
      <c r="H88" s="775"/>
      <c r="I88" s="776"/>
      <c r="J88" s="410"/>
      <c r="K88" s="411"/>
      <c r="L88" s="411"/>
      <c r="M88" s="412">
        <v>1979</v>
      </c>
      <c r="N88" s="411"/>
      <c r="O88" s="412">
        <v>1435</v>
      </c>
      <c r="P88" s="112"/>
      <c r="Q88" s="113"/>
      <c r="R88" s="113"/>
      <c r="S88" s="113"/>
      <c r="T88" s="113"/>
      <c r="U88" s="92"/>
    </row>
    <row r="89" spans="1:21" s="95" customFormat="1" ht="15" customHeight="1">
      <c r="A89" s="387"/>
      <c r="B89" s="425"/>
      <c r="C89" s="425"/>
      <c r="D89" s="425"/>
      <c r="E89" s="425"/>
      <c r="F89" s="425"/>
      <c r="G89" s="777" t="s">
        <v>220</v>
      </c>
      <c r="H89" s="777"/>
      <c r="I89" s="778"/>
      <c r="J89" s="414"/>
      <c r="K89" s="415"/>
      <c r="L89" s="415"/>
      <c r="M89" s="416">
        <v>1793</v>
      </c>
      <c r="N89" s="415"/>
      <c r="O89" s="416">
        <v>1202</v>
      </c>
      <c r="P89" s="114"/>
      <c r="Q89" s="115"/>
      <c r="R89" s="115"/>
      <c r="S89" s="115"/>
      <c r="T89" s="115"/>
      <c r="U89" s="94"/>
    </row>
    <row r="90" spans="1:21" s="95" customFormat="1" ht="15" customHeight="1">
      <c r="A90" s="387"/>
      <c r="B90" s="425"/>
      <c r="C90" s="425"/>
      <c r="D90" s="425"/>
      <c r="E90" s="425"/>
      <c r="F90" s="425"/>
      <c r="G90" s="777" t="s">
        <v>221</v>
      </c>
      <c r="H90" s="777"/>
      <c r="I90" s="778"/>
      <c r="J90" s="414"/>
      <c r="K90" s="415"/>
      <c r="L90" s="415"/>
      <c r="M90" s="416">
        <v>187</v>
      </c>
      <c r="N90" s="415"/>
      <c r="O90" s="416">
        <v>233</v>
      </c>
      <c r="P90" s="114"/>
      <c r="Q90" s="115"/>
      <c r="R90" s="115"/>
      <c r="S90" s="115"/>
      <c r="T90" s="115"/>
      <c r="U90" s="94"/>
    </row>
    <row r="91" spans="1:21" s="93" customFormat="1" ht="15" customHeight="1">
      <c r="A91" s="408"/>
      <c r="B91" s="423"/>
      <c r="C91" s="423"/>
      <c r="D91" s="423"/>
      <c r="E91" s="423"/>
      <c r="F91" s="775" t="s">
        <v>222</v>
      </c>
      <c r="G91" s="775"/>
      <c r="H91" s="775"/>
      <c r="I91" s="776"/>
      <c r="J91" s="410"/>
      <c r="K91" s="411"/>
      <c r="L91" s="411"/>
      <c r="M91" s="412">
        <v>2596</v>
      </c>
      <c r="N91" s="411"/>
      <c r="O91" s="412">
        <v>1792</v>
      </c>
      <c r="P91" s="112"/>
      <c r="Q91" s="113"/>
      <c r="R91" s="113"/>
      <c r="S91" s="113"/>
      <c r="T91" s="113"/>
      <c r="U91" s="92"/>
    </row>
    <row r="92" spans="1:21" s="95" customFormat="1" ht="15" customHeight="1">
      <c r="A92" s="387"/>
      <c r="B92" s="425"/>
      <c r="C92" s="425"/>
      <c r="D92" s="425"/>
      <c r="E92" s="425"/>
      <c r="F92" s="425"/>
      <c r="G92" s="777" t="s">
        <v>223</v>
      </c>
      <c r="H92" s="777"/>
      <c r="I92" s="778"/>
      <c r="J92" s="414"/>
      <c r="K92" s="415"/>
      <c r="L92" s="415"/>
      <c r="M92" s="416">
        <v>272</v>
      </c>
      <c r="N92" s="415"/>
      <c r="O92" s="416">
        <v>200</v>
      </c>
      <c r="P92" s="114"/>
      <c r="Q92" s="115"/>
      <c r="R92" s="115"/>
      <c r="S92" s="115"/>
      <c r="T92" s="115"/>
      <c r="U92" s="94"/>
    </row>
    <row r="93" spans="1:21" s="95" customFormat="1" ht="15" customHeight="1">
      <c r="A93" s="387"/>
      <c r="B93" s="425"/>
      <c r="C93" s="425"/>
      <c r="D93" s="425"/>
      <c r="E93" s="425"/>
      <c r="F93" s="425"/>
      <c r="G93" s="777" t="s">
        <v>87</v>
      </c>
      <c r="H93" s="777"/>
      <c r="I93" s="778"/>
      <c r="J93" s="414"/>
      <c r="K93" s="415"/>
      <c r="L93" s="415"/>
      <c r="M93" s="416">
        <v>2324</v>
      </c>
      <c r="N93" s="415"/>
      <c r="O93" s="416">
        <v>1592</v>
      </c>
      <c r="P93" s="114"/>
      <c r="Q93" s="115"/>
      <c r="R93" s="115"/>
      <c r="S93" s="115"/>
      <c r="T93" s="115"/>
      <c r="U93" s="94"/>
    </row>
    <row r="94" spans="1:21" s="93" customFormat="1" ht="15" customHeight="1">
      <c r="A94" s="408"/>
      <c r="B94" s="423"/>
      <c r="C94" s="423"/>
      <c r="D94" s="423"/>
      <c r="E94" s="423"/>
      <c r="F94" s="775" t="s">
        <v>86</v>
      </c>
      <c r="G94" s="775"/>
      <c r="H94" s="775"/>
      <c r="I94" s="776"/>
      <c r="J94" s="410"/>
      <c r="K94" s="411"/>
      <c r="L94" s="411"/>
      <c r="M94" s="412">
        <v>5102</v>
      </c>
      <c r="N94" s="411"/>
      <c r="O94" s="412">
        <v>5426</v>
      </c>
      <c r="P94" s="112"/>
      <c r="Q94" s="113"/>
      <c r="R94" s="113"/>
      <c r="S94" s="113"/>
      <c r="T94" s="113"/>
      <c r="U94" s="92"/>
    </row>
    <row r="95" spans="1:21" s="93" customFormat="1" ht="15" customHeight="1">
      <c r="A95" s="408"/>
      <c r="B95" s="423"/>
      <c r="C95" s="423"/>
      <c r="D95" s="423"/>
      <c r="E95" s="423"/>
      <c r="F95" s="775" t="s">
        <v>224</v>
      </c>
      <c r="G95" s="775"/>
      <c r="H95" s="775"/>
      <c r="I95" s="776"/>
      <c r="J95" s="410"/>
      <c r="K95" s="411"/>
      <c r="L95" s="411"/>
      <c r="M95" s="412">
        <v>9423</v>
      </c>
      <c r="N95" s="411"/>
      <c r="O95" s="412">
        <v>9627</v>
      </c>
      <c r="P95" s="112"/>
      <c r="Q95" s="113"/>
      <c r="R95" s="113"/>
      <c r="S95" s="113"/>
      <c r="T95" s="113"/>
      <c r="U95" s="92"/>
    </row>
    <row r="96" spans="1:21" s="95" customFormat="1" ht="15" customHeight="1">
      <c r="A96" s="387"/>
      <c r="B96" s="425"/>
      <c r="C96" s="425"/>
      <c r="D96" s="425"/>
      <c r="E96" s="425"/>
      <c r="F96" s="425"/>
      <c r="G96" s="777" t="s">
        <v>225</v>
      </c>
      <c r="H96" s="777"/>
      <c r="I96" s="778"/>
      <c r="J96" s="414"/>
      <c r="K96" s="415"/>
      <c r="L96" s="415"/>
      <c r="M96" s="416">
        <v>4660</v>
      </c>
      <c r="N96" s="415"/>
      <c r="O96" s="416">
        <v>5483</v>
      </c>
      <c r="P96" s="114"/>
      <c r="Q96" s="115"/>
      <c r="R96" s="115"/>
      <c r="S96" s="115"/>
      <c r="T96" s="115"/>
      <c r="U96" s="94"/>
    </row>
    <row r="97" spans="1:21" s="95" customFormat="1" ht="15" customHeight="1">
      <c r="A97" s="387"/>
      <c r="B97" s="425"/>
      <c r="C97" s="425"/>
      <c r="D97" s="425"/>
      <c r="E97" s="425"/>
      <c r="F97" s="425"/>
      <c r="G97" s="777" t="s">
        <v>226</v>
      </c>
      <c r="H97" s="777"/>
      <c r="I97" s="778"/>
      <c r="J97" s="414"/>
      <c r="K97" s="415"/>
      <c r="L97" s="415"/>
      <c r="M97" s="416">
        <v>4763</v>
      </c>
      <c r="N97" s="415"/>
      <c r="O97" s="416">
        <v>4144</v>
      </c>
      <c r="P97" s="114"/>
      <c r="Q97" s="115"/>
      <c r="R97" s="115"/>
      <c r="S97" s="115"/>
      <c r="T97" s="115"/>
      <c r="U97" s="94"/>
    </row>
    <row r="98" spans="1:21" s="93" customFormat="1" ht="15" customHeight="1">
      <c r="A98" s="408"/>
      <c r="B98" s="423"/>
      <c r="C98" s="423"/>
      <c r="D98" s="423"/>
      <c r="E98" s="423"/>
      <c r="F98" s="775" t="s">
        <v>227</v>
      </c>
      <c r="G98" s="775"/>
      <c r="H98" s="775"/>
      <c r="I98" s="776"/>
      <c r="J98" s="410"/>
      <c r="K98" s="411"/>
      <c r="L98" s="411"/>
      <c r="M98" s="412">
        <v>4676</v>
      </c>
      <c r="N98" s="411"/>
      <c r="O98" s="412">
        <v>4845</v>
      </c>
      <c r="P98" s="112"/>
      <c r="Q98" s="113"/>
      <c r="R98" s="113"/>
      <c r="S98" s="113"/>
      <c r="T98" s="113"/>
      <c r="U98" s="92"/>
    </row>
    <row r="99" spans="1:21" s="95" customFormat="1" ht="15" customHeight="1">
      <c r="A99" s="387"/>
      <c r="B99" s="425"/>
      <c r="C99" s="425"/>
      <c r="D99" s="425"/>
      <c r="E99" s="425"/>
      <c r="F99" s="425"/>
      <c r="G99" s="777" t="s">
        <v>228</v>
      </c>
      <c r="H99" s="777"/>
      <c r="I99" s="778"/>
      <c r="J99" s="414"/>
      <c r="K99" s="415"/>
      <c r="L99" s="415"/>
      <c r="M99" s="416">
        <v>1088</v>
      </c>
      <c r="N99" s="415"/>
      <c r="O99" s="416">
        <v>1010</v>
      </c>
      <c r="P99" s="114"/>
      <c r="Q99" s="115"/>
      <c r="R99" s="115"/>
      <c r="S99" s="115"/>
      <c r="T99" s="115"/>
      <c r="U99" s="94"/>
    </row>
    <row r="100" spans="1:21" s="95" customFormat="1" ht="15" customHeight="1">
      <c r="A100" s="387"/>
      <c r="B100" s="425"/>
      <c r="C100" s="425"/>
      <c r="D100" s="425"/>
      <c r="E100" s="425"/>
      <c r="F100" s="425"/>
      <c r="G100" s="777" t="s">
        <v>229</v>
      </c>
      <c r="H100" s="777"/>
      <c r="I100" s="778"/>
      <c r="J100" s="414"/>
      <c r="K100" s="415"/>
      <c r="L100" s="415"/>
      <c r="M100" s="416">
        <v>1073</v>
      </c>
      <c r="N100" s="415"/>
      <c r="O100" s="416">
        <v>992</v>
      </c>
      <c r="P100" s="114"/>
      <c r="Q100" s="115"/>
      <c r="R100" s="115"/>
      <c r="S100" s="115"/>
      <c r="T100" s="115"/>
      <c r="U100" s="94"/>
    </row>
    <row r="101" spans="1:21" s="95" customFormat="1" ht="15" customHeight="1">
      <c r="A101" s="387"/>
      <c r="B101" s="425"/>
      <c r="C101" s="425"/>
      <c r="D101" s="425"/>
      <c r="E101" s="425"/>
      <c r="F101" s="425"/>
      <c r="G101" s="777" t="s">
        <v>230</v>
      </c>
      <c r="H101" s="777"/>
      <c r="I101" s="778"/>
      <c r="J101" s="414"/>
      <c r="K101" s="415"/>
      <c r="L101" s="415"/>
      <c r="M101" s="416">
        <v>2515</v>
      </c>
      <c r="N101" s="415"/>
      <c r="O101" s="416">
        <v>2842</v>
      </c>
      <c r="P101" s="114"/>
      <c r="Q101" s="115"/>
      <c r="R101" s="115"/>
      <c r="S101" s="115"/>
      <c r="T101" s="115"/>
      <c r="U101" s="94"/>
    </row>
    <row r="102" spans="1:21" s="93" customFormat="1" ht="15" customHeight="1">
      <c r="A102" s="408"/>
      <c r="B102" s="423"/>
      <c r="C102" s="423"/>
      <c r="D102" s="423"/>
      <c r="E102" s="423"/>
      <c r="F102" s="775" t="s">
        <v>231</v>
      </c>
      <c r="G102" s="775"/>
      <c r="H102" s="775"/>
      <c r="I102" s="776"/>
      <c r="J102" s="410"/>
      <c r="K102" s="411"/>
      <c r="L102" s="411"/>
      <c r="M102" s="412">
        <v>2792</v>
      </c>
      <c r="N102" s="411"/>
      <c r="O102" s="412">
        <v>2686</v>
      </c>
      <c r="P102" s="112"/>
      <c r="Q102" s="113"/>
      <c r="R102" s="113"/>
      <c r="S102" s="113"/>
      <c r="T102" s="113"/>
      <c r="U102" s="92"/>
    </row>
    <row r="103" spans="1:21" s="93" customFormat="1" ht="15" customHeight="1">
      <c r="A103" s="408"/>
      <c r="B103" s="423"/>
      <c r="C103" s="423"/>
      <c r="D103" s="423"/>
      <c r="E103" s="423"/>
      <c r="F103" s="775" t="s">
        <v>232</v>
      </c>
      <c r="G103" s="775"/>
      <c r="H103" s="775"/>
      <c r="I103" s="776"/>
      <c r="J103" s="410"/>
      <c r="K103" s="411"/>
      <c r="L103" s="411"/>
      <c r="M103" s="412">
        <v>18792</v>
      </c>
      <c r="N103" s="411"/>
      <c r="O103" s="412">
        <v>17957</v>
      </c>
      <c r="P103" s="112"/>
      <c r="Q103" s="113"/>
      <c r="R103" s="113"/>
      <c r="S103" s="113"/>
      <c r="T103" s="113"/>
      <c r="U103" s="92"/>
    </row>
    <row r="104" spans="1:21" s="95" customFormat="1" ht="15" customHeight="1">
      <c r="A104" s="387"/>
      <c r="B104" s="425"/>
      <c r="C104" s="425"/>
      <c r="D104" s="425"/>
      <c r="E104" s="425"/>
      <c r="F104" s="425"/>
      <c r="G104" s="777" t="s">
        <v>233</v>
      </c>
      <c r="H104" s="777"/>
      <c r="I104" s="778"/>
      <c r="J104" s="414"/>
      <c r="K104" s="415"/>
      <c r="L104" s="415"/>
      <c r="M104" s="416">
        <v>17781</v>
      </c>
      <c r="N104" s="415"/>
      <c r="O104" s="416">
        <v>17352</v>
      </c>
      <c r="P104" s="114"/>
      <c r="Q104" s="115"/>
      <c r="R104" s="115"/>
      <c r="S104" s="115"/>
      <c r="T104" s="115"/>
      <c r="U104" s="94"/>
    </row>
    <row r="105" spans="1:21" s="95" customFormat="1" ht="15" customHeight="1">
      <c r="A105" s="387"/>
      <c r="B105" s="425"/>
      <c r="C105" s="425"/>
      <c r="D105" s="425"/>
      <c r="E105" s="425"/>
      <c r="F105" s="425"/>
      <c r="G105" s="777" t="s">
        <v>234</v>
      </c>
      <c r="H105" s="777"/>
      <c r="I105" s="778"/>
      <c r="J105" s="414"/>
      <c r="K105" s="415"/>
      <c r="L105" s="415"/>
      <c r="M105" s="416">
        <v>1011</v>
      </c>
      <c r="N105" s="415"/>
      <c r="O105" s="416">
        <v>605</v>
      </c>
      <c r="P105" s="114"/>
      <c r="Q105" s="115"/>
      <c r="R105" s="115"/>
      <c r="S105" s="115"/>
      <c r="T105" s="115"/>
      <c r="U105" s="94"/>
    </row>
    <row r="106" spans="1:21" s="95" customFormat="1" ht="15" customHeight="1">
      <c r="A106" s="387"/>
      <c r="B106" s="425"/>
      <c r="C106" s="425"/>
      <c r="D106" s="425"/>
      <c r="E106" s="425"/>
      <c r="F106" s="785" t="s">
        <v>710</v>
      </c>
      <c r="G106" s="785"/>
      <c r="H106" s="785"/>
      <c r="I106" s="785"/>
      <c r="J106" s="414"/>
      <c r="K106" s="415"/>
      <c r="L106" s="415"/>
      <c r="M106" s="416">
        <v>139</v>
      </c>
      <c r="N106" s="415"/>
      <c r="O106" s="416">
        <v>455</v>
      </c>
      <c r="P106" s="114"/>
      <c r="Q106" s="115"/>
      <c r="R106" s="115"/>
      <c r="S106" s="115"/>
      <c r="T106" s="115"/>
      <c r="U106" s="94"/>
    </row>
    <row r="107" spans="1:21" s="93" customFormat="1" ht="15" customHeight="1">
      <c r="A107" s="408"/>
      <c r="B107" s="423"/>
      <c r="C107" s="423"/>
      <c r="D107" s="423"/>
      <c r="E107" s="775" t="s">
        <v>235</v>
      </c>
      <c r="F107" s="775"/>
      <c r="G107" s="775"/>
      <c r="H107" s="775"/>
      <c r="I107" s="776"/>
      <c r="J107" s="410"/>
      <c r="K107" s="411"/>
      <c r="L107" s="411"/>
      <c r="M107" s="412">
        <v>26071</v>
      </c>
      <c r="N107" s="411"/>
      <c r="O107" s="412">
        <v>25939</v>
      </c>
      <c r="P107" s="112"/>
      <c r="Q107" s="113"/>
      <c r="R107" s="113"/>
      <c r="S107" s="113"/>
      <c r="T107" s="113"/>
      <c r="U107" s="92"/>
    </row>
    <row r="108" spans="1:21" s="93" customFormat="1" ht="15" customHeight="1">
      <c r="A108" s="408"/>
      <c r="B108" s="423"/>
      <c r="C108" s="423"/>
      <c r="D108" s="423"/>
      <c r="E108" s="423"/>
      <c r="F108" s="775" t="s">
        <v>236</v>
      </c>
      <c r="G108" s="775"/>
      <c r="H108" s="775"/>
      <c r="I108" s="775"/>
      <c r="J108" s="410"/>
      <c r="K108" s="411"/>
      <c r="L108" s="411"/>
      <c r="M108" s="412">
        <v>21093</v>
      </c>
      <c r="N108" s="411"/>
      <c r="O108" s="412">
        <v>23434</v>
      </c>
      <c r="P108" s="112"/>
      <c r="Q108" s="113"/>
      <c r="R108" s="113"/>
      <c r="S108" s="113"/>
      <c r="T108" s="113"/>
      <c r="U108" s="92"/>
    </row>
    <row r="109" spans="1:21" s="95" customFormat="1" ht="15" customHeight="1">
      <c r="A109" s="387"/>
      <c r="B109" s="425"/>
      <c r="C109" s="425"/>
      <c r="D109" s="425"/>
      <c r="E109" s="425"/>
      <c r="F109" s="777" t="s">
        <v>237</v>
      </c>
      <c r="G109" s="777"/>
      <c r="H109" s="777"/>
      <c r="I109" s="777"/>
      <c r="J109" s="414"/>
      <c r="K109" s="415"/>
      <c r="L109" s="415"/>
      <c r="M109" s="416">
        <v>4978</v>
      </c>
      <c r="N109" s="415"/>
      <c r="O109" s="416">
        <v>2505</v>
      </c>
      <c r="P109" s="114"/>
      <c r="Q109" s="115"/>
      <c r="R109" s="115"/>
      <c r="S109" s="115"/>
      <c r="T109" s="115"/>
      <c r="U109" s="94"/>
    </row>
    <row r="110" spans="1:21" s="95" customFormat="1" ht="15" customHeight="1">
      <c r="A110" s="387"/>
      <c r="B110" s="425"/>
      <c r="C110" s="425"/>
      <c r="D110" s="425"/>
      <c r="E110" s="425"/>
      <c r="F110" s="425"/>
      <c r="G110" s="777" t="s">
        <v>238</v>
      </c>
      <c r="H110" s="777"/>
      <c r="I110" s="777"/>
      <c r="J110" s="414"/>
      <c r="K110" s="415"/>
      <c r="L110" s="415"/>
      <c r="M110" s="416">
        <v>1492</v>
      </c>
      <c r="N110" s="415"/>
      <c r="O110" s="416">
        <v>835</v>
      </c>
      <c r="P110" s="114"/>
      <c r="Q110" s="115"/>
      <c r="R110" s="115"/>
      <c r="S110" s="115"/>
      <c r="T110" s="115"/>
      <c r="U110" s="94"/>
    </row>
    <row r="111" spans="1:21" s="95" customFormat="1" ht="15" customHeight="1">
      <c r="A111" s="387"/>
      <c r="B111" s="425"/>
      <c r="C111" s="425"/>
      <c r="D111" s="425"/>
      <c r="E111" s="425"/>
      <c r="F111" s="425"/>
      <c r="G111" s="777" t="s">
        <v>239</v>
      </c>
      <c r="H111" s="777"/>
      <c r="I111" s="777"/>
      <c r="J111" s="414"/>
      <c r="K111" s="415"/>
      <c r="L111" s="415"/>
      <c r="M111" s="416">
        <v>3486</v>
      </c>
      <c r="N111" s="415"/>
      <c r="O111" s="416">
        <v>1670</v>
      </c>
      <c r="P111" s="114"/>
      <c r="Q111" s="115"/>
      <c r="R111" s="115"/>
      <c r="S111" s="115"/>
      <c r="T111" s="115"/>
      <c r="U111" s="94"/>
    </row>
    <row r="112" spans="1:21" s="93" customFormat="1" ht="15" customHeight="1">
      <c r="A112" s="408"/>
      <c r="B112" s="423"/>
      <c r="C112" s="423"/>
      <c r="D112" s="423"/>
      <c r="E112" s="775" t="s">
        <v>240</v>
      </c>
      <c r="F112" s="775"/>
      <c r="G112" s="775"/>
      <c r="H112" s="775"/>
      <c r="I112" s="775"/>
      <c r="J112" s="410"/>
      <c r="K112" s="411"/>
      <c r="L112" s="411"/>
      <c r="M112" s="412">
        <v>18198</v>
      </c>
      <c r="N112" s="411"/>
      <c r="O112" s="412">
        <v>11861</v>
      </c>
      <c r="P112" s="112"/>
      <c r="Q112" s="113"/>
      <c r="R112" s="113"/>
      <c r="S112" s="113"/>
      <c r="T112" s="113"/>
      <c r="U112" s="92"/>
    </row>
    <row r="113" spans="1:21" s="93" customFormat="1" ht="15" customHeight="1">
      <c r="A113" s="408"/>
      <c r="B113" s="423"/>
      <c r="C113" s="423"/>
      <c r="D113" s="423"/>
      <c r="E113" s="423"/>
      <c r="F113" s="775" t="s">
        <v>241</v>
      </c>
      <c r="G113" s="775"/>
      <c r="H113" s="775"/>
      <c r="I113" s="775"/>
      <c r="J113" s="410"/>
      <c r="K113" s="411"/>
      <c r="L113" s="411"/>
      <c r="M113" s="412">
        <v>8434</v>
      </c>
      <c r="N113" s="411"/>
      <c r="O113" s="412">
        <v>5520</v>
      </c>
      <c r="P113" s="112"/>
      <c r="Q113" s="113"/>
      <c r="R113" s="113"/>
      <c r="S113" s="113"/>
      <c r="T113" s="113"/>
      <c r="U113" s="92"/>
    </row>
    <row r="114" spans="1:21" s="95" customFormat="1" ht="15" customHeight="1">
      <c r="A114" s="387"/>
      <c r="B114" s="425"/>
      <c r="C114" s="425"/>
      <c r="D114" s="425"/>
      <c r="E114" s="425"/>
      <c r="F114" s="777" t="s">
        <v>242</v>
      </c>
      <c r="G114" s="777"/>
      <c r="H114" s="777"/>
      <c r="I114" s="777"/>
      <c r="J114" s="414"/>
      <c r="K114" s="415"/>
      <c r="L114" s="415"/>
      <c r="M114" s="416">
        <v>5169</v>
      </c>
      <c r="N114" s="415"/>
      <c r="O114" s="416">
        <v>3457</v>
      </c>
      <c r="P114" s="114"/>
      <c r="Q114" s="115"/>
      <c r="R114" s="115"/>
      <c r="S114" s="115"/>
      <c r="T114" s="115"/>
      <c r="U114" s="94"/>
    </row>
    <row r="115" spans="1:21" s="95" customFormat="1" ht="15" customHeight="1">
      <c r="A115" s="387"/>
      <c r="B115" s="425"/>
      <c r="C115" s="425"/>
      <c r="D115" s="425"/>
      <c r="E115" s="425"/>
      <c r="F115" s="777" t="s">
        <v>243</v>
      </c>
      <c r="G115" s="777"/>
      <c r="H115" s="777"/>
      <c r="I115" s="777"/>
      <c r="J115" s="414"/>
      <c r="K115" s="415"/>
      <c r="L115" s="415"/>
      <c r="M115" s="416">
        <v>487</v>
      </c>
      <c r="N115" s="415"/>
      <c r="O115" s="416">
        <v>169</v>
      </c>
      <c r="P115" s="114"/>
      <c r="Q115" s="115"/>
      <c r="R115" s="115"/>
      <c r="S115" s="115"/>
      <c r="T115" s="115"/>
      <c r="U115" s="94"/>
    </row>
    <row r="116" spans="1:21" s="95" customFormat="1" ht="15" customHeight="1">
      <c r="A116" s="387"/>
      <c r="B116" s="425"/>
      <c r="C116" s="425"/>
      <c r="D116" s="425"/>
      <c r="E116" s="425"/>
      <c r="F116" s="777" t="s">
        <v>244</v>
      </c>
      <c r="G116" s="777"/>
      <c r="H116" s="777"/>
      <c r="I116" s="777"/>
      <c r="J116" s="414"/>
      <c r="K116" s="415"/>
      <c r="L116" s="415"/>
      <c r="M116" s="416">
        <v>4109</v>
      </c>
      <c r="N116" s="415"/>
      <c r="O116" s="416">
        <v>2716</v>
      </c>
      <c r="P116" s="114"/>
      <c r="Q116" s="115"/>
      <c r="R116" s="115"/>
      <c r="S116" s="115"/>
      <c r="T116" s="115"/>
      <c r="U116" s="94"/>
    </row>
    <row r="117" spans="1:21" s="93" customFormat="1" ht="15" customHeight="1">
      <c r="A117" s="408"/>
      <c r="B117" s="423"/>
      <c r="C117" s="423"/>
      <c r="D117" s="423"/>
      <c r="E117" s="775" t="s">
        <v>245</v>
      </c>
      <c r="F117" s="775"/>
      <c r="G117" s="775"/>
      <c r="H117" s="775"/>
      <c r="I117" s="775"/>
      <c r="J117" s="410"/>
      <c r="K117" s="411"/>
      <c r="L117" s="411"/>
      <c r="M117" s="412">
        <v>9311</v>
      </c>
      <c r="N117" s="411"/>
      <c r="O117" s="412">
        <v>6091</v>
      </c>
      <c r="P117" s="112"/>
      <c r="Q117" s="113"/>
      <c r="R117" s="113"/>
      <c r="S117" s="113"/>
      <c r="T117" s="113"/>
      <c r="U117" s="92"/>
    </row>
    <row r="118" spans="1:21" s="93" customFormat="1" ht="15" customHeight="1">
      <c r="A118" s="408"/>
      <c r="B118" s="423"/>
      <c r="C118" s="423"/>
      <c r="D118" s="423"/>
      <c r="E118" s="423"/>
      <c r="F118" s="775" t="s">
        <v>246</v>
      </c>
      <c r="G118" s="775"/>
      <c r="H118" s="775"/>
      <c r="I118" s="775"/>
      <c r="J118" s="410"/>
      <c r="K118" s="411"/>
      <c r="L118" s="411"/>
      <c r="M118" s="412">
        <v>3039</v>
      </c>
      <c r="N118" s="411"/>
      <c r="O118" s="412">
        <v>1368</v>
      </c>
      <c r="P118" s="112"/>
      <c r="Q118" s="113"/>
      <c r="R118" s="113"/>
      <c r="S118" s="113"/>
      <c r="T118" s="113"/>
      <c r="U118" s="92"/>
    </row>
    <row r="119" spans="1:21" s="95" customFormat="1" ht="15" customHeight="1">
      <c r="A119" s="387"/>
      <c r="B119" s="425"/>
      <c r="C119" s="425"/>
      <c r="D119" s="425"/>
      <c r="E119" s="425"/>
      <c r="F119" s="425"/>
      <c r="G119" s="777" t="s">
        <v>247</v>
      </c>
      <c r="H119" s="777"/>
      <c r="I119" s="777"/>
      <c r="J119" s="414"/>
      <c r="K119" s="415"/>
      <c r="L119" s="415"/>
      <c r="M119" s="416">
        <v>1568</v>
      </c>
      <c r="N119" s="415"/>
      <c r="O119" s="416">
        <v>850</v>
      </c>
      <c r="P119" s="114"/>
      <c r="Q119" s="115"/>
      <c r="R119" s="115"/>
      <c r="S119" s="115"/>
      <c r="T119" s="115"/>
      <c r="U119" s="94"/>
    </row>
    <row r="120" spans="1:21" s="95" customFormat="1" ht="15" customHeight="1">
      <c r="A120" s="387"/>
      <c r="B120" s="425"/>
      <c r="C120" s="425"/>
      <c r="D120" s="425"/>
      <c r="E120" s="425"/>
      <c r="F120" s="425"/>
      <c r="G120" s="777" t="s">
        <v>248</v>
      </c>
      <c r="H120" s="777"/>
      <c r="I120" s="777"/>
      <c r="J120" s="414"/>
      <c r="K120" s="415"/>
      <c r="L120" s="415"/>
      <c r="M120" s="416">
        <v>983</v>
      </c>
      <c r="N120" s="415"/>
      <c r="O120" s="416">
        <v>176</v>
      </c>
      <c r="P120" s="114"/>
      <c r="Q120" s="115"/>
      <c r="R120" s="115"/>
      <c r="S120" s="115"/>
      <c r="T120" s="115"/>
      <c r="U120" s="94"/>
    </row>
    <row r="121" spans="1:21" s="95" customFormat="1" ht="15" customHeight="1">
      <c r="A121" s="387"/>
      <c r="B121" s="425"/>
      <c r="C121" s="425"/>
      <c r="D121" s="425"/>
      <c r="E121" s="425"/>
      <c r="F121" s="425"/>
      <c r="G121" s="777" t="s">
        <v>249</v>
      </c>
      <c r="H121" s="777"/>
      <c r="I121" s="777"/>
      <c r="J121" s="414"/>
      <c r="K121" s="415"/>
      <c r="L121" s="415"/>
      <c r="M121" s="416">
        <v>488</v>
      </c>
      <c r="N121" s="415"/>
      <c r="O121" s="416">
        <v>341</v>
      </c>
      <c r="P121" s="114"/>
      <c r="Q121" s="115"/>
      <c r="R121" s="115"/>
      <c r="S121" s="115"/>
      <c r="T121" s="115"/>
      <c r="U121" s="94"/>
    </row>
    <row r="122" spans="1:21" s="93" customFormat="1" ht="15" customHeight="1">
      <c r="A122" s="408"/>
      <c r="B122" s="423"/>
      <c r="C122" s="423"/>
      <c r="D122" s="423"/>
      <c r="E122" s="423"/>
      <c r="F122" s="775" t="s">
        <v>250</v>
      </c>
      <c r="G122" s="775"/>
      <c r="H122" s="775"/>
      <c r="I122" s="775"/>
      <c r="J122" s="410"/>
      <c r="K122" s="411"/>
      <c r="L122" s="411"/>
      <c r="M122" s="412">
        <v>758</v>
      </c>
      <c r="N122" s="411"/>
      <c r="O122" s="412">
        <v>315</v>
      </c>
      <c r="P122" s="112"/>
      <c r="Q122" s="113"/>
      <c r="R122" s="113"/>
      <c r="S122" s="113"/>
      <c r="T122" s="113"/>
      <c r="U122" s="92"/>
    </row>
    <row r="123" spans="1:21" s="95" customFormat="1" ht="15" customHeight="1">
      <c r="A123" s="387"/>
      <c r="B123" s="425"/>
      <c r="C123" s="425"/>
      <c r="D123" s="425"/>
      <c r="E123" s="425"/>
      <c r="F123" s="777" t="s">
        <v>251</v>
      </c>
      <c r="G123" s="777"/>
      <c r="H123" s="777"/>
      <c r="I123" s="777"/>
      <c r="J123" s="414"/>
      <c r="K123" s="415"/>
      <c r="L123" s="415"/>
      <c r="M123" s="416">
        <v>680</v>
      </c>
      <c r="N123" s="415"/>
      <c r="O123" s="416">
        <v>389</v>
      </c>
      <c r="P123" s="114"/>
      <c r="Q123" s="115"/>
      <c r="R123" s="115"/>
      <c r="S123" s="115"/>
      <c r="T123" s="115"/>
      <c r="U123" s="94"/>
    </row>
    <row r="124" spans="1:21" s="95" customFormat="1" ht="15" customHeight="1">
      <c r="A124" s="387"/>
      <c r="B124" s="425"/>
      <c r="C124" s="425"/>
      <c r="D124" s="425"/>
      <c r="E124" s="425"/>
      <c r="F124" s="777" t="s">
        <v>252</v>
      </c>
      <c r="G124" s="777"/>
      <c r="H124" s="777"/>
      <c r="I124" s="777"/>
      <c r="J124" s="414"/>
      <c r="K124" s="415"/>
      <c r="L124" s="415"/>
      <c r="M124" s="416">
        <v>2101</v>
      </c>
      <c r="N124" s="415"/>
      <c r="O124" s="416">
        <v>1756</v>
      </c>
      <c r="P124" s="114"/>
      <c r="Q124" s="115"/>
      <c r="R124" s="115"/>
      <c r="S124" s="115"/>
      <c r="T124" s="115"/>
      <c r="U124" s="94"/>
    </row>
    <row r="125" spans="1:21" s="95" customFormat="1" ht="15" customHeight="1">
      <c r="A125" s="387"/>
      <c r="B125" s="425"/>
      <c r="C125" s="425"/>
      <c r="D125" s="425"/>
      <c r="E125" s="425"/>
      <c r="F125" s="777" t="s">
        <v>253</v>
      </c>
      <c r="G125" s="777"/>
      <c r="H125" s="777"/>
      <c r="I125" s="777"/>
      <c r="J125" s="414"/>
      <c r="K125" s="415"/>
      <c r="L125" s="415"/>
      <c r="M125" s="416">
        <v>2252</v>
      </c>
      <c r="N125" s="415"/>
      <c r="O125" s="416">
        <v>2030</v>
      </c>
      <c r="P125" s="114"/>
      <c r="Q125" s="115"/>
      <c r="R125" s="115"/>
      <c r="S125" s="115"/>
      <c r="T125" s="115"/>
      <c r="U125" s="94"/>
    </row>
    <row r="126" spans="1:21" s="95" customFormat="1" ht="15" customHeight="1">
      <c r="A126" s="387"/>
      <c r="B126" s="425"/>
      <c r="C126" s="425"/>
      <c r="D126" s="425"/>
      <c r="E126" s="425"/>
      <c r="F126" s="777" t="s">
        <v>254</v>
      </c>
      <c r="G126" s="777"/>
      <c r="H126" s="777"/>
      <c r="I126" s="777"/>
      <c r="J126" s="414"/>
      <c r="K126" s="415"/>
      <c r="L126" s="415"/>
      <c r="M126" s="416">
        <v>482</v>
      </c>
      <c r="N126" s="415"/>
      <c r="O126" s="416">
        <v>233</v>
      </c>
      <c r="P126" s="114"/>
      <c r="Q126" s="115"/>
      <c r="R126" s="115"/>
      <c r="S126" s="115"/>
      <c r="T126" s="115"/>
      <c r="U126" s="94"/>
    </row>
    <row r="127" spans="1:21" s="93" customFormat="1" ht="15" customHeight="1">
      <c r="A127" s="408"/>
      <c r="B127" s="423"/>
      <c r="C127" s="423"/>
      <c r="D127" s="423"/>
      <c r="E127" s="775" t="s">
        <v>255</v>
      </c>
      <c r="F127" s="775"/>
      <c r="G127" s="775"/>
      <c r="H127" s="775"/>
      <c r="I127" s="775"/>
      <c r="J127" s="410"/>
      <c r="K127" s="411"/>
      <c r="L127" s="411"/>
      <c r="M127" s="412">
        <v>13445</v>
      </c>
      <c r="N127" s="411"/>
      <c r="O127" s="412">
        <v>11626</v>
      </c>
      <c r="P127" s="112"/>
      <c r="Q127" s="113"/>
      <c r="R127" s="113"/>
      <c r="S127" s="113"/>
      <c r="T127" s="113"/>
      <c r="U127" s="92"/>
    </row>
    <row r="128" spans="1:21" s="93" customFormat="1" ht="15" customHeight="1">
      <c r="A128" s="408"/>
      <c r="B128" s="423"/>
      <c r="C128" s="423"/>
      <c r="D128" s="423"/>
      <c r="E128" s="423"/>
      <c r="F128" s="775" t="s">
        <v>256</v>
      </c>
      <c r="G128" s="775"/>
      <c r="H128" s="775"/>
      <c r="I128" s="775"/>
      <c r="J128" s="410"/>
      <c r="K128" s="411"/>
      <c r="L128" s="411"/>
      <c r="M128" s="412">
        <v>140</v>
      </c>
      <c r="N128" s="411"/>
      <c r="O128" s="412">
        <v>141</v>
      </c>
      <c r="P128" s="112"/>
      <c r="Q128" s="113"/>
      <c r="R128" s="113"/>
      <c r="S128" s="113"/>
      <c r="T128" s="113"/>
      <c r="U128" s="92"/>
    </row>
    <row r="129" spans="1:21" s="95" customFormat="1" ht="15" customHeight="1">
      <c r="A129" s="387"/>
      <c r="B129" s="425"/>
      <c r="C129" s="425"/>
      <c r="D129" s="425"/>
      <c r="E129" s="425"/>
      <c r="F129" s="777" t="s">
        <v>257</v>
      </c>
      <c r="G129" s="777"/>
      <c r="H129" s="777"/>
      <c r="I129" s="777"/>
      <c r="J129" s="414"/>
      <c r="K129" s="415"/>
      <c r="L129" s="415"/>
      <c r="M129" s="416">
        <v>5809</v>
      </c>
      <c r="N129" s="415"/>
      <c r="O129" s="416">
        <v>5786</v>
      </c>
      <c r="P129" s="114"/>
      <c r="Q129" s="115"/>
      <c r="R129" s="115"/>
      <c r="S129" s="115"/>
      <c r="T129" s="115"/>
      <c r="U129" s="94"/>
    </row>
    <row r="130" spans="1:21" s="95" customFormat="1" ht="15" customHeight="1">
      <c r="A130" s="387"/>
      <c r="B130" s="425"/>
      <c r="C130" s="425"/>
      <c r="D130" s="425"/>
      <c r="E130" s="425"/>
      <c r="F130" s="777" t="s">
        <v>258</v>
      </c>
      <c r="G130" s="777"/>
      <c r="H130" s="777"/>
      <c r="I130" s="777"/>
      <c r="J130" s="414"/>
      <c r="K130" s="415"/>
      <c r="L130" s="415"/>
      <c r="M130" s="416">
        <v>2595</v>
      </c>
      <c r="N130" s="415"/>
      <c r="O130" s="416">
        <v>2261</v>
      </c>
      <c r="P130" s="114"/>
      <c r="Q130" s="115"/>
      <c r="R130" s="115"/>
      <c r="S130" s="115"/>
      <c r="T130" s="115"/>
      <c r="U130" s="94"/>
    </row>
    <row r="131" spans="1:21" s="95" customFormat="1" ht="15" customHeight="1">
      <c r="A131" s="387"/>
      <c r="B131" s="425"/>
      <c r="C131" s="425"/>
      <c r="D131" s="425"/>
      <c r="E131" s="425"/>
      <c r="F131" s="777" t="s">
        <v>259</v>
      </c>
      <c r="G131" s="777"/>
      <c r="H131" s="777"/>
      <c r="I131" s="777"/>
      <c r="J131" s="414"/>
      <c r="K131" s="415"/>
      <c r="L131" s="415"/>
      <c r="M131" s="416">
        <v>929</v>
      </c>
      <c r="N131" s="415"/>
      <c r="O131" s="416">
        <v>530</v>
      </c>
      <c r="P131" s="114"/>
      <c r="Q131" s="115"/>
      <c r="R131" s="115"/>
      <c r="S131" s="115"/>
      <c r="T131" s="115"/>
      <c r="U131" s="94"/>
    </row>
    <row r="132" spans="1:21" s="93" customFormat="1" ht="15" customHeight="1">
      <c r="A132" s="408"/>
      <c r="B132" s="423"/>
      <c r="C132" s="423"/>
      <c r="D132" s="423"/>
      <c r="E132" s="423"/>
      <c r="F132" s="775" t="s">
        <v>260</v>
      </c>
      <c r="G132" s="775"/>
      <c r="H132" s="775"/>
      <c r="I132" s="775"/>
      <c r="J132" s="410"/>
      <c r="K132" s="411"/>
      <c r="L132" s="411"/>
      <c r="M132" s="412">
        <v>90</v>
      </c>
      <c r="N132" s="411"/>
      <c r="O132" s="412">
        <v>48</v>
      </c>
      <c r="P132" s="112"/>
      <c r="Q132" s="113"/>
      <c r="R132" s="113"/>
      <c r="S132" s="113"/>
      <c r="T132" s="113"/>
      <c r="U132" s="92"/>
    </row>
    <row r="133" spans="1:21" s="95" customFormat="1" ht="15" customHeight="1">
      <c r="A133" s="387"/>
      <c r="B133" s="425"/>
      <c r="C133" s="425"/>
      <c r="D133" s="425"/>
      <c r="E133" s="425"/>
      <c r="F133" s="777" t="s">
        <v>261</v>
      </c>
      <c r="G133" s="777"/>
      <c r="H133" s="777"/>
      <c r="I133" s="777"/>
      <c r="J133" s="414"/>
      <c r="K133" s="415"/>
      <c r="L133" s="415"/>
      <c r="M133" s="416">
        <v>989</v>
      </c>
      <c r="N133" s="415"/>
      <c r="O133" s="416">
        <v>907</v>
      </c>
      <c r="P133" s="114"/>
      <c r="Q133" s="115"/>
      <c r="R133" s="115"/>
      <c r="S133" s="115"/>
      <c r="T133" s="115"/>
      <c r="U133" s="94"/>
    </row>
    <row r="134" spans="1:21" s="95" customFormat="1" ht="15" customHeight="1">
      <c r="A134" s="387"/>
      <c r="B134" s="425"/>
      <c r="C134" s="425"/>
      <c r="D134" s="425"/>
      <c r="E134" s="425"/>
      <c r="F134" s="777" t="s">
        <v>262</v>
      </c>
      <c r="G134" s="777"/>
      <c r="H134" s="777"/>
      <c r="I134" s="777"/>
      <c r="J134" s="414"/>
      <c r="K134" s="415"/>
      <c r="L134" s="415"/>
      <c r="M134" s="416">
        <v>2069</v>
      </c>
      <c r="N134" s="415"/>
      <c r="O134" s="416">
        <v>1418</v>
      </c>
      <c r="P134" s="114"/>
      <c r="Q134" s="115"/>
      <c r="R134" s="115"/>
      <c r="S134" s="115"/>
      <c r="T134" s="115"/>
      <c r="U134" s="94"/>
    </row>
    <row r="135" spans="1:21" s="95" customFormat="1" ht="15" customHeight="1">
      <c r="A135" s="387"/>
      <c r="B135" s="425"/>
      <c r="C135" s="425"/>
      <c r="D135" s="425"/>
      <c r="E135" s="425"/>
      <c r="F135" s="777" t="s">
        <v>263</v>
      </c>
      <c r="G135" s="777"/>
      <c r="H135" s="777"/>
      <c r="I135" s="777"/>
      <c r="J135" s="414"/>
      <c r="K135" s="415"/>
      <c r="L135" s="415"/>
      <c r="M135" s="416">
        <v>823</v>
      </c>
      <c r="N135" s="415"/>
      <c r="O135" s="416">
        <v>536</v>
      </c>
      <c r="P135" s="114"/>
      <c r="Q135" s="115"/>
      <c r="R135" s="115"/>
      <c r="S135" s="115"/>
      <c r="T135" s="115"/>
      <c r="U135" s="94"/>
    </row>
    <row r="136" spans="1:21" s="93" customFormat="1" ht="15" customHeight="1">
      <c r="A136" s="408"/>
      <c r="B136" s="423"/>
      <c r="C136" s="423"/>
      <c r="D136" s="423"/>
      <c r="E136" s="775" t="s">
        <v>264</v>
      </c>
      <c r="F136" s="775"/>
      <c r="G136" s="775"/>
      <c r="H136" s="775"/>
      <c r="I136" s="775"/>
      <c r="J136" s="410"/>
      <c r="K136" s="411"/>
      <c r="L136" s="411"/>
      <c r="M136" s="412">
        <v>10143</v>
      </c>
      <c r="N136" s="411"/>
      <c r="O136" s="412">
        <v>6110</v>
      </c>
      <c r="P136" s="112"/>
      <c r="Q136" s="113"/>
      <c r="R136" s="113"/>
      <c r="S136" s="113"/>
      <c r="T136" s="113"/>
      <c r="U136" s="92"/>
    </row>
    <row r="137" spans="1:21" s="93" customFormat="1" ht="15" customHeight="1">
      <c r="A137" s="408"/>
      <c r="B137" s="423"/>
      <c r="C137" s="423"/>
      <c r="D137" s="423"/>
      <c r="E137" s="423"/>
      <c r="F137" s="775" t="s">
        <v>89</v>
      </c>
      <c r="G137" s="775"/>
      <c r="H137" s="775"/>
      <c r="I137" s="775"/>
      <c r="J137" s="410"/>
      <c r="K137" s="411"/>
      <c r="L137" s="411"/>
      <c r="M137" s="412">
        <v>1712</v>
      </c>
      <c r="N137" s="411"/>
      <c r="O137" s="412">
        <v>1030</v>
      </c>
      <c r="P137" s="112"/>
      <c r="Q137" s="113"/>
      <c r="R137" s="113"/>
      <c r="S137" s="113"/>
      <c r="T137" s="113"/>
      <c r="U137" s="92"/>
    </row>
    <row r="138" spans="1:21" s="95" customFormat="1" ht="15" customHeight="1">
      <c r="A138" s="387"/>
      <c r="B138" s="425"/>
      <c r="C138" s="425"/>
      <c r="D138" s="425"/>
      <c r="E138" s="425"/>
      <c r="F138" s="777" t="s">
        <v>265</v>
      </c>
      <c r="G138" s="777"/>
      <c r="H138" s="777"/>
      <c r="I138" s="777"/>
      <c r="J138" s="414"/>
      <c r="K138" s="415"/>
      <c r="L138" s="415"/>
      <c r="M138" s="416">
        <v>811</v>
      </c>
      <c r="N138" s="415"/>
      <c r="O138" s="416">
        <v>617</v>
      </c>
      <c r="P138" s="114"/>
      <c r="Q138" s="115"/>
      <c r="R138" s="115"/>
      <c r="S138" s="115"/>
      <c r="T138" s="115"/>
      <c r="U138" s="94"/>
    </row>
    <row r="139" spans="1:21" s="95" customFormat="1" ht="15" customHeight="1">
      <c r="A139" s="387"/>
      <c r="B139" s="425"/>
      <c r="C139" s="425"/>
      <c r="D139" s="425"/>
      <c r="E139" s="425"/>
      <c r="F139" s="777" t="s">
        <v>266</v>
      </c>
      <c r="G139" s="777"/>
      <c r="H139" s="777"/>
      <c r="I139" s="777"/>
      <c r="J139" s="414"/>
      <c r="K139" s="415"/>
      <c r="L139" s="415"/>
      <c r="M139" s="416">
        <v>1867</v>
      </c>
      <c r="N139" s="415"/>
      <c r="O139" s="416">
        <v>1261</v>
      </c>
      <c r="P139" s="114"/>
      <c r="Q139" s="115"/>
      <c r="R139" s="115"/>
      <c r="S139" s="115"/>
      <c r="T139" s="115"/>
      <c r="U139" s="94"/>
    </row>
    <row r="140" spans="1:21" s="95" customFormat="1" ht="15" customHeight="1">
      <c r="A140" s="387"/>
      <c r="B140" s="425"/>
      <c r="C140" s="425"/>
      <c r="D140" s="425"/>
      <c r="E140" s="425"/>
      <c r="F140" s="777" t="s">
        <v>267</v>
      </c>
      <c r="G140" s="777"/>
      <c r="H140" s="777"/>
      <c r="I140" s="777"/>
      <c r="J140" s="414"/>
      <c r="K140" s="415"/>
      <c r="L140" s="415"/>
      <c r="M140" s="416">
        <v>5753</v>
      </c>
      <c r="N140" s="415"/>
      <c r="O140" s="416">
        <v>3202</v>
      </c>
      <c r="P140" s="114"/>
      <c r="Q140" s="115"/>
      <c r="R140" s="115"/>
      <c r="S140" s="115"/>
      <c r="T140" s="115"/>
      <c r="U140" s="94"/>
    </row>
    <row r="141" spans="1:21" s="93" customFormat="1" ht="15" customHeight="1">
      <c r="A141" s="408"/>
      <c r="B141" s="423"/>
      <c r="C141" s="423"/>
      <c r="D141" s="423"/>
      <c r="E141" s="775" t="s">
        <v>268</v>
      </c>
      <c r="F141" s="775"/>
      <c r="G141" s="775"/>
      <c r="H141" s="775"/>
      <c r="I141" s="775"/>
      <c r="J141" s="410"/>
      <c r="K141" s="411"/>
      <c r="L141" s="411"/>
      <c r="M141" s="412">
        <v>42474</v>
      </c>
      <c r="N141" s="411"/>
      <c r="O141" s="412">
        <v>39045</v>
      </c>
      <c r="P141" s="112"/>
      <c r="Q141" s="113"/>
      <c r="R141" s="113"/>
      <c r="S141" s="113"/>
      <c r="T141" s="113"/>
      <c r="U141" s="92"/>
    </row>
    <row r="142" spans="1:21" s="93" customFormat="1" ht="15" customHeight="1">
      <c r="A142" s="408"/>
      <c r="B142" s="423"/>
      <c r="C142" s="423"/>
      <c r="D142" s="423"/>
      <c r="E142" s="423"/>
      <c r="F142" s="775" t="s">
        <v>269</v>
      </c>
      <c r="G142" s="775"/>
      <c r="H142" s="775"/>
      <c r="I142" s="775"/>
      <c r="J142" s="410"/>
      <c r="K142" s="411"/>
      <c r="L142" s="411"/>
      <c r="M142" s="412">
        <v>9802</v>
      </c>
      <c r="N142" s="411"/>
      <c r="O142" s="412">
        <v>11357</v>
      </c>
      <c r="P142" s="112"/>
      <c r="Q142" s="113"/>
      <c r="R142" s="113"/>
      <c r="S142" s="113"/>
      <c r="T142" s="113"/>
      <c r="U142" s="92"/>
    </row>
    <row r="143" spans="1:21" s="95" customFormat="1" ht="15" customHeight="1">
      <c r="A143" s="387"/>
      <c r="B143" s="425"/>
      <c r="C143" s="425"/>
      <c r="D143" s="425"/>
      <c r="E143" s="425"/>
      <c r="F143" s="777" t="s">
        <v>270</v>
      </c>
      <c r="G143" s="777"/>
      <c r="H143" s="777"/>
      <c r="I143" s="777"/>
      <c r="J143" s="414"/>
      <c r="K143" s="415"/>
      <c r="L143" s="415"/>
      <c r="M143" s="416">
        <v>19410</v>
      </c>
      <c r="N143" s="415"/>
      <c r="O143" s="416">
        <v>16488</v>
      </c>
      <c r="P143" s="114"/>
      <c r="Q143" s="115"/>
      <c r="R143" s="115"/>
      <c r="S143" s="115"/>
      <c r="T143" s="115"/>
      <c r="U143" s="100"/>
    </row>
    <row r="144" spans="1:21" s="95" customFormat="1" ht="15" customHeight="1">
      <c r="A144" s="387"/>
      <c r="B144" s="425"/>
      <c r="C144" s="425"/>
      <c r="D144" s="425"/>
      <c r="E144" s="425"/>
      <c r="F144" s="425"/>
      <c r="G144" s="777" t="s">
        <v>271</v>
      </c>
      <c r="H144" s="777"/>
      <c r="I144" s="777"/>
      <c r="J144" s="414"/>
      <c r="K144" s="415"/>
      <c r="L144" s="415"/>
      <c r="M144" s="416">
        <v>5590</v>
      </c>
      <c r="N144" s="415"/>
      <c r="O144" s="416">
        <v>849</v>
      </c>
      <c r="P144" s="114"/>
      <c r="Q144" s="115"/>
      <c r="R144" s="115"/>
      <c r="S144" s="115"/>
      <c r="T144" s="115"/>
      <c r="U144" s="101"/>
    </row>
    <row r="145" spans="1:21" s="95" customFormat="1" ht="15" customHeight="1">
      <c r="A145" s="387"/>
      <c r="B145" s="425"/>
      <c r="C145" s="425"/>
      <c r="D145" s="425"/>
      <c r="E145" s="425"/>
      <c r="F145" s="425"/>
      <c r="G145" s="777" t="s">
        <v>272</v>
      </c>
      <c r="H145" s="777"/>
      <c r="I145" s="777"/>
      <c r="J145" s="414"/>
      <c r="K145" s="415"/>
      <c r="L145" s="415"/>
      <c r="M145" s="416">
        <v>269</v>
      </c>
      <c r="N145" s="415"/>
      <c r="O145" s="416">
        <v>96</v>
      </c>
      <c r="P145" s="114"/>
      <c r="Q145" s="115"/>
      <c r="R145" s="115"/>
      <c r="S145" s="115"/>
      <c r="T145" s="115"/>
      <c r="U145" s="101"/>
    </row>
    <row r="146" spans="1:21" s="95" customFormat="1" ht="15" customHeight="1">
      <c r="A146" s="387"/>
      <c r="B146" s="425"/>
      <c r="C146" s="425"/>
      <c r="D146" s="425"/>
      <c r="E146" s="425"/>
      <c r="F146" s="425"/>
      <c r="G146" s="777" t="s">
        <v>273</v>
      </c>
      <c r="H146" s="777"/>
      <c r="I146" s="777"/>
      <c r="J146" s="414"/>
      <c r="K146" s="415"/>
      <c r="L146" s="415"/>
      <c r="M146" s="416">
        <v>13552</v>
      </c>
      <c r="N146" s="415"/>
      <c r="O146" s="416">
        <v>15543</v>
      </c>
      <c r="P146" s="114"/>
      <c r="Q146" s="115"/>
      <c r="R146" s="115"/>
      <c r="S146" s="115"/>
      <c r="T146" s="115"/>
      <c r="U146" s="96"/>
    </row>
    <row r="147" spans="1:21" s="93" customFormat="1" ht="15" customHeight="1">
      <c r="A147" s="408"/>
      <c r="B147" s="423"/>
      <c r="C147" s="423"/>
      <c r="D147" s="423"/>
      <c r="E147" s="423"/>
      <c r="F147" s="775" t="s">
        <v>274</v>
      </c>
      <c r="G147" s="775"/>
      <c r="H147" s="775"/>
      <c r="I147" s="775"/>
      <c r="J147" s="410"/>
      <c r="K147" s="411"/>
      <c r="L147" s="411"/>
      <c r="M147" s="412">
        <v>13262</v>
      </c>
      <c r="N147" s="411"/>
      <c r="O147" s="412">
        <v>11200</v>
      </c>
      <c r="P147" s="112"/>
      <c r="Q147" s="113"/>
      <c r="R147" s="113"/>
      <c r="S147" s="113"/>
      <c r="T147" s="113"/>
      <c r="U147" s="77"/>
    </row>
    <row r="148" spans="1:21" s="93" customFormat="1" ht="15" customHeight="1">
      <c r="A148" s="408"/>
      <c r="B148" s="423"/>
      <c r="C148" s="423"/>
      <c r="D148" s="423"/>
      <c r="E148" s="775" t="s">
        <v>90</v>
      </c>
      <c r="F148" s="775"/>
      <c r="G148" s="775"/>
      <c r="H148" s="775"/>
      <c r="I148" s="775"/>
      <c r="J148" s="410"/>
      <c r="K148" s="411"/>
      <c r="L148" s="411"/>
      <c r="M148" s="412">
        <v>14821</v>
      </c>
      <c r="N148" s="411"/>
      <c r="O148" s="412">
        <v>8054</v>
      </c>
      <c r="P148" s="112"/>
      <c r="Q148" s="113"/>
      <c r="R148" s="113"/>
      <c r="S148" s="113"/>
      <c r="T148" s="113"/>
      <c r="U148" s="77"/>
    </row>
    <row r="149" spans="1:21" s="93" customFormat="1" ht="15" customHeight="1">
      <c r="A149" s="408"/>
      <c r="B149" s="423"/>
      <c r="C149" s="423"/>
      <c r="D149" s="423"/>
      <c r="E149" s="775" t="s">
        <v>275</v>
      </c>
      <c r="F149" s="775"/>
      <c r="G149" s="775"/>
      <c r="H149" s="775"/>
      <c r="I149" s="775"/>
      <c r="J149" s="410"/>
      <c r="K149" s="411"/>
      <c r="L149" s="411"/>
      <c r="M149" s="412">
        <v>29932</v>
      </c>
      <c r="N149" s="411"/>
      <c r="O149" s="412">
        <v>23013</v>
      </c>
      <c r="P149" s="112"/>
      <c r="Q149" s="113"/>
      <c r="R149" s="113"/>
      <c r="S149" s="113"/>
      <c r="T149" s="113"/>
      <c r="U149" s="77"/>
    </row>
    <row r="150" spans="1:21" s="93" customFormat="1" ht="15" customHeight="1">
      <c r="A150" s="408"/>
      <c r="B150" s="423"/>
      <c r="C150" s="423"/>
      <c r="D150" s="423"/>
      <c r="E150" s="423"/>
      <c r="F150" s="775" t="s">
        <v>276</v>
      </c>
      <c r="G150" s="775"/>
      <c r="H150" s="775"/>
      <c r="I150" s="775"/>
      <c r="J150" s="410"/>
      <c r="K150" s="411"/>
      <c r="L150" s="411"/>
      <c r="M150" s="412">
        <v>2009</v>
      </c>
      <c r="N150" s="411"/>
      <c r="O150" s="412">
        <v>1915</v>
      </c>
      <c r="P150" s="112"/>
      <c r="Q150" s="113"/>
      <c r="R150" s="113"/>
      <c r="S150" s="113"/>
      <c r="T150" s="113"/>
      <c r="U150" s="77"/>
    </row>
    <row r="151" spans="1:21" s="95" customFormat="1" ht="15" customHeight="1">
      <c r="A151" s="387"/>
      <c r="B151" s="425"/>
      <c r="C151" s="425"/>
      <c r="D151" s="425"/>
      <c r="E151" s="425"/>
      <c r="F151" s="777" t="s">
        <v>277</v>
      </c>
      <c r="G151" s="777"/>
      <c r="H151" s="777"/>
      <c r="I151" s="777"/>
      <c r="J151" s="414"/>
      <c r="K151" s="415"/>
      <c r="L151" s="415"/>
      <c r="M151" s="416">
        <v>6110</v>
      </c>
      <c r="N151" s="415"/>
      <c r="O151" s="416">
        <v>3992</v>
      </c>
      <c r="P151" s="114"/>
      <c r="Q151" s="115"/>
      <c r="R151" s="115"/>
      <c r="S151" s="115"/>
      <c r="T151" s="115"/>
      <c r="U151" s="102"/>
    </row>
    <row r="152" spans="1:21" s="95" customFormat="1" ht="15" customHeight="1">
      <c r="A152" s="387"/>
      <c r="B152" s="425"/>
      <c r="C152" s="425"/>
      <c r="D152" s="425"/>
      <c r="E152" s="425"/>
      <c r="F152" s="777" t="s">
        <v>278</v>
      </c>
      <c r="G152" s="777"/>
      <c r="H152" s="777"/>
      <c r="I152" s="777"/>
      <c r="J152" s="414"/>
      <c r="K152" s="415"/>
      <c r="L152" s="415"/>
      <c r="M152" s="416">
        <v>3300</v>
      </c>
      <c r="N152" s="415"/>
      <c r="O152" s="416">
        <v>2966</v>
      </c>
      <c r="P152" s="114"/>
      <c r="Q152" s="115"/>
      <c r="R152" s="115"/>
      <c r="S152" s="115"/>
      <c r="T152" s="115"/>
      <c r="U152" s="102"/>
    </row>
    <row r="153" spans="1:21" s="93" customFormat="1" ht="15" customHeight="1">
      <c r="A153" s="408"/>
      <c r="B153" s="423"/>
      <c r="C153" s="423"/>
      <c r="D153" s="423"/>
      <c r="E153" s="423"/>
      <c r="F153" s="775" t="s">
        <v>279</v>
      </c>
      <c r="G153" s="775"/>
      <c r="H153" s="775"/>
      <c r="I153" s="775"/>
      <c r="J153" s="410"/>
      <c r="K153" s="411"/>
      <c r="L153" s="411"/>
      <c r="M153" s="412">
        <v>18513</v>
      </c>
      <c r="N153" s="411"/>
      <c r="O153" s="412">
        <v>14139</v>
      </c>
      <c r="P153" s="112"/>
      <c r="Q153" s="113"/>
      <c r="R153" s="113"/>
      <c r="S153" s="113"/>
      <c r="T153" s="113"/>
      <c r="U153" s="77"/>
    </row>
    <row r="154" spans="1:21" s="95" customFormat="1" ht="15" customHeight="1">
      <c r="A154" s="387"/>
      <c r="B154" s="425"/>
      <c r="C154" s="425"/>
      <c r="D154" s="425"/>
      <c r="E154" s="425"/>
      <c r="F154" s="425"/>
      <c r="G154" s="777" t="s">
        <v>280</v>
      </c>
      <c r="H154" s="777"/>
      <c r="I154" s="777"/>
      <c r="J154" s="414"/>
      <c r="K154" s="415"/>
      <c r="L154" s="415"/>
      <c r="M154" s="416">
        <v>2292</v>
      </c>
      <c r="N154" s="415"/>
      <c r="O154" s="416">
        <v>1199</v>
      </c>
      <c r="P154" s="114"/>
      <c r="Q154" s="115"/>
      <c r="R154" s="115"/>
      <c r="S154" s="115"/>
      <c r="T154" s="115"/>
      <c r="U154" s="102"/>
    </row>
    <row r="155" spans="1:21" s="95" customFormat="1" ht="15" customHeight="1">
      <c r="A155" s="387"/>
      <c r="B155" s="425"/>
      <c r="C155" s="425"/>
      <c r="D155" s="425"/>
      <c r="E155" s="425"/>
      <c r="F155" s="425"/>
      <c r="G155" s="777" t="s">
        <v>281</v>
      </c>
      <c r="H155" s="777"/>
      <c r="I155" s="777"/>
      <c r="J155" s="414"/>
      <c r="K155" s="415"/>
      <c r="L155" s="415"/>
      <c r="M155" s="416">
        <v>3340</v>
      </c>
      <c r="N155" s="415"/>
      <c r="O155" s="416">
        <v>1893</v>
      </c>
      <c r="P155" s="114"/>
      <c r="Q155" s="115"/>
      <c r="R155" s="115"/>
      <c r="S155" s="115"/>
      <c r="T155" s="115"/>
      <c r="U155" s="102"/>
    </row>
    <row r="156" spans="1:21" s="95" customFormat="1" ht="15" customHeight="1">
      <c r="A156" s="387"/>
      <c r="B156" s="425"/>
      <c r="C156" s="425"/>
      <c r="D156" s="425"/>
      <c r="E156" s="425"/>
      <c r="F156" s="425"/>
      <c r="G156" s="777" t="s">
        <v>282</v>
      </c>
      <c r="H156" s="777"/>
      <c r="I156" s="777"/>
      <c r="J156" s="414"/>
      <c r="K156" s="415"/>
      <c r="L156" s="415"/>
      <c r="M156" s="416">
        <v>3600</v>
      </c>
      <c r="N156" s="415"/>
      <c r="O156" s="416">
        <v>2740</v>
      </c>
      <c r="P156" s="114"/>
      <c r="Q156" s="115"/>
      <c r="R156" s="115"/>
      <c r="S156" s="115"/>
      <c r="T156" s="115"/>
      <c r="U156" s="102"/>
    </row>
    <row r="157" spans="1:21" s="95" customFormat="1" ht="15" customHeight="1">
      <c r="A157" s="387"/>
      <c r="B157" s="425"/>
      <c r="C157" s="425"/>
      <c r="D157" s="425"/>
      <c r="E157" s="425"/>
      <c r="F157" s="425"/>
      <c r="G157" s="777" t="s">
        <v>283</v>
      </c>
      <c r="H157" s="777"/>
      <c r="I157" s="777"/>
      <c r="J157" s="414"/>
      <c r="K157" s="415"/>
      <c r="L157" s="415"/>
      <c r="M157" s="416">
        <v>9281</v>
      </c>
      <c r="N157" s="415"/>
      <c r="O157" s="416">
        <v>8308</v>
      </c>
      <c r="P157" s="114"/>
      <c r="Q157" s="115"/>
      <c r="R157" s="115"/>
      <c r="S157" s="115"/>
      <c r="T157" s="115"/>
      <c r="U157" s="102"/>
    </row>
    <row r="158" spans="1:21" s="93" customFormat="1" ht="15" customHeight="1">
      <c r="A158" s="408"/>
      <c r="B158" s="423"/>
      <c r="C158" s="423"/>
      <c r="D158" s="423"/>
      <c r="E158" s="775" t="s">
        <v>284</v>
      </c>
      <c r="F158" s="775"/>
      <c r="G158" s="775"/>
      <c r="H158" s="775"/>
      <c r="I158" s="775"/>
      <c r="J158" s="410"/>
      <c r="K158" s="411"/>
      <c r="L158" s="411"/>
      <c r="M158" s="412">
        <v>51446</v>
      </c>
      <c r="N158" s="411"/>
      <c r="O158" s="412">
        <v>45619</v>
      </c>
      <c r="P158" s="112"/>
      <c r="Q158" s="113"/>
      <c r="R158" s="113"/>
      <c r="S158" s="113"/>
      <c r="T158" s="113"/>
      <c r="U158" s="77"/>
    </row>
    <row r="159" spans="1:21" s="93" customFormat="1" ht="15" customHeight="1">
      <c r="A159" s="408"/>
      <c r="B159" s="423"/>
      <c r="C159" s="423"/>
      <c r="D159" s="423"/>
      <c r="E159" s="423"/>
      <c r="F159" s="775" t="s">
        <v>285</v>
      </c>
      <c r="G159" s="775"/>
      <c r="H159" s="775"/>
      <c r="I159" s="775"/>
      <c r="J159" s="410"/>
      <c r="K159" s="411"/>
      <c r="L159" s="411"/>
      <c r="M159" s="412">
        <v>20537</v>
      </c>
      <c r="N159" s="411"/>
      <c r="O159" s="412">
        <v>20798</v>
      </c>
      <c r="P159" s="112"/>
      <c r="Q159" s="113"/>
      <c r="R159" s="113"/>
      <c r="S159" s="113"/>
      <c r="T159" s="113"/>
      <c r="U159" s="77"/>
    </row>
    <row r="160" spans="1:21" s="95" customFormat="1" ht="15" customHeight="1">
      <c r="A160" s="387"/>
      <c r="B160" s="425"/>
      <c r="C160" s="425"/>
      <c r="D160" s="425"/>
      <c r="E160" s="425"/>
      <c r="F160" s="425"/>
      <c r="G160" s="777" t="s">
        <v>286</v>
      </c>
      <c r="H160" s="777"/>
      <c r="I160" s="777"/>
      <c r="J160" s="414"/>
      <c r="K160" s="415"/>
      <c r="L160" s="415"/>
      <c r="M160" s="416">
        <v>3068</v>
      </c>
      <c r="N160" s="415"/>
      <c r="O160" s="416">
        <v>2137</v>
      </c>
      <c r="P160" s="114"/>
      <c r="Q160" s="115"/>
      <c r="R160" s="115"/>
      <c r="S160" s="115"/>
      <c r="T160" s="115"/>
      <c r="U160" s="102"/>
    </row>
    <row r="161" spans="1:21" s="95" customFormat="1" ht="15" customHeight="1">
      <c r="A161" s="387"/>
      <c r="B161" s="425"/>
      <c r="C161" s="425"/>
      <c r="D161" s="425"/>
      <c r="E161" s="425"/>
      <c r="F161" s="425"/>
      <c r="G161" s="777" t="s">
        <v>287</v>
      </c>
      <c r="H161" s="777"/>
      <c r="I161" s="777"/>
      <c r="J161" s="414"/>
      <c r="K161" s="415"/>
      <c r="L161" s="415"/>
      <c r="M161" s="416">
        <v>4053</v>
      </c>
      <c r="N161" s="415"/>
      <c r="O161" s="416">
        <v>3110</v>
      </c>
      <c r="P161" s="114"/>
      <c r="Q161" s="115"/>
      <c r="R161" s="115"/>
      <c r="S161" s="115"/>
      <c r="T161" s="115"/>
      <c r="U161" s="102"/>
    </row>
    <row r="162" spans="1:21" s="95" customFormat="1" ht="15" customHeight="1">
      <c r="A162" s="387"/>
      <c r="B162" s="425"/>
      <c r="C162" s="425"/>
      <c r="D162" s="425"/>
      <c r="E162" s="425"/>
      <c r="F162" s="425"/>
      <c r="G162" s="777" t="s">
        <v>288</v>
      </c>
      <c r="H162" s="777"/>
      <c r="I162" s="777"/>
      <c r="J162" s="414"/>
      <c r="K162" s="415"/>
      <c r="L162" s="415"/>
      <c r="M162" s="416">
        <v>2322</v>
      </c>
      <c r="N162" s="415"/>
      <c r="O162" s="416">
        <v>2666</v>
      </c>
      <c r="P162" s="114"/>
      <c r="Q162" s="115"/>
      <c r="R162" s="115"/>
      <c r="S162" s="115"/>
      <c r="T162" s="115"/>
      <c r="U162" s="102"/>
    </row>
    <row r="163" spans="1:21" s="95" customFormat="1" ht="15" customHeight="1">
      <c r="A163" s="387"/>
      <c r="B163" s="425"/>
      <c r="C163" s="425"/>
      <c r="D163" s="425"/>
      <c r="E163" s="425"/>
      <c r="F163" s="425"/>
      <c r="G163" s="777" t="s">
        <v>88</v>
      </c>
      <c r="H163" s="777"/>
      <c r="I163" s="777"/>
      <c r="J163" s="414"/>
      <c r="K163" s="415"/>
      <c r="L163" s="415"/>
      <c r="M163" s="416">
        <v>1364</v>
      </c>
      <c r="N163" s="415"/>
      <c r="O163" s="416">
        <v>2518</v>
      </c>
      <c r="P163" s="114"/>
      <c r="Q163" s="115"/>
      <c r="R163" s="115"/>
      <c r="S163" s="115"/>
      <c r="T163" s="115"/>
      <c r="U163" s="102"/>
    </row>
    <row r="164" spans="1:21" s="95" customFormat="1" ht="15" customHeight="1">
      <c r="A164" s="387"/>
      <c r="B164" s="425"/>
      <c r="C164" s="425"/>
      <c r="D164" s="425"/>
      <c r="E164" s="425"/>
      <c r="F164" s="425"/>
      <c r="G164" s="780" t="s">
        <v>658</v>
      </c>
      <c r="H164" s="777"/>
      <c r="I164" s="777"/>
      <c r="J164" s="414"/>
      <c r="K164" s="415"/>
      <c r="L164" s="415"/>
      <c r="M164" s="416">
        <v>9731</v>
      </c>
      <c r="N164" s="415"/>
      <c r="O164" s="416">
        <v>10367</v>
      </c>
      <c r="P164" s="114"/>
      <c r="Q164" s="115"/>
      <c r="R164" s="115"/>
      <c r="S164" s="115"/>
      <c r="T164" s="115"/>
      <c r="U164" s="102"/>
    </row>
    <row r="165" spans="1:21" s="93" customFormat="1" ht="15" customHeight="1">
      <c r="A165" s="408"/>
      <c r="B165" s="423"/>
      <c r="C165" s="423"/>
      <c r="D165" s="423"/>
      <c r="E165" s="423"/>
      <c r="F165" s="775" t="s">
        <v>659</v>
      </c>
      <c r="G165" s="775"/>
      <c r="H165" s="775"/>
      <c r="I165" s="775"/>
      <c r="J165" s="410"/>
      <c r="K165" s="411"/>
      <c r="L165" s="411"/>
      <c r="M165" s="412">
        <v>8909</v>
      </c>
      <c r="N165" s="411"/>
      <c r="O165" s="412">
        <v>5850</v>
      </c>
      <c r="P165" s="112"/>
      <c r="Q165" s="113"/>
      <c r="R165" s="113"/>
      <c r="S165" s="113"/>
      <c r="T165" s="113"/>
      <c r="U165" s="77"/>
    </row>
    <row r="166" spans="1:21" s="93" customFormat="1" ht="15" customHeight="1">
      <c r="A166" s="408"/>
      <c r="B166" s="423"/>
      <c r="C166" s="423"/>
      <c r="D166" s="423"/>
      <c r="E166" s="409"/>
      <c r="F166" s="775" t="s">
        <v>711</v>
      </c>
      <c r="G166" s="775"/>
      <c r="H166" s="775"/>
      <c r="I166" s="775"/>
      <c r="J166" s="410"/>
      <c r="K166" s="411"/>
      <c r="L166" s="411"/>
      <c r="M166" s="412">
        <v>16277</v>
      </c>
      <c r="N166" s="411"/>
      <c r="O166" s="412">
        <v>13198</v>
      </c>
      <c r="P166" s="112"/>
      <c r="Q166" s="113"/>
      <c r="R166" s="113"/>
      <c r="S166" s="113"/>
      <c r="T166" s="113"/>
      <c r="U166" s="77"/>
    </row>
    <row r="167" spans="1:21" s="95" customFormat="1" ht="15" customHeight="1">
      <c r="A167" s="387"/>
      <c r="B167" s="425"/>
      <c r="C167" s="425"/>
      <c r="D167" s="425"/>
      <c r="E167" s="413"/>
      <c r="F167" s="425"/>
      <c r="G167" s="777" t="s">
        <v>200</v>
      </c>
      <c r="H167" s="777"/>
      <c r="I167" s="777"/>
      <c r="J167" s="414"/>
      <c r="K167" s="415"/>
      <c r="L167" s="415"/>
      <c r="M167" s="416">
        <v>4347</v>
      </c>
      <c r="N167" s="415"/>
      <c r="O167" s="416">
        <v>2648</v>
      </c>
      <c r="P167" s="114"/>
      <c r="Q167" s="115"/>
      <c r="R167" s="115"/>
      <c r="S167" s="115"/>
      <c r="T167" s="115"/>
      <c r="U167" s="102"/>
    </row>
    <row r="168" spans="1:21" s="95" customFormat="1" ht="15" customHeight="1">
      <c r="A168" s="387"/>
      <c r="B168" s="425"/>
      <c r="C168" s="425"/>
      <c r="D168" s="425"/>
      <c r="E168" s="413"/>
      <c r="F168" s="425"/>
      <c r="G168" s="777" t="s">
        <v>245</v>
      </c>
      <c r="H168" s="777"/>
      <c r="I168" s="777"/>
      <c r="J168" s="414"/>
      <c r="K168" s="415"/>
      <c r="L168" s="415"/>
      <c r="M168" s="416">
        <v>199</v>
      </c>
      <c r="N168" s="415"/>
      <c r="O168" s="416">
        <v>150</v>
      </c>
      <c r="P168" s="114"/>
      <c r="Q168" s="115"/>
      <c r="R168" s="115"/>
      <c r="S168" s="115"/>
      <c r="T168" s="115"/>
      <c r="U168" s="102"/>
    </row>
    <row r="169" spans="1:21" s="95" customFormat="1" ht="15" customHeight="1">
      <c r="A169" s="387"/>
      <c r="B169" s="425"/>
      <c r="C169" s="425"/>
      <c r="D169" s="425"/>
      <c r="E169" s="413"/>
      <c r="F169" s="425"/>
      <c r="G169" s="777" t="s">
        <v>255</v>
      </c>
      <c r="H169" s="777"/>
      <c r="I169" s="777"/>
      <c r="J169" s="414"/>
      <c r="K169" s="415"/>
      <c r="L169" s="415"/>
      <c r="M169" s="416">
        <v>551</v>
      </c>
      <c r="N169" s="415"/>
      <c r="O169" s="416">
        <v>703</v>
      </c>
      <c r="P169" s="114"/>
      <c r="Q169" s="115"/>
      <c r="R169" s="115"/>
      <c r="S169" s="115"/>
      <c r="T169" s="115"/>
      <c r="U169" s="102"/>
    </row>
    <row r="170" spans="1:21" s="95" customFormat="1" ht="15" customHeight="1">
      <c r="A170" s="387"/>
      <c r="B170" s="425"/>
      <c r="C170" s="425"/>
      <c r="D170" s="425"/>
      <c r="E170" s="413"/>
      <c r="F170" s="425"/>
      <c r="G170" s="777" t="s">
        <v>275</v>
      </c>
      <c r="H170" s="777"/>
      <c r="I170" s="777"/>
      <c r="J170" s="414"/>
      <c r="K170" s="415"/>
      <c r="L170" s="415"/>
      <c r="M170" s="416">
        <v>1056</v>
      </c>
      <c r="N170" s="415"/>
      <c r="O170" s="416">
        <v>490</v>
      </c>
      <c r="P170" s="114"/>
      <c r="Q170" s="115"/>
      <c r="R170" s="115"/>
      <c r="S170" s="115"/>
      <c r="T170" s="115"/>
      <c r="U170" s="102"/>
    </row>
    <row r="171" spans="1:21" s="93" customFormat="1" ht="15" customHeight="1">
      <c r="A171" s="408"/>
      <c r="B171" s="423"/>
      <c r="C171" s="423"/>
      <c r="D171" s="423"/>
      <c r="E171" s="409"/>
      <c r="F171" s="423"/>
      <c r="G171" s="775" t="s">
        <v>289</v>
      </c>
      <c r="H171" s="775"/>
      <c r="I171" s="775"/>
      <c r="J171" s="410"/>
      <c r="K171" s="411"/>
      <c r="L171" s="411"/>
      <c r="M171" s="412">
        <v>668</v>
      </c>
      <c r="N171" s="411"/>
      <c r="O171" s="412">
        <v>920</v>
      </c>
      <c r="P171" s="112"/>
      <c r="Q171" s="113"/>
      <c r="R171" s="113"/>
      <c r="S171" s="113"/>
      <c r="T171" s="113"/>
      <c r="U171" s="77"/>
    </row>
    <row r="172" spans="1:21" s="95" customFormat="1" ht="15" customHeight="1">
      <c r="A172" s="387"/>
      <c r="B172" s="425"/>
      <c r="C172" s="425"/>
      <c r="D172" s="425"/>
      <c r="E172" s="413"/>
      <c r="F172" s="425"/>
      <c r="G172" s="777" t="s">
        <v>290</v>
      </c>
      <c r="H172" s="777"/>
      <c r="I172" s="777"/>
      <c r="J172" s="414"/>
      <c r="K172" s="415"/>
      <c r="L172" s="415"/>
      <c r="M172" s="416">
        <v>5542</v>
      </c>
      <c r="N172" s="415"/>
      <c r="O172" s="416">
        <v>4066</v>
      </c>
      <c r="P172" s="114"/>
      <c r="Q172" s="115"/>
      <c r="R172" s="115"/>
      <c r="S172" s="115"/>
      <c r="T172" s="115"/>
      <c r="U172" s="102"/>
    </row>
    <row r="173" spans="1:21" s="95" customFormat="1" ht="15" customHeight="1">
      <c r="A173" s="387"/>
      <c r="B173" s="425"/>
      <c r="C173" s="425"/>
      <c r="D173" s="425"/>
      <c r="E173" s="413"/>
      <c r="F173" s="425"/>
      <c r="G173" s="777" t="s">
        <v>291</v>
      </c>
      <c r="H173" s="777"/>
      <c r="I173" s="777"/>
      <c r="J173" s="414"/>
      <c r="K173" s="415"/>
      <c r="L173" s="415"/>
      <c r="M173" s="416">
        <v>3913</v>
      </c>
      <c r="N173" s="415"/>
      <c r="O173" s="416">
        <v>4221</v>
      </c>
      <c r="P173" s="114"/>
      <c r="Q173" s="115"/>
      <c r="R173" s="115"/>
      <c r="S173" s="115"/>
      <c r="T173" s="115"/>
      <c r="U173" s="102"/>
    </row>
    <row r="174" spans="1:21" s="93" customFormat="1" ht="15" customHeight="1">
      <c r="A174" s="408"/>
      <c r="B174" s="423"/>
      <c r="C174" s="423"/>
      <c r="D174" s="423"/>
      <c r="E174" s="409"/>
      <c r="F174" s="775" t="s">
        <v>183</v>
      </c>
      <c r="G174" s="775"/>
      <c r="H174" s="775"/>
      <c r="I174" s="775"/>
      <c r="J174" s="410"/>
      <c r="K174" s="411"/>
      <c r="L174" s="411"/>
      <c r="M174" s="412">
        <v>5723</v>
      </c>
      <c r="N174" s="411"/>
      <c r="O174" s="412">
        <v>5774</v>
      </c>
      <c r="P174" s="112"/>
      <c r="Q174" s="113"/>
      <c r="R174" s="113"/>
      <c r="S174" s="113"/>
      <c r="T174" s="113"/>
      <c r="U174" s="77"/>
    </row>
    <row r="175" spans="1:21" s="93" customFormat="1" ht="15" customHeight="1">
      <c r="A175" s="408"/>
      <c r="B175" s="423"/>
      <c r="C175" s="426"/>
      <c r="D175" s="427" t="s">
        <v>292</v>
      </c>
      <c r="E175" s="428"/>
      <c r="F175" s="428"/>
      <c r="G175" s="786" t="s">
        <v>293</v>
      </c>
      <c r="H175" s="786"/>
      <c r="I175" s="786"/>
      <c r="J175" s="410"/>
      <c r="K175" s="411"/>
      <c r="L175" s="411"/>
      <c r="M175" s="412">
        <v>19549</v>
      </c>
      <c r="N175" s="411"/>
      <c r="O175" s="412">
        <v>13112</v>
      </c>
      <c r="P175" s="112"/>
      <c r="Q175" s="113"/>
      <c r="R175" s="113"/>
      <c r="S175" s="113"/>
      <c r="T175" s="113"/>
      <c r="U175" s="77"/>
    </row>
    <row r="176" spans="1:21" s="93" customFormat="1" ht="15" customHeight="1">
      <c r="A176" s="408"/>
      <c r="B176" s="423"/>
      <c r="C176" s="426"/>
      <c r="D176" s="427" t="s">
        <v>292</v>
      </c>
      <c r="E176" s="428"/>
      <c r="F176" s="428"/>
      <c r="G176" s="786" t="s">
        <v>294</v>
      </c>
      <c r="H176" s="786"/>
      <c r="I176" s="786"/>
      <c r="J176" s="410"/>
      <c r="K176" s="411"/>
      <c r="L176" s="411"/>
      <c r="M176" s="412">
        <v>35746</v>
      </c>
      <c r="N176" s="411"/>
      <c r="O176" s="412">
        <v>30170</v>
      </c>
      <c r="P176" s="112"/>
      <c r="Q176" s="113"/>
      <c r="R176" s="113"/>
      <c r="S176" s="113"/>
      <c r="T176" s="113"/>
      <c r="U176" s="77"/>
    </row>
    <row r="177" spans="1:21" s="93" customFormat="1" ht="15" customHeight="1">
      <c r="A177" s="408"/>
      <c r="B177" s="423"/>
      <c r="C177" s="426"/>
      <c r="D177" s="427" t="s">
        <v>292</v>
      </c>
      <c r="E177" s="428"/>
      <c r="F177" s="428"/>
      <c r="G177" s="786" t="s">
        <v>295</v>
      </c>
      <c r="H177" s="786"/>
      <c r="I177" s="786"/>
      <c r="J177" s="410"/>
      <c r="K177" s="411"/>
      <c r="L177" s="411"/>
      <c r="M177" s="412">
        <v>16556</v>
      </c>
      <c r="N177" s="411"/>
      <c r="O177" s="412">
        <v>15024</v>
      </c>
      <c r="P177" s="112"/>
      <c r="Q177" s="113"/>
      <c r="R177" s="113"/>
      <c r="S177" s="113"/>
      <c r="T177" s="113"/>
      <c r="U177" s="77"/>
    </row>
    <row r="178" spans="1:21" s="93" customFormat="1" ht="15" customHeight="1">
      <c r="A178" s="408"/>
      <c r="B178" s="423"/>
      <c r="C178" s="426"/>
      <c r="D178" s="427" t="s">
        <v>292</v>
      </c>
      <c r="E178" s="428"/>
      <c r="F178" s="428"/>
      <c r="G178" s="786" t="s">
        <v>296</v>
      </c>
      <c r="H178" s="786"/>
      <c r="I178" s="786"/>
      <c r="J178" s="410"/>
      <c r="K178" s="411"/>
      <c r="L178" s="411"/>
      <c r="M178" s="412">
        <v>242281</v>
      </c>
      <c r="N178" s="411"/>
      <c r="O178" s="412">
        <v>202001</v>
      </c>
      <c r="P178" s="112"/>
      <c r="Q178" s="113"/>
      <c r="R178" s="113"/>
      <c r="S178" s="113"/>
      <c r="T178" s="113"/>
      <c r="U178" s="77"/>
    </row>
    <row r="179" spans="1:21" s="93" customFormat="1" ht="15" customHeight="1">
      <c r="A179" s="408"/>
      <c r="B179" s="423"/>
      <c r="C179" s="426"/>
      <c r="D179" s="427" t="s">
        <v>292</v>
      </c>
      <c r="E179" s="428"/>
      <c r="F179" s="428"/>
      <c r="G179" s="786" t="s">
        <v>297</v>
      </c>
      <c r="H179" s="786"/>
      <c r="I179" s="786"/>
      <c r="J179" s="410"/>
      <c r="K179" s="411"/>
      <c r="L179" s="411"/>
      <c r="M179" s="412">
        <v>261121</v>
      </c>
      <c r="N179" s="411"/>
      <c r="O179" s="412">
        <v>218718</v>
      </c>
      <c r="P179" s="112"/>
      <c r="Q179" s="118"/>
      <c r="R179" s="113"/>
      <c r="S179" s="113"/>
      <c r="T179" s="113"/>
      <c r="U179" s="103"/>
    </row>
    <row r="180" spans="1:21" s="93" customFormat="1" ht="15" customHeight="1">
      <c r="A180" s="408"/>
      <c r="B180" s="425"/>
      <c r="C180" s="425"/>
      <c r="D180" s="429"/>
      <c r="E180" s="429"/>
      <c r="F180" s="429"/>
      <c r="G180" s="429"/>
      <c r="H180" s="787" t="s">
        <v>298</v>
      </c>
      <c r="I180" s="787"/>
      <c r="J180" s="414"/>
      <c r="K180" s="411"/>
      <c r="L180" s="411"/>
      <c r="M180" s="416">
        <v>131087</v>
      </c>
      <c r="N180" s="411"/>
      <c r="O180" s="416">
        <v>101027</v>
      </c>
      <c r="P180" s="112"/>
      <c r="Q180" s="118"/>
      <c r="R180" s="113"/>
      <c r="S180" s="113"/>
      <c r="T180" s="113"/>
      <c r="U180" s="103"/>
    </row>
    <row r="181" spans="1:21" s="95" customFormat="1" ht="15" customHeight="1">
      <c r="A181" s="408"/>
      <c r="B181" s="425"/>
      <c r="C181" s="425"/>
      <c r="D181" s="429"/>
      <c r="E181" s="429"/>
      <c r="F181" s="429"/>
      <c r="G181" s="430"/>
      <c r="H181" s="429"/>
      <c r="I181" s="431" t="s">
        <v>660</v>
      </c>
      <c r="J181" s="414"/>
      <c r="K181" s="415"/>
      <c r="L181" s="415"/>
      <c r="M181" s="416">
        <v>14443</v>
      </c>
      <c r="N181" s="415"/>
      <c r="O181" s="416">
        <v>7638</v>
      </c>
      <c r="P181" s="114"/>
      <c r="Q181" s="115"/>
      <c r="R181" s="115"/>
      <c r="S181" s="115"/>
      <c r="T181" s="115"/>
      <c r="U181" s="102"/>
    </row>
    <row r="182" spans="1:21" s="95" customFormat="1" ht="15" customHeight="1">
      <c r="A182" s="408"/>
      <c r="B182" s="425"/>
      <c r="C182" s="425"/>
      <c r="D182" s="429"/>
      <c r="E182" s="429"/>
      <c r="F182" s="429"/>
      <c r="G182" s="430"/>
      <c r="H182" s="432"/>
      <c r="I182" s="431" t="s">
        <v>661</v>
      </c>
      <c r="J182" s="414"/>
      <c r="K182" s="415"/>
      <c r="L182" s="415"/>
      <c r="M182" s="416">
        <v>25358</v>
      </c>
      <c r="N182" s="415"/>
      <c r="O182" s="416">
        <v>20458</v>
      </c>
      <c r="P182" s="114"/>
      <c r="Q182" s="115"/>
      <c r="R182" s="115"/>
      <c r="S182" s="115"/>
      <c r="T182" s="115"/>
      <c r="U182" s="102"/>
    </row>
    <row r="183" spans="1:21" s="95" customFormat="1" ht="15" customHeight="1">
      <c r="A183" s="408"/>
      <c r="B183" s="425"/>
      <c r="C183" s="425"/>
      <c r="D183" s="429"/>
      <c r="E183" s="429"/>
      <c r="F183" s="429"/>
      <c r="G183" s="430"/>
      <c r="H183" s="429"/>
      <c r="I183" s="431" t="s">
        <v>712</v>
      </c>
      <c r="J183" s="414"/>
      <c r="K183" s="415"/>
      <c r="L183" s="415"/>
      <c r="M183" s="416">
        <v>91286</v>
      </c>
      <c r="N183" s="415"/>
      <c r="O183" s="416">
        <v>72931</v>
      </c>
      <c r="P183" s="114"/>
      <c r="Q183" s="115"/>
      <c r="R183" s="115"/>
      <c r="S183" s="115"/>
      <c r="T183" s="115"/>
      <c r="U183" s="102"/>
    </row>
    <row r="184" spans="1:21" s="95" customFormat="1" ht="15" customHeight="1">
      <c r="A184" s="408"/>
      <c r="B184" s="425"/>
      <c r="C184" s="425"/>
      <c r="D184" s="429"/>
      <c r="E184" s="429"/>
      <c r="F184" s="429"/>
      <c r="G184" s="429"/>
      <c r="H184" s="787" t="s">
        <v>713</v>
      </c>
      <c r="I184" s="787"/>
      <c r="J184" s="414"/>
      <c r="K184" s="415"/>
      <c r="L184" s="415"/>
      <c r="M184" s="416">
        <v>130033</v>
      </c>
      <c r="N184" s="415"/>
      <c r="O184" s="416">
        <v>117691</v>
      </c>
      <c r="P184" s="114"/>
      <c r="Q184" s="115"/>
      <c r="R184" s="115"/>
      <c r="S184" s="115"/>
      <c r="T184" s="115"/>
      <c r="U184" s="102"/>
    </row>
    <row r="185" spans="1:21" s="93" customFormat="1" ht="15" customHeight="1">
      <c r="A185" s="408"/>
      <c r="B185" s="423"/>
      <c r="C185" s="423"/>
      <c r="D185" s="775" t="s">
        <v>299</v>
      </c>
      <c r="E185" s="775"/>
      <c r="F185" s="775"/>
      <c r="G185" s="775"/>
      <c r="H185" s="775"/>
      <c r="I185" s="775"/>
      <c r="J185" s="410"/>
      <c r="K185" s="411"/>
      <c r="L185" s="411"/>
      <c r="M185" s="412">
        <v>93254</v>
      </c>
      <c r="N185" s="411"/>
      <c r="O185" s="412">
        <v>90364</v>
      </c>
      <c r="P185" s="112"/>
      <c r="Q185" s="113"/>
      <c r="R185" s="113"/>
      <c r="S185" s="113"/>
      <c r="T185" s="113"/>
      <c r="U185" s="77"/>
    </row>
    <row r="186" spans="1:21" s="95" customFormat="1" ht="15" customHeight="1">
      <c r="A186" s="408"/>
      <c r="B186" s="425"/>
      <c r="C186" s="425"/>
      <c r="D186" s="425"/>
      <c r="E186" s="777" t="s">
        <v>300</v>
      </c>
      <c r="F186" s="777"/>
      <c r="G186" s="777"/>
      <c r="H186" s="777"/>
      <c r="I186" s="777"/>
      <c r="J186" s="414"/>
      <c r="K186" s="415"/>
      <c r="L186" s="415"/>
      <c r="M186" s="416">
        <v>41382</v>
      </c>
      <c r="N186" s="415"/>
      <c r="O186" s="416">
        <v>40224</v>
      </c>
      <c r="P186" s="114"/>
      <c r="Q186" s="115"/>
      <c r="R186" s="115"/>
      <c r="S186" s="115"/>
      <c r="T186" s="115"/>
      <c r="U186" s="102"/>
    </row>
    <row r="187" spans="1:21" s="95" customFormat="1" ht="15" customHeight="1">
      <c r="A187" s="408"/>
      <c r="B187" s="425"/>
      <c r="C187" s="425"/>
      <c r="D187" s="425"/>
      <c r="E187" s="425"/>
      <c r="F187" s="777" t="s">
        <v>301</v>
      </c>
      <c r="G187" s="777"/>
      <c r="H187" s="777"/>
      <c r="I187" s="777"/>
      <c r="J187" s="414"/>
      <c r="K187" s="415"/>
      <c r="L187" s="415"/>
      <c r="M187" s="416">
        <v>16437</v>
      </c>
      <c r="N187" s="415"/>
      <c r="O187" s="416">
        <v>16203</v>
      </c>
      <c r="P187" s="114"/>
      <c r="Q187" s="115"/>
      <c r="R187" s="115"/>
      <c r="S187" s="115"/>
      <c r="T187" s="115"/>
      <c r="U187" s="102"/>
    </row>
    <row r="188" spans="1:21" s="95" customFormat="1" ht="15" customHeight="1">
      <c r="A188" s="408"/>
      <c r="B188" s="425"/>
      <c r="C188" s="425"/>
      <c r="D188" s="425"/>
      <c r="E188" s="425"/>
      <c r="F188" s="777" t="s">
        <v>302</v>
      </c>
      <c r="G188" s="777"/>
      <c r="H188" s="777"/>
      <c r="I188" s="777"/>
      <c r="J188" s="414"/>
      <c r="K188" s="415"/>
      <c r="L188" s="415"/>
      <c r="M188" s="416">
        <v>19246</v>
      </c>
      <c r="N188" s="415"/>
      <c r="O188" s="416">
        <v>20143</v>
      </c>
      <c r="P188" s="114"/>
      <c r="Q188" s="115"/>
      <c r="R188" s="115"/>
      <c r="S188" s="115"/>
      <c r="T188" s="115"/>
      <c r="U188" s="102"/>
    </row>
    <row r="189" spans="1:21" s="95" customFormat="1" ht="15" customHeight="1">
      <c r="A189" s="408"/>
      <c r="B189" s="425"/>
      <c r="C189" s="425"/>
      <c r="D189" s="425"/>
      <c r="E189" s="425"/>
      <c r="F189" s="777" t="s">
        <v>303</v>
      </c>
      <c r="G189" s="777"/>
      <c r="H189" s="777"/>
      <c r="I189" s="777"/>
      <c r="J189" s="414"/>
      <c r="K189" s="415"/>
      <c r="L189" s="415"/>
      <c r="M189" s="416">
        <v>5698</v>
      </c>
      <c r="N189" s="415"/>
      <c r="O189" s="416">
        <v>3877</v>
      </c>
      <c r="P189" s="114"/>
      <c r="Q189" s="115"/>
      <c r="R189" s="115"/>
      <c r="S189" s="115"/>
      <c r="T189" s="115"/>
      <c r="U189" s="102"/>
    </row>
    <row r="190" spans="1:21" s="93" customFormat="1" ht="15" customHeight="1">
      <c r="A190" s="408"/>
      <c r="B190" s="423"/>
      <c r="C190" s="423"/>
      <c r="D190" s="423"/>
      <c r="E190" s="775" t="s">
        <v>304</v>
      </c>
      <c r="F190" s="775"/>
      <c r="G190" s="775"/>
      <c r="H190" s="775"/>
      <c r="I190" s="775"/>
      <c r="J190" s="410"/>
      <c r="K190" s="411"/>
      <c r="L190" s="411"/>
      <c r="M190" s="412">
        <v>51812</v>
      </c>
      <c r="N190" s="411"/>
      <c r="O190" s="412">
        <v>50140</v>
      </c>
      <c r="P190" s="112"/>
      <c r="Q190" s="113"/>
      <c r="R190" s="113"/>
      <c r="S190" s="113"/>
      <c r="T190" s="113"/>
      <c r="U190" s="77"/>
    </row>
    <row r="191" spans="1:21" s="95" customFormat="1" ht="15" customHeight="1">
      <c r="A191" s="408"/>
      <c r="B191" s="425"/>
      <c r="C191" s="425"/>
      <c r="D191" s="425"/>
      <c r="E191" s="425"/>
      <c r="F191" s="777" t="s">
        <v>305</v>
      </c>
      <c r="G191" s="777"/>
      <c r="H191" s="777"/>
      <c r="I191" s="777"/>
      <c r="J191" s="414"/>
      <c r="K191" s="415"/>
      <c r="L191" s="415"/>
      <c r="M191" s="416">
        <v>30729</v>
      </c>
      <c r="N191" s="415"/>
      <c r="O191" s="416">
        <v>30318</v>
      </c>
      <c r="P191" s="114"/>
      <c r="Q191" s="115"/>
      <c r="R191" s="115"/>
      <c r="S191" s="115"/>
      <c r="T191" s="115"/>
      <c r="U191" s="102"/>
    </row>
    <row r="192" spans="1:21" s="95" customFormat="1" ht="15" customHeight="1">
      <c r="A192" s="408"/>
      <c r="B192" s="425"/>
      <c r="C192" s="425"/>
      <c r="D192" s="425"/>
      <c r="E192" s="425"/>
      <c r="F192" s="777" t="s">
        <v>306</v>
      </c>
      <c r="G192" s="777"/>
      <c r="H192" s="777"/>
      <c r="I192" s="777"/>
      <c r="J192" s="414"/>
      <c r="K192" s="415"/>
      <c r="L192" s="415"/>
      <c r="M192" s="416">
        <v>17495</v>
      </c>
      <c r="N192" s="415"/>
      <c r="O192" s="416">
        <v>16642</v>
      </c>
      <c r="P192" s="114"/>
      <c r="Q192" s="115"/>
      <c r="R192" s="115"/>
      <c r="S192" s="115"/>
      <c r="T192" s="115"/>
      <c r="U192" s="102"/>
    </row>
    <row r="193" spans="1:21" s="95" customFormat="1" ht="15" customHeight="1">
      <c r="A193" s="408"/>
      <c r="B193" s="425"/>
      <c r="C193" s="425"/>
      <c r="D193" s="425"/>
      <c r="E193" s="425"/>
      <c r="F193" s="777" t="s">
        <v>307</v>
      </c>
      <c r="G193" s="777"/>
      <c r="H193" s="777"/>
      <c r="I193" s="777"/>
      <c r="J193" s="414"/>
      <c r="K193" s="415"/>
      <c r="L193" s="415"/>
      <c r="M193" s="416">
        <v>1995</v>
      </c>
      <c r="N193" s="415"/>
      <c r="O193" s="416">
        <v>1700</v>
      </c>
      <c r="P193" s="114"/>
      <c r="Q193" s="115"/>
      <c r="R193" s="115"/>
      <c r="S193" s="115"/>
      <c r="T193" s="115"/>
      <c r="U193" s="102"/>
    </row>
    <row r="194" spans="1:21" s="95" customFormat="1" ht="15" customHeight="1">
      <c r="A194" s="408"/>
      <c r="B194" s="425"/>
      <c r="C194" s="425"/>
      <c r="D194" s="425"/>
      <c r="E194" s="425"/>
      <c r="F194" s="777" t="s">
        <v>308</v>
      </c>
      <c r="G194" s="777"/>
      <c r="H194" s="777"/>
      <c r="I194" s="777"/>
      <c r="J194" s="414"/>
      <c r="K194" s="415"/>
      <c r="L194" s="415"/>
      <c r="M194" s="416">
        <v>1593</v>
      </c>
      <c r="N194" s="415"/>
      <c r="O194" s="416">
        <v>1480</v>
      </c>
      <c r="P194" s="114"/>
      <c r="Q194" s="115"/>
      <c r="R194" s="115"/>
      <c r="S194" s="115"/>
      <c r="T194" s="115"/>
      <c r="U194" s="102"/>
    </row>
    <row r="195" spans="1:21" s="95" customFormat="1" ht="15" customHeight="1">
      <c r="A195" s="408"/>
      <c r="B195" s="425"/>
      <c r="C195" s="425"/>
      <c r="D195" s="425"/>
      <c r="E195" s="777" t="s">
        <v>309</v>
      </c>
      <c r="F195" s="777"/>
      <c r="G195" s="777"/>
      <c r="H195" s="777"/>
      <c r="I195" s="777"/>
      <c r="J195" s="414"/>
      <c r="K195" s="415"/>
      <c r="L195" s="415"/>
      <c r="M195" s="416">
        <v>60</v>
      </c>
      <c r="N195" s="415"/>
      <c r="O195" s="416">
        <v>0</v>
      </c>
      <c r="P195" s="114"/>
      <c r="Q195" s="115"/>
      <c r="R195" s="115"/>
      <c r="S195" s="115"/>
      <c r="T195" s="115"/>
      <c r="U195" s="102"/>
    </row>
    <row r="196" spans="1:21" s="93" customFormat="1" ht="15" customHeight="1">
      <c r="A196" s="408"/>
      <c r="B196" s="423"/>
      <c r="C196" s="775" t="s">
        <v>714</v>
      </c>
      <c r="D196" s="775"/>
      <c r="E196" s="775"/>
      <c r="F196" s="775"/>
      <c r="G196" s="775"/>
      <c r="H196" s="775"/>
      <c r="I196" s="775"/>
      <c r="J196" s="410"/>
      <c r="K196" s="411"/>
      <c r="L196" s="411"/>
      <c r="M196" s="412">
        <v>479821</v>
      </c>
      <c r="N196" s="411"/>
      <c r="O196" s="412">
        <v>460311</v>
      </c>
      <c r="P196" s="112"/>
      <c r="Q196" s="113"/>
      <c r="R196" s="113"/>
      <c r="S196" s="113"/>
      <c r="T196" s="113"/>
      <c r="U196" s="77"/>
    </row>
    <row r="197" spans="1:21" s="93" customFormat="1" ht="15" customHeight="1">
      <c r="A197" s="408"/>
      <c r="B197" s="423"/>
      <c r="C197" s="423"/>
      <c r="D197" s="775" t="s">
        <v>310</v>
      </c>
      <c r="E197" s="775"/>
      <c r="F197" s="775"/>
      <c r="G197" s="775"/>
      <c r="H197" s="775"/>
      <c r="I197" s="775"/>
      <c r="J197" s="410"/>
      <c r="K197" s="411"/>
      <c r="L197" s="411"/>
      <c r="M197" s="412">
        <v>372965</v>
      </c>
      <c r="N197" s="411"/>
      <c r="O197" s="412">
        <v>366932</v>
      </c>
      <c r="P197" s="112"/>
      <c r="Q197" s="113"/>
      <c r="R197" s="113"/>
      <c r="S197" s="113"/>
      <c r="T197" s="113"/>
      <c r="U197" s="77"/>
    </row>
    <row r="198" spans="1:21" s="93" customFormat="1" ht="15" customHeight="1">
      <c r="A198" s="408"/>
      <c r="B198" s="423"/>
      <c r="C198" s="423"/>
      <c r="D198" s="775" t="s">
        <v>311</v>
      </c>
      <c r="E198" s="775"/>
      <c r="F198" s="775"/>
      <c r="G198" s="775"/>
      <c r="H198" s="775"/>
      <c r="I198" s="775"/>
      <c r="J198" s="410"/>
      <c r="K198" s="411"/>
      <c r="L198" s="411"/>
      <c r="M198" s="412">
        <v>20296</v>
      </c>
      <c r="N198" s="411"/>
      <c r="O198" s="412">
        <v>15375</v>
      </c>
      <c r="P198" s="112"/>
      <c r="Q198" s="113"/>
      <c r="R198" s="113"/>
      <c r="S198" s="113"/>
      <c r="T198" s="113"/>
      <c r="U198" s="77"/>
    </row>
    <row r="199" spans="1:21" s="95" customFormat="1" ht="15" customHeight="1">
      <c r="A199" s="408"/>
      <c r="B199" s="425"/>
      <c r="C199" s="425"/>
      <c r="D199" s="425"/>
      <c r="E199" s="777" t="s">
        <v>312</v>
      </c>
      <c r="F199" s="777"/>
      <c r="G199" s="777"/>
      <c r="H199" s="777"/>
      <c r="I199" s="777"/>
      <c r="J199" s="414"/>
      <c r="K199" s="415"/>
      <c r="L199" s="415"/>
      <c r="M199" s="416">
        <v>3634</v>
      </c>
      <c r="N199" s="415"/>
      <c r="O199" s="416">
        <v>1772</v>
      </c>
      <c r="P199" s="114"/>
      <c r="Q199" s="115"/>
      <c r="R199" s="115"/>
      <c r="S199" s="115"/>
      <c r="T199" s="115"/>
      <c r="U199" s="102"/>
    </row>
    <row r="200" spans="1:21" s="95" customFormat="1" ht="15" customHeight="1">
      <c r="A200" s="408"/>
      <c r="B200" s="425"/>
      <c r="C200" s="425"/>
      <c r="D200" s="425"/>
      <c r="E200" s="777" t="s">
        <v>313</v>
      </c>
      <c r="F200" s="777"/>
      <c r="G200" s="777"/>
      <c r="H200" s="777"/>
      <c r="I200" s="777"/>
      <c r="J200" s="414"/>
      <c r="K200" s="415"/>
      <c r="L200" s="415"/>
      <c r="M200" s="416">
        <v>16662</v>
      </c>
      <c r="N200" s="415"/>
      <c r="O200" s="416">
        <v>13603</v>
      </c>
      <c r="P200" s="114"/>
      <c r="Q200" s="115"/>
      <c r="R200" s="115"/>
      <c r="S200" s="115"/>
      <c r="T200" s="115"/>
      <c r="U200" s="102"/>
    </row>
    <row r="201" spans="1:21" s="93" customFormat="1" ht="15" customHeight="1">
      <c r="A201" s="408"/>
      <c r="B201" s="423"/>
      <c r="C201" s="423"/>
      <c r="D201" s="775" t="s">
        <v>314</v>
      </c>
      <c r="E201" s="775"/>
      <c r="F201" s="775"/>
      <c r="G201" s="775"/>
      <c r="H201" s="775"/>
      <c r="I201" s="775"/>
      <c r="J201" s="410"/>
      <c r="K201" s="411"/>
      <c r="L201" s="411"/>
      <c r="M201" s="412">
        <v>1225</v>
      </c>
      <c r="N201" s="411"/>
      <c r="O201" s="412">
        <v>4451</v>
      </c>
      <c r="P201" s="112"/>
      <c r="Q201" s="113"/>
      <c r="R201" s="113"/>
      <c r="S201" s="113"/>
      <c r="T201" s="113"/>
      <c r="U201" s="77"/>
    </row>
    <row r="202" spans="1:21" s="95" customFormat="1" ht="15" customHeight="1">
      <c r="A202" s="408"/>
      <c r="B202" s="425"/>
      <c r="C202" s="425"/>
      <c r="D202" s="777" t="s">
        <v>315</v>
      </c>
      <c r="E202" s="777"/>
      <c r="F202" s="777"/>
      <c r="G202" s="777"/>
      <c r="H202" s="777"/>
      <c r="I202" s="777"/>
      <c r="J202" s="414"/>
      <c r="K202" s="415"/>
      <c r="L202" s="415"/>
      <c r="M202" s="416">
        <v>32070</v>
      </c>
      <c r="N202" s="415"/>
      <c r="O202" s="416">
        <v>28871</v>
      </c>
      <c r="P202" s="114"/>
      <c r="Q202" s="115"/>
      <c r="R202" s="115"/>
      <c r="S202" s="115"/>
      <c r="T202" s="115"/>
      <c r="U202" s="102"/>
    </row>
    <row r="203" spans="1:21" s="95" customFormat="1" ht="15" customHeight="1">
      <c r="A203" s="408"/>
      <c r="B203" s="425"/>
      <c r="C203" s="425"/>
      <c r="D203" s="777" t="s">
        <v>316</v>
      </c>
      <c r="E203" s="777"/>
      <c r="F203" s="777"/>
      <c r="G203" s="777"/>
      <c r="H203" s="777"/>
      <c r="I203" s="777"/>
      <c r="J203" s="414"/>
      <c r="K203" s="415"/>
      <c r="L203" s="415"/>
      <c r="M203" s="416">
        <v>2729</v>
      </c>
      <c r="N203" s="415"/>
      <c r="O203" s="416">
        <v>7616</v>
      </c>
      <c r="P203" s="114"/>
      <c r="Q203" s="115"/>
      <c r="R203" s="115"/>
      <c r="S203" s="115"/>
      <c r="T203" s="115"/>
      <c r="U203" s="102"/>
    </row>
    <row r="204" spans="1:21" s="93" customFormat="1" ht="15" customHeight="1">
      <c r="A204" s="408"/>
      <c r="B204" s="423"/>
      <c r="C204" s="423"/>
      <c r="D204" s="775" t="s">
        <v>317</v>
      </c>
      <c r="E204" s="775"/>
      <c r="F204" s="775"/>
      <c r="G204" s="775"/>
      <c r="H204" s="775"/>
      <c r="I204" s="775"/>
      <c r="J204" s="410"/>
      <c r="K204" s="411"/>
      <c r="L204" s="411"/>
      <c r="M204" s="412">
        <v>4386</v>
      </c>
      <c r="N204" s="411"/>
      <c r="O204" s="412">
        <v>5109</v>
      </c>
      <c r="P204" s="112"/>
      <c r="Q204" s="113"/>
      <c r="R204" s="113"/>
      <c r="S204" s="113"/>
      <c r="T204" s="113"/>
      <c r="U204" s="77"/>
    </row>
    <row r="205" spans="1:21" s="95" customFormat="1" ht="15" customHeight="1">
      <c r="A205" s="408"/>
      <c r="B205" s="425"/>
      <c r="C205" s="425"/>
      <c r="D205" s="777" t="s">
        <v>318</v>
      </c>
      <c r="E205" s="777"/>
      <c r="F205" s="777"/>
      <c r="G205" s="777"/>
      <c r="H205" s="777"/>
      <c r="I205" s="777"/>
      <c r="J205" s="414"/>
      <c r="K205" s="415"/>
      <c r="L205" s="415"/>
      <c r="M205" s="416">
        <v>30953</v>
      </c>
      <c r="N205" s="415"/>
      <c r="O205" s="416">
        <v>31687</v>
      </c>
      <c r="P205" s="114"/>
      <c r="Q205" s="115"/>
      <c r="R205" s="115"/>
      <c r="S205" s="115"/>
      <c r="T205" s="115"/>
      <c r="U205" s="102"/>
    </row>
    <row r="206" spans="1:21" s="95" customFormat="1" ht="15" customHeight="1">
      <c r="A206" s="408"/>
      <c r="B206" s="425"/>
      <c r="C206" s="425"/>
      <c r="D206" s="777" t="s">
        <v>319</v>
      </c>
      <c r="E206" s="777"/>
      <c r="F206" s="777"/>
      <c r="G206" s="777"/>
      <c r="H206" s="777"/>
      <c r="I206" s="777"/>
      <c r="J206" s="414"/>
      <c r="K206" s="415"/>
      <c r="L206" s="415"/>
      <c r="M206" s="416">
        <v>14572</v>
      </c>
      <c r="N206" s="415"/>
      <c r="O206" s="416">
        <v>0</v>
      </c>
      <c r="P206" s="114"/>
      <c r="Q206" s="115"/>
      <c r="R206" s="115"/>
      <c r="S206" s="115"/>
      <c r="T206" s="115"/>
      <c r="U206" s="102"/>
    </row>
    <row r="207" spans="1:21" s="95" customFormat="1" ht="15" customHeight="1">
      <c r="A207" s="408"/>
      <c r="B207" s="425"/>
      <c r="C207" s="425"/>
      <c r="D207" s="781" t="s">
        <v>320</v>
      </c>
      <c r="E207" s="775"/>
      <c r="F207" s="775"/>
      <c r="G207" s="775"/>
      <c r="H207" s="775"/>
      <c r="I207" s="775"/>
      <c r="J207" s="414"/>
      <c r="K207" s="415"/>
      <c r="L207" s="415"/>
      <c r="M207" s="416">
        <v>625</v>
      </c>
      <c r="N207" s="415"/>
      <c r="O207" s="416">
        <v>272</v>
      </c>
      <c r="P207" s="114"/>
      <c r="Q207" s="115"/>
      <c r="R207" s="115"/>
      <c r="S207" s="115"/>
      <c r="T207" s="115"/>
      <c r="U207" s="102"/>
    </row>
    <row r="208" spans="1:21" s="93" customFormat="1" ht="15" customHeight="1">
      <c r="A208" s="408"/>
      <c r="B208" s="423"/>
      <c r="C208" s="775" t="s">
        <v>321</v>
      </c>
      <c r="D208" s="775"/>
      <c r="E208" s="775"/>
      <c r="F208" s="775"/>
      <c r="G208" s="775"/>
      <c r="H208" s="775"/>
      <c r="I208" s="775"/>
      <c r="J208" s="410"/>
      <c r="K208" s="411"/>
      <c r="L208" s="411"/>
      <c r="M208" s="412">
        <v>59050</v>
      </c>
      <c r="N208" s="411"/>
      <c r="O208" s="412">
        <v>57747</v>
      </c>
      <c r="P208" s="112"/>
      <c r="Q208" s="113"/>
      <c r="R208" s="113"/>
      <c r="S208" s="113"/>
      <c r="T208" s="113"/>
      <c r="U208" s="77"/>
    </row>
    <row r="209" spans="1:21" s="93" customFormat="1" ht="15" customHeight="1">
      <c r="A209" s="408"/>
      <c r="B209" s="775" t="s">
        <v>322</v>
      </c>
      <c r="C209" s="775"/>
      <c r="D209" s="775"/>
      <c r="E209" s="775"/>
      <c r="F209" s="775"/>
      <c r="G209" s="775"/>
      <c r="H209" s="775"/>
      <c r="I209" s="775"/>
      <c r="J209" s="410"/>
      <c r="K209" s="411"/>
      <c r="L209" s="411"/>
      <c r="M209" s="412">
        <v>4614</v>
      </c>
      <c r="N209" s="411"/>
      <c r="O209" s="412">
        <v>5593</v>
      </c>
      <c r="P209" s="112"/>
      <c r="Q209" s="113"/>
      <c r="R209" s="113"/>
      <c r="S209" s="113"/>
      <c r="T209" s="113"/>
      <c r="U209" s="77"/>
    </row>
    <row r="210" spans="1:21" s="93" customFormat="1" ht="15" customHeight="1">
      <c r="A210" s="408"/>
      <c r="B210" s="423"/>
      <c r="C210" s="775" t="s">
        <v>164</v>
      </c>
      <c r="D210" s="775"/>
      <c r="E210" s="775"/>
      <c r="F210" s="775"/>
      <c r="G210" s="775"/>
      <c r="H210" s="775"/>
      <c r="I210" s="775"/>
      <c r="J210" s="410"/>
      <c r="K210" s="411"/>
      <c r="L210" s="411"/>
      <c r="M210" s="412">
        <v>936</v>
      </c>
      <c r="N210" s="411"/>
      <c r="O210" s="412">
        <v>290</v>
      </c>
      <c r="P210" s="112"/>
      <c r="Q210" s="113"/>
      <c r="R210" s="113"/>
      <c r="S210" s="113"/>
      <c r="T210" s="113"/>
      <c r="U210" s="77"/>
    </row>
    <row r="211" spans="1:21" s="95" customFormat="1" ht="15" customHeight="1">
      <c r="A211" s="408"/>
      <c r="B211" s="425"/>
      <c r="C211" s="777" t="s">
        <v>323</v>
      </c>
      <c r="D211" s="777"/>
      <c r="E211" s="777"/>
      <c r="F211" s="777"/>
      <c r="G211" s="777"/>
      <c r="H211" s="777"/>
      <c r="I211" s="777"/>
      <c r="J211" s="414"/>
      <c r="K211" s="415"/>
      <c r="L211" s="415"/>
      <c r="M211" s="416">
        <v>84</v>
      </c>
      <c r="N211" s="415"/>
      <c r="O211" s="416">
        <v>17</v>
      </c>
      <c r="P211" s="114"/>
      <c r="Q211" s="119"/>
      <c r="R211" s="119"/>
      <c r="S211" s="119"/>
      <c r="T211" s="119"/>
      <c r="U211" s="102"/>
    </row>
    <row r="212" spans="1:21" s="95" customFormat="1" ht="15" customHeight="1">
      <c r="A212" s="408"/>
      <c r="B212" s="425"/>
      <c r="C212" s="777" t="s">
        <v>324</v>
      </c>
      <c r="D212" s="777"/>
      <c r="E212" s="777"/>
      <c r="F212" s="777"/>
      <c r="G212" s="777"/>
      <c r="H212" s="777"/>
      <c r="I212" s="777"/>
      <c r="J212" s="414"/>
      <c r="K212" s="415"/>
      <c r="L212" s="415"/>
      <c r="M212" s="416">
        <v>3594</v>
      </c>
      <c r="N212" s="415"/>
      <c r="O212" s="416">
        <v>5286</v>
      </c>
      <c r="P212" s="114"/>
      <c r="Q212" s="115"/>
      <c r="R212" s="115"/>
      <c r="S212" s="115"/>
      <c r="T212" s="115"/>
      <c r="U212" s="102"/>
    </row>
    <row r="213" spans="1:21" s="93" customFormat="1" ht="15" customHeight="1">
      <c r="A213" s="408"/>
      <c r="B213" s="775" t="s">
        <v>322</v>
      </c>
      <c r="C213" s="775"/>
      <c r="D213" s="775"/>
      <c r="E213" s="775"/>
      <c r="F213" s="775"/>
      <c r="G213" s="775"/>
      <c r="H213" s="775"/>
      <c r="I213" s="775"/>
      <c r="J213" s="410"/>
      <c r="K213" s="411"/>
      <c r="L213" s="411"/>
      <c r="M213" s="412">
        <v>4614</v>
      </c>
      <c r="N213" s="411"/>
      <c r="O213" s="412">
        <v>5593</v>
      </c>
      <c r="P213" s="112"/>
      <c r="Q213" s="113"/>
      <c r="R213" s="113"/>
      <c r="S213" s="113"/>
      <c r="T213" s="113"/>
      <c r="U213" s="77"/>
    </row>
    <row r="214" spans="1:21" s="93" customFormat="1" ht="15" customHeight="1">
      <c r="A214" s="408"/>
      <c r="B214" s="423"/>
      <c r="C214" s="775" t="s">
        <v>200</v>
      </c>
      <c r="D214" s="775"/>
      <c r="E214" s="775"/>
      <c r="F214" s="775"/>
      <c r="G214" s="775"/>
      <c r="H214" s="775"/>
      <c r="I214" s="775"/>
      <c r="J214" s="410"/>
      <c r="K214" s="411"/>
      <c r="L214" s="411"/>
      <c r="M214" s="412">
        <v>2804</v>
      </c>
      <c r="N214" s="411"/>
      <c r="O214" s="412">
        <v>2521</v>
      </c>
      <c r="P214" s="112"/>
      <c r="Q214" s="113"/>
      <c r="R214" s="113"/>
      <c r="S214" s="113"/>
      <c r="T214" s="113"/>
      <c r="U214" s="77"/>
    </row>
    <row r="215" spans="1:21" s="95" customFormat="1" ht="15" customHeight="1">
      <c r="A215" s="408"/>
      <c r="B215" s="425"/>
      <c r="C215" s="425"/>
      <c r="D215" s="777" t="s">
        <v>323</v>
      </c>
      <c r="E215" s="777"/>
      <c r="F215" s="777"/>
      <c r="G215" s="777"/>
      <c r="H215" s="777"/>
      <c r="I215" s="777"/>
      <c r="J215" s="414"/>
      <c r="K215" s="415"/>
      <c r="L215" s="415"/>
      <c r="M215" s="416">
        <v>84</v>
      </c>
      <c r="N215" s="415"/>
      <c r="O215" s="416">
        <v>17</v>
      </c>
      <c r="P215" s="114"/>
      <c r="Q215" s="119"/>
      <c r="R215" s="119"/>
      <c r="S215" s="119"/>
      <c r="T215" s="119"/>
      <c r="U215" s="102"/>
    </row>
    <row r="216" spans="1:21" s="93" customFormat="1" ht="15" customHeight="1">
      <c r="A216" s="408"/>
      <c r="B216" s="423"/>
      <c r="C216" s="775" t="s">
        <v>235</v>
      </c>
      <c r="D216" s="775"/>
      <c r="E216" s="775"/>
      <c r="F216" s="775"/>
      <c r="G216" s="775"/>
      <c r="H216" s="775"/>
      <c r="I216" s="775"/>
      <c r="J216" s="410"/>
      <c r="K216" s="411"/>
      <c r="L216" s="411"/>
      <c r="M216" s="412">
        <v>629</v>
      </c>
      <c r="N216" s="411"/>
      <c r="O216" s="412">
        <v>0</v>
      </c>
      <c r="P216" s="112"/>
      <c r="Q216" s="113"/>
      <c r="R216" s="113"/>
      <c r="S216" s="113"/>
      <c r="T216" s="113"/>
      <c r="U216" s="77"/>
    </row>
    <row r="217" spans="1:21" s="95" customFormat="1" ht="15" customHeight="1">
      <c r="A217" s="408"/>
      <c r="B217" s="425"/>
      <c r="C217" s="777" t="s">
        <v>240</v>
      </c>
      <c r="D217" s="777"/>
      <c r="E217" s="777"/>
      <c r="F217" s="777"/>
      <c r="G217" s="777"/>
      <c r="H217" s="777"/>
      <c r="I217" s="777"/>
      <c r="J217" s="414"/>
      <c r="K217" s="415"/>
      <c r="L217" s="415"/>
      <c r="M217" s="416">
        <v>1</v>
      </c>
      <c r="N217" s="415"/>
      <c r="O217" s="416">
        <v>0</v>
      </c>
      <c r="P217" s="114"/>
      <c r="Q217" s="115"/>
      <c r="R217" s="115"/>
      <c r="S217" s="115"/>
      <c r="T217" s="115"/>
      <c r="U217" s="102"/>
    </row>
    <row r="218" spans="1:21" s="95" customFormat="1" ht="15" customHeight="1">
      <c r="A218" s="408"/>
      <c r="B218" s="425"/>
      <c r="C218" s="777" t="s">
        <v>245</v>
      </c>
      <c r="D218" s="777"/>
      <c r="E218" s="777"/>
      <c r="F218" s="777"/>
      <c r="G218" s="777"/>
      <c r="H218" s="777"/>
      <c r="I218" s="777"/>
      <c r="J218" s="414"/>
      <c r="K218" s="415"/>
      <c r="L218" s="415"/>
      <c r="M218" s="416">
        <v>148</v>
      </c>
      <c r="N218" s="415"/>
      <c r="O218" s="416">
        <v>26</v>
      </c>
      <c r="P218" s="114"/>
      <c r="Q218" s="115"/>
      <c r="R218" s="115"/>
      <c r="S218" s="115"/>
      <c r="T218" s="115"/>
      <c r="U218" s="102"/>
    </row>
    <row r="219" spans="1:21" s="95" customFormat="1" ht="15" customHeight="1">
      <c r="A219" s="408"/>
      <c r="B219" s="425"/>
      <c r="C219" s="777" t="s">
        <v>255</v>
      </c>
      <c r="D219" s="777"/>
      <c r="E219" s="777"/>
      <c r="F219" s="777"/>
      <c r="G219" s="777"/>
      <c r="H219" s="777"/>
      <c r="I219" s="777"/>
      <c r="J219" s="414"/>
      <c r="K219" s="415"/>
      <c r="L219" s="415"/>
      <c r="M219" s="416">
        <v>165</v>
      </c>
      <c r="N219" s="415"/>
      <c r="O219" s="416">
        <v>97</v>
      </c>
      <c r="P219" s="114"/>
      <c r="Q219" s="115"/>
      <c r="R219" s="115"/>
      <c r="S219" s="115"/>
      <c r="T219" s="115"/>
      <c r="U219" s="102"/>
    </row>
    <row r="220" spans="1:21" s="95" customFormat="1" ht="15" customHeight="1">
      <c r="A220" s="408"/>
      <c r="B220" s="425"/>
      <c r="C220" s="777" t="s">
        <v>264</v>
      </c>
      <c r="D220" s="777"/>
      <c r="E220" s="777"/>
      <c r="F220" s="777"/>
      <c r="G220" s="777"/>
      <c r="H220" s="777"/>
      <c r="I220" s="777"/>
      <c r="J220" s="414"/>
      <c r="K220" s="415"/>
      <c r="L220" s="415"/>
      <c r="M220" s="416">
        <v>24</v>
      </c>
      <c r="N220" s="415"/>
      <c r="O220" s="416">
        <v>6</v>
      </c>
      <c r="P220" s="114"/>
      <c r="Q220" s="115"/>
      <c r="R220" s="115"/>
      <c r="S220" s="115"/>
      <c r="T220" s="115"/>
      <c r="U220" s="102"/>
    </row>
    <row r="221" spans="1:21" s="93" customFormat="1" ht="15" customHeight="1">
      <c r="A221" s="408"/>
      <c r="B221" s="423"/>
      <c r="C221" s="775" t="s">
        <v>268</v>
      </c>
      <c r="D221" s="775"/>
      <c r="E221" s="775"/>
      <c r="F221" s="775"/>
      <c r="G221" s="775"/>
      <c r="H221" s="775"/>
      <c r="I221" s="775"/>
      <c r="J221" s="410"/>
      <c r="K221" s="411"/>
      <c r="L221" s="411"/>
      <c r="M221" s="412">
        <v>463</v>
      </c>
      <c r="N221" s="411"/>
      <c r="O221" s="412">
        <v>2558</v>
      </c>
      <c r="P221" s="112"/>
      <c r="Q221" s="113"/>
      <c r="R221" s="113"/>
      <c r="S221" s="113"/>
      <c r="T221" s="113"/>
      <c r="U221" s="77"/>
    </row>
    <row r="222" spans="1:21" s="95" customFormat="1" ht="15" customHeight="1">
      <c r="A222" s="408"/>
      <c r="B222" s="425"/>
      <c r="C222" s="777" t="s">
        <v>90</v>
      </c>
      <c r="D222" s="777"/>
      <c r="E222" s="777"/>
      <c r="F222" s="777"/>
      <c r="G222" s="777"/>
      <c r="H222" s="777"/>
      <c r="I222" s="777"/>
      <c r="J222" s="414"/>
      <c r="K222" s="415"/>
      <c r="L222" s="415"/>
      <c r="M222" s="416">
        <v>0</v>
      </c>
      <c r="N222" s="415"/>
      <c r="O222" s="416">
        <v>0</v>
      </c>
      <c r="P222" s="114"/>
      <c r="Q222" s="115"/>
      <c r="R222" s="115"/>
      <c r="S222" s="115"/>
      <c r="T222" s="115"/>
      <c r="U222" s="102"/>
    </row>
    <row r="223" spans="1:21" s="95" customFormat="1" ht="15" customHeight="1">
      <c r="A223" s="408"/>
      <c r="B223" s="425"/>
      <c r="C223" s="777" t="s">
        <v>275</v>
      </c>
      <c r="D223" s="777"/>
      <c r="E223" s="777"/>
      <c r="F223" s="777"/>
      <c r="G223" s="777"/>
      <c r="H223" s="777"/>
      <c r="I223" s="777"/>
      <c r="J223" s="414"/>
      <c r="K223" s="415"/>
      <c r="L223" s="415"/>
      <c r="M223" s="416">
        <v>267</v>
      </c>
      <c r="N223" s="415"/>
      <c r="O223" s="416">
        <v>260</v>
      </c>
      <c r="P223" s="114"/>
      <c r="Q223" s="115"/>
      <c r="R223" s="115"/>
      <c r="S223" s="115"/>
      <c r="T223" s="115"/>
      <c r="U223" s="102"/>
    </row>
    <row r="224" spans="1:21" s="95" customFormat="1" ht="15" customHeight="1">
      <c r="A224" s="408"/>
      <c r="B224" s="425"/>
      <c r="C224" s="777" t="s">
        <v>284</v>
      </c>
      <c r="D224" s="777"/>
      <c r="E224" s="777"/>
      <c r="F224" s="777"/>
      <c r="G224" s="777"/>
      <c r="H224" s="777"/>
      <c r="I224" s="777"/>
      <c r="J224" s="414"/>
      <c r="K224" s="415"/>
      <c r="L224" s="415"/>
      <c r="M224" s="416">
        <v>113</v>
      </c>
      <c r="N224" s="415"/>
      <c r="O224" s="416">
        <v>125</v>
      </c>
      <c r="P224" s="114"/>
      <c r="Q224" s="115"/>
      <c r="R224" s="115"/>
      <c r="S224" s="115"/>
      <c r="T224" s="115"/>
      <c r="U224" s="102"/>
    </row>
    <row r="225" spans="1:21" s="93" customFormat="1" ht="15" customHeight="1">
      <c r="A225" s="408"/>
      <c r="B225" s="775" t="s">
        <v>325</v>
      </c>
      <c r="C225" s="775"/>
      <c r="D225" s="775"/>
      <c r="E225" s="775"/>
      <c r="F225" s="775"/>
      <c r="G225" s="775"/>
      <c r="H225" s="775"/>
      <c r="I225" s="775"/>
      <c r="J225" s="410"/>
      <c r="K225" s="411"/>
      <c r="L225" s="411"/>
      <c r="M225" s="412">
        <v>389454</v>
      </c>
      <c r="N225" s="411"/>
      <c r="O225" s="412">
        <v>370430</v>
      </c>
      <c r="P225" s="112"/>
      <c r="Q225" s="113"/>
      <c r="R225" s="113"/>
      <c r="S225" s="113"/>
      <c r="T225" s="113"/>
      <c r="U225" s="77"/>
    </row>
    <row r="226" spans="1:21" s="93" customFormat="1" ht="15" customHeight="1">
      <c r="A226" s="408"/>
      <c r="B226" s="775" t="s">
        <v>326</v>
      </c>
      <c r="C226" s="775"/>
      <c r="D226" s="775"/>
      <c r="E226" s="775"/>
      <c r="F226" s="775"/>
      <c r="G226" s="775"/>
      <c r="H226" s="775"/>
      <c r="I226" s="775"/>
      <c r="J226" s="410"/>
      <c r="K226" s="411"/>
      <c r="L226" s="411"/>
      <c r="M226" s="412">
        <v>104246</v>
      </c>
      <c r="N226" s="411"/>
      <c r="O226" s="412">
        <v>131800</v>
      </c>
      <c r="P226" s="112"/>
      <c r="Q226" s="113"/>
      <c r="R226" s="113"/>
      <c r="S226" s="113"/>
      <c r="T226" s="113"/>
      <c r="U226" s="77"/>
    </row>
    <row r="227" spans="1:21" s="93" customFormat="1" ht="15" customHeight="1">
      <c r="A227" s="408"/>
      <c r="B227" s="423"/>
      <c r="C227" s="775" t="s">
        <v>327</v>
      </c>
      <c r="D227" s="775"/>
      <c r="E227" s="775"/>
      <c r="F227" s="775"/>
      <c r="G227" s="775"/>
      <c r="H227" s="775"/>
      <c r="I227" s="775"/>
      <c r="J227" s="410"/>
      <c r="K227" s="411"/>
      <c r="L227" s="411"/>
      <c r="M227" s="412">
        <v>87502</v>
      </c>
      <c r="N227" s="411"/>
      <c r="O227" s="412">
        <v>103097</v>
      </c>
      <c r="P227" s="112"/>
      <c r="Q227" s="113"/>
      <c r="R227" s="113"/>
      <c r="S227" s="113"/>
      <c r="T227" s="113"/>
      <c r="U227" s="77"/>
    </row>
    <row r="228" spans="1:21" s="95" customFormat="1" ht="15" customHeight="1">
      <c r="A228" s="408"/>
      <c r="B228" s="425"/>
      <c r="C228" s="425"/>
      <c r="D228" s="777" t="s">
        <v>328</v>
      </c>
      <c r="E228" s="777"/>
      <c r="F228" s="777"/>
      <c r="G228" s="777"/>
      <c r="H228" s="777"/>
      <c r="I228" s="777"/>
      <c r="J228" s="414"/>
      <c r="K228" s="415"/>
      <c r="L228" s="415"/>
      <c r="M228" s="416">
        <v>86611</v>
      </c>
      <c r="N228" s="415"/>
      <c r="O228" s="416">
        <v>101987</v>
      </c>
      <c r="P228" s="114"/>
      <c r="Q228" s="115"/>
      <c r="R228" s="115"/>
      <c r="S228" s="115"/>
      <c r="T228" s="115"/>
      <c r="U228" s="102"/>
    </row>
    <row r="229" spans="1:21" s="95" customFormat="1" ht="15" customHeight="1">
      <c r="A229" s="408"/>
      <c r="B229" s="425"/>
      <c r="C229" s="425"/>
      <c r="D229" s="425"/>
      <c r="E229" s="777" t="s">
        <v>329</v>
      </c>
      <c r="F229" s="777"/>
      <c r="G229" s="777"/>
      <c r="H229" s="777"/>
      <c r="I229" s="777"/>
      <c r="J229" s="414"/>
      <c r="K229" s="415"/>
      <c r="L229" s="415"/>
      <c r="M229" s="416">
        <v>69647</v>
      </c>
      <c r="N229" s="415"/>
      <c r="O229" s="416">
        <v>88171</v>
      </c>
      <c r="P229" s="114"/>
      <c r="Q229" s="115"/>
      <c r="R229" s="115"/>
      <c r="S229" s="115"/>
      <c r="T229" s="115"/>
      <c r="U229" s="102"/>
    </row>
    <row r="230" spans="1:21" s="95" customFormat="1" ht="15" customHeight="1">
      <c r="A230" s="408"/>
      <c r="B230" s="425"/>
      <c r="C230" s="425"/>
      <c r="D230" s="425"/>
      <c r="E230" s="777" t="s">
        <v>330</v>
      </c>
      <c r="F230" s="777"/>
      <c r="G230" s="777"/>
      <c r="H230" s="777"/>
      <c r="I230" s="777"/>
      <c r="J230" s="414"/>
      <c r="K230" s="415"/>
      <c r="L230" s="415"/>
      <c r="M230" s="416">
        <v>16964</v>
      </c>
      <c r="N230" s="415"/>
      <c r="O230" s="416">
        <v>13816</v>
      </c>
      <c r="P230" s="114"/>
      <c r="Q230" s="115"/>
      <c r="R230" s="115"/>
      <c r="S230" s="115"/>
      <c r="T230" s="115"/>
      <c r="U230" s="102"/>
    </row>
    <row r="231" spans="1:21" s="95" customFormat="1" ht="15" customHeight="1">
      <c r="A231" s="408"/>
      <c r="B231" s="425"/>
      <c r="C231" s="425"/>
      <c r="D231" s="425"/>
      <c r="E231" s="425"/>
      <c r="F231" s="777" t="s">
        <v>331</v>
      </c>
      <c r="G231" s="777"/>
      <c r="H231" s="777"/>
      <c r="I231" s="777"/>
      <c r="J231" s="414"/>
      <c r="K231" s="415"/>
      <c r="L231" s="415"/>
      <c r="M231" s="416">
        <v>1270</v>
      </c>
      <c r="N231" s="415"/>
      <c r="O231" s="416">
        <v>313</v>
      </c>
      <c r="P231" s="114"/>
      <c r="Q231" s="115"/>
      <c r="R231" s="115"/>
      <c r="S231" s="115"/>
      <c r="T231" s="115"/>
      <c r="U231" s="102"/>
    </row>
    <row r="232" spans="1:21" s="95" customFormat="1" ht="15" customHeight="1">
      <c r="A232" s="408"/>
      <c r="B232" s="425"/>
      <c r="C232" s="425"/>
      <c r="D232" s="425"/>
      <c r="E232" s="425"/>
      <c r="F232" s="777" t="s">
        <v>332</v>
      </c>
      <c r="G232" s="777"/>
      <c r="H232" s="777"/>
      <c r="I232" s="777"/>
      <c r="J232" s="414"/>
      <c r="K232" s="415"/>
      <c r="L232" s="415"/>
      <c r="M232" s="416">
        <v>15694</v>
      </c>
      <c r="N232" s="415"/>
      <c r="O232" s="416">
        <v>13503</v>
      </c>
      <c r="P232" s="114"/>
      <c r="Q232" s="115"/>
      <c r="R232" s="115"/>
      <c r="S232" s="115"/>
      <c r="T232" s="115"/>
      <c r="U232" s="102"/>
    </row>
    <row r="233" spans="1:21" s="93" customFormat="1" ht="15" customHeight="1">
      <c r="A233" s="408"/>
      <c r="B233" s="423"/>
      <c r="C233" s="423"/>
      <c r="D233" s="775" t="s">
        <v>333</v>
      </c>
      <c r="E233" s="775"/>
      <c r="F233" s="775"/>
      <c r="G233" s="775"/>
      <c r="H233" s="775"/>
      <c r="I233" s="775"/>
      <c r="J233" s="410"/>
      <c r="K233" s="411"/>
      <c r="L233" s="411"/>
      <c r="M233" s="412">
        <v>891</v>
      </c>
      <c r="N233" s="411"/>
      <c r="O233" s="412">
        <v>1111</v>
      </c>
      <c r="P233" s="112"/>
      <c r="Q233" s="113"/>
      <c r="R233" s="113"/>
      <c r="S233" s="113"/>
      <c r="T233" s="113"/>
      <c r="U233" s="77"/>
    </row>
    <row r="234" spans="1:21" s="93" customFormat="1" ht="15" customHeight="1">
      <c r="A234" s="408"/>
      <c r="B234" s="423"/>
      <c r="C234" s="775" t="s">
        <v>334</v>
      </c>
      <c r="D234" s="775"/>
      <c r="E234" s="775"/>
      <c r="F234" s="775"/>
      <c r="G234" s="775"/>
      <c r="H234" s="775"/>
      <c r="I234" s="775"/>
      <c r="J234" s="410"/>
      <c r="K234" s="411"/>
      <c r="L234" s="411"/>
      <c r="M234" s="412">
        <v>18784</v>
      </c>
      <c r="N234" s="411"/>
      <c r="O234" s="412">
        <v>28871</v>
      </c>
      <c r="P234" s="112"/>
      <c r="Q234" s="113"/>
      <c r="R234" s="113"/>
      <c r="S234" s="113"/>
      <c r="T234" s="113"/>
      <c r="U234" s="77"/>
    </row>
    <row r="235" spans="1:21" s="95" customFormat="1" ht="15" customHeight="1">
      <c r="A235" s="408"/>
      <c r="B235" s="425"/>
      <c r="C235" s="777" t="s">
        <v>335</v>
      </c>
      <c r="D235" s="777"/>
      <c r="E235" s="777"/>
      <c r="F235" s="777"/>
      <c r="G235" s="777"/>
      <c r="H235" s="777"/>
      <c r="I235" s="777"/>
      <c r="J235" s="414"/>
      <c r="K235" s="415"/>
      <c r="L235" s="415"/>
      <c r="M235" s="416">
        <v>1929</v>
      </c>
      <c r="N235" s="415"/>
      <c r="O235" s="416">
        <v>7549</v>
      </c>
      <c r="P235" s="114"/>
      <c r="Q235" s="115"/>
      <c r="R235" s="115"/>
      <c r="S235" s="115"/>
      <c r="T235" s="115"/>
      <c r="U235" s="102"/>
    </row>
    <row r="236" spans="1:21" s="95" customFormat="1" ht="15" customHeight="1">
      <c r="A236" s="408"/>
      <c r="B236" s="425"/>
      <c r="C236" s="777" t="s">
        <v>336</v>
      </c>
      <c r="D236" s="777"/>
      <c r="E236" s="777"/>
      <c r="F236" s="777"/>
      <c r="G236" s="777"/>
      <c r="H236" s="777"/>
      <c r="I236" s="777"/>
      <c r="J236" s="414"/>
      <c r="K236" s="415"/>
      <c r="L236" s="415"/>
      <c r="M236" s="416">
        <v>1047</v>
      </c>
      <c r="N236" s="415"/>
      <c r="O236" s="416">
        <v>3119</v>
      </c>
      <c r="P236" s="114"/>
      <c r="Q236" s="115"/>
      <c r="R236" s="115"/>
      <c r="S236" s="115"/>
      <c r="T236" s="115"/>
      <c r="U236" s="102"/>
    </row>
    <row r="237" spans="1:21" s="95" customFormat="1" ht="15" customHeight="1">
      <c r="A237" s="408"/>
      <c r="B237" s="425"/>
      <c r="C237" s="777" t="s">
        <v>337</v>
      </c>
      <c r="D237" s="777"/>
      <c r="E237" s="777"/>
      <c r="F237" s="777"/>
      <c r="G237" s="777"/>
      <c r="H237" s="777"/>
      <c r="I237" s="777"/>
      <c r="J237" s="414"/>
      <c r="K237" s="415"/>
      <c r="L237" s="415"/>
      <c r="M237" s="416">
        <v>-14080</v>
      </c>
      <c r="N237" s="415"/>
      <c r="O237" s="416">
        <v>-7118</v>
      </c>
      <c r="P237" s="114"/>
      <c r="Q237" s="115"/>
      <c r="R237" s="115"/>
      <c r="S237" s="115"/>
      <c r="T237" s="115"/>
      <c r="U237" s="102"/>
    </row>
    <row r="238" spans="1:21" s="93" customFormat="1" ht="15" customHeight="1">
      <c r="A238" s="408"/>
      <c r="B238" s="423"/>
      <c r="C238" s="775" t="s">
        <v>338</v>
      </c>
      <c r="D238" s="775"/>
      <c r="E238" s="775"/>
      <c r="F238" s="775"/>
      <c r="G238" s="775"/>
      <c r="H238" s="775"/>
      <c r="I238" s="775"/>
      <c r="J238" s="410"/>
      <c r="K238" s="411"/>
      <c r="L238" s="411"/>
      <c r="M238" s="412">
        <v>14572</v>
      </c>
      <c r="N238" s="411"/>
      <c r="O238" s="412">
        <v>0</v>
      </c>
      <c r="P238" s="112"/>
      <c r="Q238" s="113"/>
      <c r="R238" s="113"/>
      <c r="S238" s="113"/>
      <c r="T238" s="113"/>
      <c r="U238" s="77"/>
    </row>
    <row r="239" spans="1:21" s="95" customFormat="1" ht="15" customHeight="1">
      <c r="A239" s="408"/>
      <c r="B239" s="425"/>
      <c r="C239" s="777" t="s">
        <v>339</v>
      </c>
      <c r="D239" s="777"/>
      <c r="E239" s="777"/>
      <c r="F239" s="777"/>
      <c r="G239" s="777"/>
      <c r="H239" s="777"/>
      <c r="I239" s="777"/>
      <c r="J239" s="414"/>
      <c r="K239" s="415"/>
      <c r="L239" s="415"/>
      <c r="M239" s="416">
        <v>138</v>
      </c>
      <c r="N239" s="415"/>
      <c r="O239" s="416">
        <v>128</v>
      </c>
      <c r="P239" s="114"/>
      <c r="Q239" s="115"/>
      <c r="R239" s="115"/>
      <c r="S239" s="115"/>
      <c r="T239" s="115"/>
      <c r="U239" s="102"/>
    </row>
    <row r="240" spans="1:21" s="95" customFormat="1" ht="15" customHeight="1">
      <c r="A240" s="408"/>
      <c r="B240" s="425"/>
      <c r="C240" s="777" t="s">
        <v>340</v>
      </c>
      <c r="D240" s="777"/>
      <c r="E240" s="777"/>
      <c r="F240" s="777"/>
      <c r="G240" s="777"/>
      <c r="H240" s="777"/>
      <c r="I240" s="777"/>
      <c r="J240" s="414"/>
      <c r="K240" s="415"/>
      <c r="L240" s="415"/>
      <c r="M240" s="416">
        <v>-5646</v>
      </c>
      <c r="N240" s="415"/>
      <c r="O240" s="416">
        <v>-3845</v>
      </c>
      <c r="P240" s="114"/>
      <c r="Q240" s="115"/>
      <c r="R240" s="115"/>
      <c r="S240" s="115"/>
      <c r="T240" s="115"/>
      <c r="U240" s="102"/>
    </row>
    <row r="241" spans="1:21" s="93" customFormat="1" ht="15" customHeight="1">
      <c r="A241" s="408"/>
      <c r="B241" s="789" t="s">
        <v>341</v>
      </c>
      <c r="C241" s="775"/>
      <c r="D241" s="775"/>
      <c r="E241" s="775"/>
      <c r="F241" s="775"/>
      <c r="G241" s="775"/>
      <c r="H241" s="775"/>
      <c r="I241" s="775"/>
      <c r="J241" s="410"/>
      <c r="K241" s="433"/>
      <c r="L241" s="433"/>
      <c r="M241" s="434">
        <v>73.2</v>
      </c>
      <c r="N241" s="433"/>
      <c r="O241" s="434">
        <v>64.400000000000006</v>
      </c>
      <c r="P241" s="112"/>
      <c r="Q241" s="790"/>
      <c r="R241" s="790"/>
      <c r="S241" s="790"/>
      <c r="T241" s="790"/>
      <c r="U241" s="77"/>
    </row>
    <row r="242" spans="1:21" s="93" customFormat="1" ht="15" customHeight="1">
      <c r="A242" s="408"/>
      <c r="B242" s="775" t="s">
        <v>662</v>
      </c>
      <c r="C242" s="775"/>
      <c r="D242" s="775"/>
      <c r="E242" s="775"/>
      <c r="F242" s="775"/>
      <c r="G242" s="775"/>
      <c r="H242" s="775"/>
      <c r="I242" s="775"/>
      <c r="J242" s="410"/>
      <c r="K242" s="433"/>
      <c r="L242" s="433"/>
      <c r="M242" s="434">
        <v>26.8</v>
      </c>
      <c r="N242" s="433"/>
      <c r="O242" s="434">
        <v>35.6</v>
      </c>
      <c r="P242" s="112"/>
      <c r="Q242" s="113"/>
      <c r="R242" s="113"/>
      <c r="S242" s="113"/>
      <c r="T242" s="113"/>
      <c r="U242" s="77"/>
    </row>
    <row r="243" spans="1:21" s="95" customFormat="1" ht="15" customHeight="1">
      <c r="A243" s="408"/>
      <c r="B243" s="413"/>
      <c r="C243" s="777" t="s">
        <v>715</v>
      </c>
      <c r="D243" s="777"/>
      <c r="E243" s="777"/>
      <c r="F243" s="777"/>
      <c r="G243" s="777"/>
      <c r="H243" s="777"/>
      <c r="I243" s="777"/>
      <c r="J243" s="414"/>
      <c r="K243" s="421"/>
      <c r="L243" s="421"/>
      <c r="M243" s="422">
        <v>22.5</v>
      </c>
      <c r="N243" s="421"/>
      <c r="O243" s="422">
        <v>27.8</v>
      </c>
      <c r="P243" s="114"/>
      <c r="Q243" s="115"/>
      <c r="R243" s="115"/>
      <c r="S243" s="115"/>
      <c r="T243" s="115"/>
      <c r="U243" s="102"/>
    </row>
    <row r="244" spans="1:21" s="95" customFormat="1" ht="15" customHeight="1">
      <c r="A244" s="408"/>
      <c r="B244" s="413"/>
      <c r="C244" s="413"/>
      <c r="D244" s="777" t="s">
        <v>342</v>
      </c>
      <c r="E244" s="777"/>
      <c r="F244" s="777"/>
      <c r="G244" s="777"/>
      <c r="H244" s="777"/>
      <c r="I244" s="777"/>
      <c r="J244" s="414"/>
      <c r="K244" s="421"/>
      <c r="L244" s="421"/>
      <c r="M244" s="422">
        <v>22.2</v>
      </c>
      <c r="N244" s="421"/>
      <c r="O244" s="422">
        <v>27.5</v>
      </c>
      <c r="P244" s="114"/>
      <c r="Q244" s="115"/>
      <c r="R244" s="120"/>
      <c r="S244" s="120"/>
      <c r="T244" s="120"/>
      <c r="U244" s="102"/>
    </row>
    <row r="245" spans="1:21" s="93" customFormat="1" ht="15" customHeight="1">
      <c r="A245" s="408"/>
      <c r="B245" s="775" t="s">
        <v>663</v>
      </c>
      <c r="C245" s="775"/>
      <c r="D245" s="775"/>
      <c r="E245" s="775"/>
      <c r="F245" s="775"/>
      <c r="G245" s="775"/>
      <c r="H245" s="775"/>
      <c r="I245" s="775"/>
      <c r="J245" s="410"/>
      <c r="K245" s="433"/>
      <c r="L245" s="433"/>
      <c r="M245" s="434">
        <v>24.3</v>
      </c>
      <c r="N245" s="433"/>
      <c r="O245" s="434">
        <v>25.7</v>
      </c>
      <c r="P245" s="112"/>
      <c r="Q245" s="113"/>
      <c r="R245" s="113"/>
      <c r="S245" s="113"/>
      <c r="T245" s="113"/>
      <c r="U245" s="77"/>
    </row>
    <row r="246" spans="1:21" s="93" customFormat="1" ht="15" customHeight="1">
      <c r="A246" s="408"/>
      <c r="B246" s="775" t="s">
        <v>343</v>
      </c>
      <c r="C246" s="775"/>
      <c r="D246" s="775"/>
      <c r="E246" s="775"/>
      <c r="F246" s="775"/>
      <c r="G246" s="775"/>
      <c r="H246" s="775"/>
      <c r="I246" s="775"/>
      <c r="J246" s="410"/>
      <c r="K246" s="411"/>
      <c r="L246" s="411"/>
      <c r="M246" s="412" t="s">
        <v>344</v>
      </c>
      <c r="N246" s="411"/>
      <c r="O246" s="412" t="s">
        <v>344</v>
      </c>
      <c r="P246" s="112"/>
      <c r="Q246" s="113"/>
      <c r="R246" s="113"/>
      <c r="S246" s="113"/>
      <c r="T246" s="113"/>
      <c r="U246" s="77"/>
    </row>
    <row r="247" spans="1:21" s="93" customFormat="1" ht="15" customHeight="1">
      <c r="A247" s="408"/>
      <c r="B247" s="775" t="s">
        <v>345</v>
      </c>
      <c r="C247" s="775"/>
      <c r="D247" s="775"/>
      <c r="E247" s="775"/>
      <c r="F247" s="775"/>
      <c r="G247" s="775"/>
      <c r="H247" s="775"/>
      <c r="I247" s="775"/>
      <c r="J247" s="410"/>
      <c r="K247" s="411"/>
      <c r="L247" s="411"/>
      <c r="M247" s="412">
        <v>185025</v>
      </c>
      <c r="N247" s="411"/>
      <c r="O247" s="412">
        <v>7395</v>
      </c>
      <c r="P247" s="112"/>
      <c r="Q247" s="113"/>
      <c r="R247" s="113"/>
      <c r="S247" s="113"/>
      <c r="T247" s="113"/>
      <c r="U247" s="77"/>
    </row>
    <row r="248" spans="1:21" s="93" customFormat="1" ht="12" customHeight="1">
      <c r="A248" s="408"/>
      <c r="B248" s="435"/>
      <c r="C248" s="435"/>
      <c r="D248" s="435"/>
      <c r="E248" s="435"/>
      <c r="F248" s="435"/>
      <c r="G248" s="435"/>
      <c r="H248" s="435"/>
      <c r="I248" s="435"/>
      <c r="J248" s="436"/>
      <c r="K248" s="437"/>
      <c r="L248" s="437"/>
      <c r="M248" s="438"/>
      <c r="N248" s="437"/>
      <c r="O248" s="438"/>
      <c r="P248" s="112"/>
      <c r="Q248" s="192"/>
      <c r="R248" s="192"/>
      <c r="S248" s="192"/>
      <c r="T248" s="192"/>
      <c r="U248" s="77"/>
    </row>
    <row r="249" spans="1:21" s="123" customFormat="1" ht="16.5" customHeight="1">
      <c r="A249" s="439"/>
      <c r="B249" s="439" t="s">
        <v>699</v>
      </c>
      <c r="C249" s="412"/>
      <c r="D249" s="128"/>
      <c r="E249" s="128"/>
      <c r="F249" s="128"/>
      <c r="G249" s="128"/>
      <c r="H249" s="128"/>
      <c r="I249" s="129"/>
      <c r="J249" s="130"/>
      <c r="K249" s="130"/>
      <c r="L249" s="130"/>
      <c r="M249" s="130"/>
      <c r="N249" s="130"/>
      <c r="O249" s="129"/>
      <c r="P249" s="127"/>
      <c r="Q249" s="127"/>
      <c r="R249" s="127"/>
      <c r="S249" s="127"/>
      <c r="T249" s="127"/>
    </row>
    <row r="250" spans="1:21" s="123" customFormat="1" ht="16.5" customHeight="1">
      <c r="A250" s="439"/>
      <c r="B250" s="439" t="s">
        <v>700</v>
      </c>
      <c r="C250" s="412"/>
      <c r="D250" s="128"/>
      <c r="E250" s="128"/>
      <c r="F250" s="128"/>
      <c r="G250" s="128"/>
      <c r="H250" s="128"/>
      <c r="I250" s="129"/>
      <c r="J250" s="130"/>
      <c r="K250" s="130"/>
      <c r="L250" s="130"/>
      <c r="M250" s="130"/>
      <c r="N250" s="130"/>
      <c r="O250" s="129"/>
      <c r="P250" s="127"/>
      <c r="Q250" s="127"/>
      <c r="R250" s="127"/>
      <c r="S250" s="127"/>
      <c r="T250" s="127"/>
    </row>
    <row r="251" spans="1:21" s="123" customFormat="1" ht="16.5" customHeight="1">
      <c r="A251" s="439"/>
      <c r="B251" s="439" t="s">
        <v>701</v>
      </c>
      <c r="C251" s="412"/>
      <c r="D251" s="119"/>
      <c r="E251" s="128"/>
      <c r="F251" s="440"/>
      <c r="G251" s="440"/>
      <c r="H251" s="440"/>
      <c r="I251" s="129"/>
      <c r="J251" s="130"/>
      <c r="K251" s="130"/>
      <c r="L251" s="130"/>
      <c r="M251" s="130"/>
      <c r="N251" s="130"/>
      <c r="O251" s="129"/>
      <c r="P251" s="127"/>
      <c r="Q251" s="127"/>
      <c r="R251" s="127"/>
      <c r="S251" s="127"/>
      <c r="T251" s="127"/>
    </row>
    <row r="252" spans="1:21" s="123" customFormat="1" ht="16.5" customHeight="1">
      <c r="A252" s="441"/>
      <c r="B252" s="441" t="s">
        <v>702</v>
      </c>
      <c r="C252" s="412"/>
      <c r="D252" s="442"/>
      <c r="E252" s="119"/>
      <c r="F252" s="119"/>
      <c r="G252" s="440"/>
      <c r="H252" s="440"/>
      <c r="I252" s="129"/>
      <c r="J252" s="130"/>
      <c r="K252" s="130"/>
      <c r="L252" s="130"/>
      <c r="M252" s="130"/>
      <c r="N252" s="130"/>
      <c r="O252" s="129"/>
      <c r="P252" s="127"/>
      <c r="Q252" s="127"/>
      <c r="R252" s="127"/>
      <c r="S252" s="127"/>
      <c r="T252" s="127"/>
    </row>
    <row r="253" spans="1:21" s="123" customFormat="1" ht="16.5" customHeight="1">
      <c r="A253" s="441"/>
      <c r="B253" s="441" t="s">
        <v>703</v>
      </c>
      <c r="C253" s="412"/>
      <c r="D253" s="442"/>
      <c r="E253" s="119"/>
      <c r="F253" s="119"/>
      <c r="G253" s="440"/>
      <c r="H253" s="440"/>
      <c r="I253" s="129"/>
      <c r="J253" s="130"/>
      <c r="K253" s="130"/>
      <c r="L253" s="130"/>
      <c r="M253" s="130"/>
      <c r="N253" s="130"/>
      <c r="O253" s="129"/>
      <c r="P253" s="127"/>
      <c r="Q253" s="127"/>
      <c r="R253" s="127"/>
      <c r="S253" s="127"/>
      <c r="T253" s="127"/>
    </row>
    <row r="254" spans="1:21" s="123" customFormat="1" ht="16.5" customHeight="1">
      <c r="A254" s="443"/>
      <c r="B254" s="443" t="s">
        <v>704</v>
      </c>
      <c r="C254" s="412"/>
      <c r="D254" s="442"/>
      <c r="E254" s="119"/>
      <c r="F254" s="119"/>
      <c r="G254" s="440"/>
      <c r="H254" s="440"/>
      <c r="I254" s="129"/>
      <c r="J254" s="130"/>
      <c r="K254" s="130"/>
      <c r="L254" s="130"/>
      <c r="M254" s="130"/>
      <c r="N254" s="130"/>
      <c r="O254" s="129"/>
      <c r="P254" s="127"/>
      <c r="Q254" s="127"/>
      <c r="R254" s="127"/>
      <c r="S254" s="127"/>
      <c r="T254" s="127"/>
    </row>
    <row r="255" spans="1:21" s="123" customFormat="1" ht="16.5" customHeight="1">
      <c r="A255" s="444"/>
      <c r="B255" s="128"/>
      <c r="C255" s="128"/>
      <c r="D255" s="445"/>
      <c r="E255" s="446"/>
      <c r="F255" s="119"/>
      <c r="G255" s="119"/>
      <c r="H255" s="119"/>
      <c r="I255" s="119"/>
      <c r="J255" s="129"/>
      <c r="K255" s="130"/>
      <c r="L255" s="130"/>
      <c r="M255" s="130"/>
      <c r="N255" s="128"/>
      <c r="O255" s="130"/>
      <c r="P255" s="124"/>
      <c r="Q255" s="127"/>
      <c r="R255" s="127"/>
      <c r="S255" s="127"/>
      <c r="T255" s="127"/>
      <c r="U255" s="122"/>
    </row>
    <row r="256" spans="1:21" s="123" customFormat="1" ht="16.5" customHeight="1">
      <c r="A256" s="444"/>
      <c r="B256" s="128"/>
      <c r="C256" s="128"/>
      <c r="D256" s="119"/>
      <c r="E256" s="788"/>
      <c r="F256" s="788"/>
      <c r="G256" s="788"/>
      <c r="H256" s="788"/>
      <c r="I256" s="788"/>
      <c r="J256" s="788"/>
      <c r="K256" s="788"/>
      <c r="L256" s="788"/>
      <c r="M256" s="788"/>
      <c r="N256" s="788"/>
      <c r="O256" s="788"/>
      <c r="P256" s="124"/>
      <c r="Q256" s="127"/>
      <c r="R256" s="127"/>
      <c r="S256" s="127"/>
      <c r="T256" s="127"/>
      <c r="U256" s="122"/>
    </row>
    <row r="257" spans="1:21" s="128" customFormat="1" ht="16.5" customHeight="1">
      <c r="A257" s="444"/>
      <c r="D257" s="445"/>
      <c r="E257" s="788"/>
      <c r="F257" s="788"/>
      <c r="G257" s="788"/>
      <c r="H257" s="788"/>
      <c r="I257" s="788"/>
      <c r="J257" s="788"/>
      <c r="K257" s="788"/>
      <c r="L257" s="788"/>
      <c r="M257" s="788"/>
      <c r="N257" s="788"/>
      <c r="O257" s="788"/>
      <c r="P257" s="129"/>
      <c r="Q257" s="115"/>
      <c r="R257" s="115"/>
      <c r="S257" s="115"/>
      <c r="T257" s="115"/>
      <c r="U257" s="115"/>
    </row>
    <row r="258" spans="1:21" s="128" customFormat="1" ht="16.5" customHeight="1">
      <c r="A258" s="444"/>
      <c r="E258" s="447"/>
      <c r="F258" s="448"/>
      <c r="J258" s="129"/>
      <c r="K258" s="130"/>
      <c r="L258" s="130"/>
      <c r="M258" s="130"/>
      <c r="N258" s="130"/>
      <c r="O258" s="130"/>
      <c r="P258" s="129"/>
      <c r="Q258" s="115"/>
      <c r="R258" s="115"/>
      <c r="S258" s="115"/>
      <c r="T258" s="115"/>
      <c r="U258" s="115"/>
    </row>
    <row r="259" spans="1:21" s="128" customFormat="1" ht="16.5" customHeight="1">
      <c r="A259" s="444"/>
      <c r="E259" s="447"/>
      <c r="F259" s="449"/>
      <c r="J259" s="129"/>
      <c r="K259" s="130"/>
      <c r="L259" s="130"/>
      <c r="M259" s="130"/>
      <c r="N259" s="130"/>
      <c r="O259" s="130"/>
      <c r="P259" s="129"/>
      <c r="Q259" s="115"/>
      <c r="R259" s="115"/>
      <c r="S259" s="115"/>
      <c r="T259" s="115"/>
      <c r="U259" s="115"/>
    </row>
    <row r="260" spans="1:21" s="128" customFormat="1" ht="16.5" customHeight="1">
      <c r="A260" s="444"/>
      <c r="F260" s="449"/>
      <c r="J260" s="129"/>
      <c r="K260" s="130"/>
      <c r="L260" s="130"/>
      <c r="M260" s="130"/>
      <c r="N260" s="130"/>
      <c r="O260" s="130"/>
      <c r="P260" s="129"/>
      <c r="Q260" s="115"/>
      <c r="R260" s="115"/>
      <c r="S260" s="115"/>
      <c r="T260" s="115"/>
      <c r="U260" s="115"/>
    </row>
    <row r="261" spans="1:21" s="128" customFormat="1" ht="16.5" customHeight="1">
      <c r="A261" s="444"/>
      <c r="E261" s="450"/>
      <c r="F261" s="130"/>
      <c r="J261" s="129"/>
      <c r="K261" s="130"/>
      <c r="L261" s="130"/>
      <c r="M261" s="130"/>
      <c r="N261" s="130"/>
      <c r="O261" s="130"/>
      <c r="P261" s="129"/>
      <c r="Q261" s="115"/>
      <c r="R261" s="115"/>
      <c r="S261" s="115"/>
      <c r="T261" s="115"/>
      <c r="U261" s="115"/>
    </row>
    <row r="262" spans="1:21" s="128" customFormat="1" ht="16.5" customHeight="1">
      <c r="A262" s="444"/>
      <c r="E262" s="450"/>
      <c r="F262" s="130"/>
      <c r="J262" s="129"/>
      <c r="K262" s="130"/>
      <c r="L262" s="130"/>
      <c r="M262" s="130"/>
      <c r="N262" s="130"/>
      <c r="O262" s="130"/>
      <c r="P262" s="129"/>
      <c r="Q262" s="115"/>
      <c r="R262" s="115"/>
      <c r="S262" s="115"/>
      <c r="T262" s="115"/>
      <c r="U262" s="115"/>
    </row>
    <row r="263" spans="1:21" s="128" customFormat="1" ht="16.5" customHeight="1">
      <c r="A263" s="444"/>
      <c r="E263" s="450"/>
      <c r="F263" s="130"/>
      <c r="J263" s="129"/>
      <c r="K263" s="130"/>
      <c r="L263" s="130"/>
      <c r="M263" s="130"/>
      <c r="N263" s="130"/>
      <c r="O263" s="130"/>
      <c r="P263" s="129"/>
      <c r="Q263" s="115"/>
      <c r="R263" s="115"/>
      <c r="S263" s="115"/>
      <c r="T263" s="115"/>
      <c r="U263" s="115"/>
    </row>
    <row r="264" spans="1:21" s="128" customFormat="1" ht="16.5" customHeight="1">
      <c r="D264" s="451"/>
      <c r="E264" s="452"/>
      <c r="F264" s="119"/>
      <c r="G264" s="440"/>
      <c r="H264" s="440"/>
      <c r="I264" s="440"/>
      <c r="J264" s="129"/>
      <c r="K264" s="130"/>
      <c r="L264" s="130"/>
      <c r="M264" s="130"/>
      <c r="O264" s="130"/>
      <c r="P264" s="130"/>
      <c r="Q264" s="130"/>
      <c r="R264" s="130"/>
      <c r="S264" s="130"/>
      <c r="T264" s="130"/>
      <c r="U264" s="119"/>
    </row>
    <row r="265" spans="1:21" s="123" customFormat="1" ht="16.5" customHeight="1">
      <c r="A265" s="444"/>
      <c r="B265" s="128"/>
      <c r="C265" s="128"/>
      <c r="D265" s="128"/>
      <c r="E265" s="119"/>
      <c r="F265" s="452"/>
      <c r="G265" s="128"/>
      <c r="H265" s="119"/>
      <c r="I265" s="119"/>
      <c r="J265" s="129"/>
      <c r="K265" s="130"/>
      <c r="L265" s="130"/>
      <c r="M265" s="130"/>
      <c r="N265" s="128"/>
      <c r="O265" s="130"/>
      <c r="P265" s="124"/>
      <c r="Q265" s="122"/>
      <c r="R265" s="122"/>
      <c r="S265" s="122"/>
      <c r="T265" s="122"/>
      <c r="U265" s="122"/>
    </row>
    <row r="266" spans="1:21" s="123" customFormat="1" ht="16.5" customHeight="1">
      <c r="A266" s="444"/>
      <c r="B266" s="128"/>
      <c r="C266" s="128"/>
      <c r="D266" s="128"/>
      <c r="E266" s="126"/>
      <c r="F266" s="119"/>
      <c r="G266" s="119"/>
      <c r="H266" s="119"/>
      <c r="I266" s="119"/>
      <c r="J266" s="129"/>
      <c r="K266" s="130"/>
      <c r="L266" s="130"/>
      <c r="M266" s="130"/>
      <c r="N266" s="128"/>
      <c r="O266" s="130"/>
      <c r="P266" s="124"/>
      <c r="Q266" s="122"/>
      <c r="R266" s="122"/>
      <c r="S266" s="122"/>
      <c r="T266" s="122"/>
      <c r="U266" s="122"/>
    </row>
    <row r="267" spans="1:21" s="123" customFormat="1" ht="16.5" customHeight="1">
      <c r="A267" s="444"/>
      <c r="B267" s="128"/>
      <c r="C267" s="128"/>
      <c r="D267" s="128"/>
      <c r="E267" s="126"/>
      <c r="F267" s="119"/>
      <c r="G267" s="119"/>
      <c r="H267" s="119"/>
      <c r="I267" s="119"/>
      <c r="J267" s="129"/>
      <c r="K267" s="130"/>
      <c r="L267" s="130"/>
      <c r="M267" s="130"/>
      <c r="N267" s="128"/>
      <c r="O267" s="130"/>
      <c r="P267" s="124"/>
      <c r="Q267" s="122"/>
      <c r="R267" s="122"/>
      <c r="S267" s="122"/>
      <c r="T267" s="122"/>
      <c r="U267" s="122"/>
    </row>
    <row r="268" spans="1:21" s="123" customFormat="1" ht="16.5" customHeight="1">
      <c r="A268" s="444"/>
      <c r="B268" s="128"/>
      <c r="C268" s="128"/>
      <c r="D268" s="128"/>
      <c r="E268" s="126"/>
      <c r="F268" s="119"/>
      <c r="G268" s="119"/>
      <c r="H268" s="119"/>
      <c r="I268" s="119"/>
      <c r="J268" s="129"/>
      <c r="K268" s="130"/>
      <c r="L268" s="130"/>
      <c r="M268" s="130"/>
      <c r="N268" s="130"/>
      <c r="O268" s="130"/>
      <c r="P268" s="124"/>
      <c r="Q268" s="122"/>
      <c r="R268" s="122"/>
      <c r="S268" s="122"/>
      <c r="T268" s="122"/>
      <c r="U268" s="122"/>
    </row>
    <row r="269" spans="1:21" s="123" customFormat="1" ht="16.5" customHeight="1">
      <c r="A269" s="121"/>
      <c r="E269" s="126"/>
      <c r="F269" s="122"/>
      <c r="G269" s="122"/>
      <c r="H269" s="122"/>
      <c r="I269" s="122"/>
      <c r="J269" s="124"/>
      <c r="K269" s="125"/>
      <c r="L269" s="125"/>
      <c r="M269" s="125"/>
      <c r="N269" s="125"/>
      <c r="O269" s="125"/>
      <c r="P269" s="125"/>
      <c r="Q269" s="125"/>
      <c r="R269" s="125"/>
      <c r="S269" s="125"/>
      <c r="T269" s="125"/>
      <c r="U269" s="122"/>
    </row>
    <row r="270" spans="1:21" s="128" customFormat="1" ht="16.5" customHeight="1">
      <c r="A270" s="121"/>
      <c r="E270" s="126"/>
      <c r="F270" s="122"/>
      <c r="G270" s="122"/>
      <c r="H270" s="122"/>
      <c r="I270" s="122"/>
      <c r="J270" s="129"/>
      <c r="K270" s="125"/>
      <c r="L270" s="125"/>
      <c r="M270" s="125"/>
      <c r="N270" s="125"/>
      <c r="O270" s="125"/>
      <c r="P270" s="125"/>
      <c r="Q270" s="125"/>
      <c r="R270" s="125"/>
      <c r="S270" s="125"/>
      <c r="T270" s="125"/>
      <c r="U270" s="122"/>
    </row>
    <row r="271" spans="1:21" s="128" customFormat="1" ht="16.5" customHeight="1">
      <c r="A271" s="119"/>
      <c r="D271" s="122"/>
      <c r="E271" s="126"/>
      <c r="F271" s="122"/>
      <c r="G271" s="122"/>
      <c r="H271" s="122"/>
      <c r="I271" s="122"/>
      <c r="J271" s="129"/>
      <c r="K271" s="125"/>
      <c r="L271" s="125"/>
      <c r="M271" s="125"/>
      <c r="N271" s="125"/>
      <c r="O271" s="125"/>
      <c r="P271" s="125"/>
      <c r="Q271" s="125"/>
      <c r="R271" s="125"/>
      <c r="S271" s="125"/>
      <c r="T271" s="125"/>
      <c r="U271" s="122"/>
    </row>
    <row r="272" spans="1:21" s="91" customFormat="1">
      <c r="K272" s="131"/>
      <c r="L272" s="131"/>
      <c r="M272" s="131"/>
      <c r="N272" s="131"/>
      <c r="O272" s="131"/>
      <c r="P272" s="131"/>
      <c r="Q272" s="131"/>
      <c r="R272" s="131"/>
      <c r="S272" s="131"/>
      <c r="T272" s="131"/>
      <c r="U272" s="132"/>
    </row>
  </sheetData>
  <sheetProtection sheet="1"/>
  <mergeCells count="237">
    <mergeCell ref="C238:I238"/>
    <mergeCell ref="C239:I239"/>
    <mergeCell ref="C240:I240"/>
    <mergeCell ref="B246:I246"/>
    <mergeCell ref="B247:I247"/>
    <mergeCell ref="E256:O257"/>
    <mergeCell ref="B241:I241"/>
    <mergeCell ref="Q241:T241"/>
    <mergeCell ref="B242:I242"/>
    <mergeCell ref="C243:I243"/>
    <mergeCell ref="D244:I244"/>
    <mergeCell ref="B245:I245"/>
    <mergeCell ref="E229:I229"/>
    <mergeCell ref="E230:I230"/>
    <mergeCell ref="F231:I231"/>
    <mergeCell ref="F232:I232"/>
    <mergeCell ref="D233:I233"/>
    <mergeCell ref="C234:I234"/>
    <mergeCell ref="C235:I235"/>
    <mergeCell ref="C236:I236"/>
    <mergeCell ref="C237:I237"/>
    <mergeCell ref="C220:I220"/>
    <mergeCell ref="C221:I221"/>
    <mergeCell ref="C222:I222"/>
    <mergeCell ref="C223:I223"/>
    <mergeCell ref="C224:I224"/>
    <mergeCell ref="B225:I225"/>
    <mergeCell ref="B226:I226"/>
    <mergeCell ref="C227:I227"/>
    <mergeCell ref="D228:I228"/>
    <mergeCell ref="C211:I211"/>
    <mergeCell ref="C212:I212"/>
    <mergeCell ref="B213:I213"/>
    <mergeCell ref="C214:I214"/>
    <mergeCell ref="D215:I215"/>
    <mergeCell ref="C216:I216"/>
    <mergeCell ref="C217:I217"/>
    <mergeCell ref="C218:I218"/>
    <mergeCell ref="C219:I219"/>
    <mergeCell ref="D202:I202"/>
    <mergeCell ref="D203:I203"/>
    <mergeCell ref="D204:I204"/>
    <mergeCell ref="D205:I205"/>
    <mergeCell ref="D206:I206"/>
    <mergeCell ref="D207:I207"/>
    <mergeCell ref="C208:I208"/>
    <mergeCell ref="B209:I209"/>
    <mergeCell ref="C210:I210"/>
    <mergeCell ref="F193:I193"/>
    <mergeCell ref="F194:I194"/>
    <mergeCell ref="E195:I195"/>
    <mergeCell ref="C196:I196"/>
    <mergeCell ref="D197:I197"/>
    <mergeCell ref="D198:I198"/>
    <mergeCell ref="E199:I199"/>
    <mergeCell ref="E200:I200"/>
    <mergeCell ref="D201:I201"/>
    <mergeCell ref="H184:I184"/>
    <mergeCell ref="D185:I185"/>
    <mergeCell ref="E186:I186"/>
    <mergeCell ref="F187:I187"/>
    <mergeCell ref="F188:I188"/>
    <mergeCell ref="F189:I189"/>
    <mergeCell ref="E190:I190"/>
    <mergeCell ref="F191:I191"/>
    <mergeCell ref="F192:I192"/>
    <mergeCell ref="G172:I172"/>
    <mergeCell ref="G173:I173"/>
    <mergeCell ref="F174:I174"/>
    <mergeCell ref="G175:I175"/>
    <mergeCell ref="G176:I176"/>
    <mergeCell ref="G177:I177"/>
    <mergeCell ref="G178:I178"/>
    <mergeCell ref="G179:I179"/>
    <mergeCell ref="H180:I180"/>
    <mergeCell ref="G163:I163"/>
    <mergeCell ref="G164:I164"/>
    <mergeCell ref="F165:I165"/>
    <mergeCell ref="F166:I166"/>
    <mergeCell ref="G167:I167"/>
    <mergeCell ref="G168:I168"/>
    <mergeCell ref="G169:I169"/>
    <mergeCell ref="G170:I170"/>
    <mergeCell ref="G171:I171"/>
    <mergeCell ref="G154:I154"/>
    <mergeCell ref="G155:I155"/>
    <mergeCell ref="G156:I156"/>
    <mergeCell ref="G157:I157"/>
    <mergeCell ref="E158:I158"/>
    <mergeCell ref="F159:I159"/>
    <mergeCell ref="G160:I160"/>
    <mergeCell ref="G161:I161"/>
    <mergeCell ref="G162:I162"/>
    <mergeCell ref="G145:I145"/>
    <mergeCell ref="G146:I146"/>
    <mergeCell ref="F147:I147"/>
    <mergeCell ref="E148:I148"/>
    <mergeCell ref="E149:I149"/>
    <mergeCell ref="F150:I150"/>
    <mergeCell ref="F151:I151"/>
    <mergeCell ref="F152:I152"/>
    <mergeCell ref="F153:I153"/>
    <mergeCell ref="E136:I136"/>
    <mergeCell ref="F137:I137"/>
    <mergeCell ref="F138:I138"/>
    <mergeCell ref="F139:I139"/>
    <mergeCell ref="F140:I140"/>
    <mergeCell ref="E141:I141"/>
    <mergeCell ref="F142:I142"/>
    <mergeCell ref="F143:I143"/>
    <mergeCell ref="G144:I144"/>
    <mergeCell ref="E127:I127"/>
    <mergeCell ref="F128:I128"/>
    <mergeCell ref="F129:I129"/>
    <mergeCell ref="F130:I130"/>
    <mergeCell ref="F131:I131"/>
    <mergeCell ref="F132:I132"/>
    <mergeCell ref="F133:I133"/>
    <mergeCell ref="F134:I134"/>
    <mergeCell ref="F135:I135"/>
    <mergeCell ref="F118:I118"/>
    <mergeCell ref="G119:I119"/>
    <mergeCell ref="G120:I120"/>
    <mergeCell ref="G121:I121"/>
    <mergeCell ref="F122:I122"/>
    <mergeCell ref="F123:I123"/>
    <mergeCell ref="F124:I124"/>
    <mergeCell ref="F125:I125"/>
    <mergeCell ref="F126:I126"/>
    <mergeCell ref="F109:I109"/>
    <mergeCell ref="G110:I110"/>
    <mergeCell ref="G111:I111"/>
    <mergeCell ref="E112:I112"/>
    <mergeCell ref="F113:I113"/>
    <mergeCell ref="F114:I114"/>
    <mergeCell ref="F115:I115"/>
    <mergeCell ref="F116:I116"/>
    <mergeCell ref="E117:I117"/>
    <mergeCell ref="G100:I100"/>
    <mergeCell ref="G101:I101"/>
    <mergeCell ref="F102:I102"/>
    <mergeCell ref="F103:I103"/>
    <mergeCell ref="G104:I104"/>
    <mergeCell ref="G105:I105"/>
    <mergeCell ref="F106:I106"/>
    <mergeCell ref="E107:I107"/>
    <mergeCell ref="F108:I108"/>
    <mergeCell ref="F91:I91"/>
    <mergeCell ref="G92:I92"/>
    <mergeCell ref="G93:I93"/>
    <mergeCell ref="F94:I94"/>
    <mergeCell ref="F95:I95"/>
    <mergeCell ref="G96:I96"/>
    <mergeCell ref="G97:I97"/>
    <mergeCell ref="F98:I98"/>
    <mergeCell ref="G99:I99"/>
    <mergeCell ref="G82:I82"/>
    <mergeCell ref="F83:I83"/>
    <mergeCell ref="G84:I84"/>
    <mergeCell ref="G85:I85"/>
    <mergeCell ref="G86:I86"/>
    <mergeCell ref="G87:I87"/>
    <mergeCell ref="F88:I88"/>
    <mergeCell ref="G89:I89"/>
    <mergeCell ref="G90:I90"/>
    <mergeCell ref="G73:I73"/>
    <mergeCell ref="G74:I74"/>
    <mergeCell ref="G75:I75"/>
    <mergeCell ref="F76:I76"/>
    <mergeCell ref="G77:I77"/>
    <mergeCell ref="G78:I78"/>
    <mergeCell ref="F79:I79"/>
    <mergeCell ref="G80:I80"/>
    <mergeCell ref="G81:I81"/>
    <mergeCell ref="D64:I64"/>
    <mergeCell ref="E65:I65"/>
    <mergeCell ref="F66:I66"/>
    <mergeCell ref="G67:I67"/>
    <mergeCell ref="G68:I68"/>
    <mergeCell ref="G69:I69"/>
    <mergeCell ref="G70:I70"/>
    <mergeCell ref="F71:I71"/>
    <mergeCell ref="G72:I72"/>
    <mergeCell ref="D55:I55"/>
    <mergeCell ref="D56:I56"/>
    <mergeCell ref="D57:I57"/>
    <mergeCell ref="D58:I58"/>
    <mergeCell ref="D59:I59"/>
    <mergeCell ref="D60:I60"/>
    <mergeCell ref="C61:I61"/>
    <mergeCell ref="B62:I62"/>
    <mergeCell ref="C63:I63"/>
    <mergeCell ref="D46:I46"/>
    <mergeCell ref="E47:I47"/>
    <mergeCell ref="E48:I48"/>
    <mergeCell ref="C49:I49"/>
    <mergeCell ref="D50:I50"/>
    <mergeCell ref="D51:I51"/>
    <mergeCell ref="E52:I52"/>
    <mergeCell ref="E53:I53"/>
    <mergeCell ref="D54:I54"/>
    <mergeCell ref="F37:I37"/>
    <mergeCell ref="F38:I38"/>
    <mergeCell ref="E39:I39"/>
    <mergeCell ref="E40:I40"/>
    <mergeCell ref="F41:I41"/>
    <mergeCell ref="F42:I42"/>
    <mergeCell ref="G43:I43"/>
    <mergeCell ref="G44:I44"/>
    <mergeCell ref="F45:I45"/>
    <mergeCell ref="H28:I28"/>
    <mergeCell ref="G29:I29"/>
    <mergeCell ref="G30:I30"/>
    <mergeCell ref="G31:I31"/>
    <mergeCell ref="F32:I32"/>
    <mergeCell ref="H33:I33"/>
    <mergeCell ref="F34:I34"/>
    <mergeCell ref="E35:I35"/>
    <mergeCell ref="F36:I36"/>
    <mergeCell ref="B19:I19"/>
    <mergeCell ref="B20:I20"/>
    <mergeCell ref="B21:I21"/>
    <mergeCell ref="B22:I22"/>
    <mergeCell ref="B23:I23"/>
    <mergeCell ref="C24:I24"/>
    <mergeCell ref="D25:I25"/>
    <mergeCell ref="E26:I26"/>
    <mergeCell ref="F27:I27"/>
    <mergeCell ref="D2:O2"/>
    <mergeCell ref="C8:I8"/>
    <mergeCell ref="C9:I9"/>
    <mergeCell ref="B10:J15"/>
    <mergeCell ref="K10:M10"/>
    <mergeCell ref="N10:O10"/>
    <mergeCell ref="B16:I16"/>
    <mergeCell ref="B17:I17"/>
    <mergeCell ref="B18:I18"/>
  </mergeCells>
  <phoneticPr fontId="1"/>
  <hyperlinks>
    <hyperlink ref="D2" r:id="rId1"/>
  </hyperlinks>
  <pageMargins left="0.55118110236220474" right="0" top="0.78740157480314965" bottom="0.47244094488188981" header="0.39370078740157483" footer="0.23622047244094491"/>
  <pageSetup paperSize="9" fitToHeight="0" pageOrder="overThenDown" orientation="portrait" r:id="rId2"/>
  <headerFooter scaleWithDoc="0" alignWithMargins="0">
    <oddFooter>&amp;C&amp;9&amp;P／&amp;N&amp;R&amp;9&amp;F　&amp;A</oddFooter>
  </headerFooter>
  <colBreaks count="1" manualBreakCount="1">
    <brk id="16" max="256"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B1:C14"/>
  <sheetViews>
    <sheetView workbookViewId="0">
      <selection activeCell="B3" sqref="B3"/>
    </sheetView>
  </sheetViews>
  <sheetFormatPr defaultRowHeight="13.5"/>
  <cols>
    <col min="1" max="1" width="1.625" style="54" customWidth="1"/>
    <col min="2" max="2" width="2.875" style="54" customWidth="1"/>
    <col min="3" max="3" width="119.375" style="54" bestFit="1" customWidth="1"/>
    <col min="4" max="16384" width="9" style="54"/>
  </cols>
  <sheetData>
    <row r="1" spans="2:3" ht="9.75" customHeight="1" thickBot="1"/>
    <row r="2" spans="2:3" ht="9" customHeight="1">
      <c r="B2" s="55"/>
      <c r="C2" s="56"/>
    </row>
    <row r="3" spans="2:3" ht="22.5" customHeight="1">
      <c r="B3" s="57" t="s">
        <v>131</v>
      </c>
      <c r="C3" s="58"/>
    </row>
    <row r="4" spans="2:3">
      <c r="B4" s="59"/>
      <c r="C4" s="58"/>
    </row>
    <row r="5" spans="2:3" ht="35.1" customHeight="1">
      <c r="B5" s="232" t="s">
        <v>407</v>
      </c>
      <c r="C5" s="233" t="s">
        <v>132</v>
      </c>
    </row>
    <row r="6" spans="2:3" ht="35.1" customHeight="1">
      <c r="B6" s="232" t="s">
        <v>408</v>
      </c>
      <c r="C6" s="233" t="s">
        <v>133</v>
      </c>
    </row>
    <row r="7" spans="2:3" ht="35.1" customHeight="1">
      <c r="B7" s="232" t="s">
        <v>409</v>
      </c>
      <c r="C7" s="233" t="s">
        <v>134</v>
      </c>
    </row>
    <row r="8" spans="2:3" ht="40.5" customHeight="1">
      <c r="B8" s="232" t="s">
        <v>135</v>
      </c>
      <c r="C8" s="234" t="s">
        <v>136</v>
      </c>
    </row>
    <row r="9" spans="2:3" ht="40.5" customHeight="1">
      <c r="B9" s="232" t="s">
        <v>137</v>
      </c>
      <c r="C9" s="234" t="s">
        <v>138</v>
      </c>
    </row>
    <row r="10" spans="2:3" ht="45" customHeight="1">
      <c r="B10" s="232" t="s">
        <v>411</v>
      </c>
      <c r="C10" s="234" t="s">
        <v>139</v>
      </c>
    </row>
    <row r="11" spans="2:3" ht="55.5" customHeight="1">
      <c r="B11" s="232" t="s">
        <v>140</v>
      </c>
      <c r="C11" s="234" t="s">
        <v>410</v>
      </c>
    </row>
    <row r="12" spans="2:3" ht="29.25" customHeight="1">
      <c r="B12" s="232" t="s">
        <v>141</v>
      </c>
      <c r="C12" s="234" t="s">
        <v>142</v>
      </c>
    </row>
    <row r="13" spans="2:3" ht="37.5" customHeight="1">
      <c r="B13" s="232" t="s">
        <v>412</v>
      </c>
      <c r="C13" s="234" t="s">
        <v>143</v>
      </c>
    </row>
    <row r="14" spans="2:3" ht="10.5" customHeight="1" thickBot="1">
      <c r="B14" s="235"/>
      <c r="C14" s="236"/>
    </row>
  </sheetData>
  <sheetProtection sheet="1"/>
  <phoneticPr fontId="1"/>
  <printOptions horizontalCentered="1"/>
  <pageMargins left="0.78740157480314965" right="0.78740157480314965" top="0.98425196850393704" bottom="0.98425196850393704" header="0.51181102362204722" footer="0.51181102362204722"/>
  <pageSetup paperSize="9" orientation="landscape" blackAndWhite="1" r:id="rId1"/>
  <headerFooter scaleWithDoc="0" alignWithMargins="0">
    <oddFooter>&amp;C&amp;9&amp;P／&amp;N&amp;R&amp;9&amp;F　&amp;A</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BV115"/>
  <sheetViews>
    <sheetView showGridLines="0" view="pageBreakPreview" zoomScaleNormal="100" zoomScaleSheetLayoutView="100" workbookViewId="0">
      <pane xSplit="2" ySplit="4" topLeftCell="D5" activePane="bottomRight" state="frozen"/>
      <selection pane="topRight" activeCell="C1" sqref="C1"/>
      <selection pane="bottomLeft" activeCell="A5" sqref="A5"/>
      <selection pane="bottomRight" sqref="A1:B1"/>
    </sheetView>
  </sheetViews>
  <sheetFormatPr defaultRowHeight="13.5"/>
  <cols>
    <col min="1" max="1" width="4.625" style="46" customWidth="1"/>
    <col min="2" max="2" width="25.75" style="47" customWidth="1"/>
    <col min="3" max="3" width="12.75" style="28" customWidth="1"/>
    <col min="4" max="4" width="8.75" style="28" customWidth="1"/>
    <col min="5" max="5" width="12.75" style="28" customWidth="1"/>
    <col min="6" max="6" width="8.75" style="28" customWidth="1"/>
    <col min="7" max="8" width="12.75" style="28" customWidth="1"/>
    <col min="9" max="9" width="2.75" style="28" customWidth="1"/>
    <col min="10" max="10" width="12.75" style="28" customWidth="1"/>
    <col min="11" max="11" width="2.75" style="28" customWidth="1"/>
    <col min="12" max="12" width="12.75" style="28" customWidth="1"/>
    <col min="13" max="13" width="2.75" style="28" customWidth="1"/>
    <col min="14" max="14" width="12.75" style="28" customWidth="1"/>
    <col min="15" max="16" width="2.75" style="28" customWidth="1"/>
    <col min="17" max="17" width="12.75" style="44" customWidth="1"/>
    <col min="18" max="18" width="1.75" style="28" customWidth="1"/>
    <col min="19" max="19" width="12.75" style="28" customWidth="1"/>
    <col min="20" max="20" width="1.75" style="28" customWidth="1"/>
    <col min="21" max="21" width="12.75" style="28" customWidth="1"/>
    <col min="22" max="22" width="1.75" style="28" customWidth="1"/>
    <col min="23" max="23" width="12.75" style="28" customWidth="1"/>
    <col min="24" max="24" width="1.75" style="28" customWidth="1"/>
    <col min="25" max="25" width="12.75" style="28" customWidth="1"/>
    <col min="26" max="26" width="1.75" style="28" customWidth="1"/>
    <col min="27" max="27" width="9.375" style="28" customWidth="1"/>
    <col min="28" max="28" width="1.75" style="28" customWidth="1"/>
    <col min="29" max="29" width="12.75" style="28" customWidth="1"/>
    <col min="30" max="30" width="1.75" style="28" customWidth="1"/>
    <col min="31" max="31" width="9.375" style="28" customWidth="1"/>
    <col min="32" max="32" width="2.75" style="28" customWidth="1"/>
    <col min="33" max="33" width="12.75" style="28" customWidth="1"/>
    <col min="34" max="34" width="1.75" style="28" customWidth="1"/>
    <col min="35" max="35" width="9.375" style="28" customWidth="1"/>
    <col min="36" max="36" width="1.75" style="28" customWidth="1"/>
    <col min="37" max="37" width="12.75" style="28" customWidth="1"/>
    <col min="38" max="38" width="1.75" style="28" customWidth="1"/>
    <col min="39" max="39" width="12.75" style="28" customWidth="1"/>
    <col min="40" max="40" width="1.75" style="28" customWidth="1"/>
    <col min="41" max="41" width="12.75" style="28" customWidth="1"/>
    <col min="42" max="42" width="1.75" style="28" customWidth="1"/>
    <col min="43" max="43" width="12.75" style="28" customWidth="1"/>
    <col min="44" max="44" width="1.75" style="28" customWidth="1"/>
    <col min="45" max="47" width="12.75" style="28" customWidth="1"/>
    <col min="48" max="48" width="1.75" style="28" customWidth="1"/>
    <col min="49" max="51" width="12.75" style="28" customWidth="1"/>
    <col min="52" max="52" width="1.75" style="44" customWidth="1"/>
    <col min="53" max="55" width="12.75" style="28" customWidth="1"/>
    <col min="56" max="56" width="1.75" style="44" customWidth="1"/>
    <col min="57" max="59" width="12.75" style="28" customWidth="1"/>
    <col min="60" max="60" width="2.75" style="44" customWidth="1"/>
    <col min="61" max="61" width="6.25" customWidth="1"/>
    <col min="66" max="66" width="9.625" customWidth="1"/>
    <col min="67" max="67" width="7.25" customWidth="1"/>
  </cols>
  <sheetData>
    <row r="1" spans="1:66" s="41" customFormat="1" ht="45" customHeight="1">
      <c r="A1" s="642" t="s">
        <v>681</v>
      </c>
      <c r="B1" s="642"/>
      <c r="C1" s="455" t="s">
        <v>724</v>
      </c>
      <c r="E1" s="645"/>
      <c r="F1" s="645"/>
      <c r="G1" s="645"/>
      <c r="H1" s="645"/>
      <c r="I1" s="245"/>
      <c r="J1" s="455" t="s">
        <v>725</v>
      </c>
      <c r="L1" s="203" t="s">
        <v>403</v>
      </c>
      <c r="N1" s="652" t="s">
        <v>718</v>
      </c>
      <c r="O1" s="652"/>
      <c r="P1" s="262"/>
      <c r="Q1" s="203" t="s">
        <v>669</v>
      </c>
      <c r="S1" s="331" t="s">
        <v>670</v>
      </c>
      <c r="U1" s="248" t="s">
        <v>377</v>
      </c>
      <c r="W1" s="332" t="s">
        <v>648</v>
      </c>
      <c r="Y1" s="332" t="s">
        <v>671</v>
      </c>
      <c r="AC1" s="203" t="s">
        <v>375</v>
      </c>
      <c r="AE1" s="630" t="s">
        <v>719</v>
      </c>
      <c r="AF1" s="630"/>
      <c r="AG1" s="630"/>
      <c r="AK1" s="332" t="s">
        <v>649</v>
      </c>
      <c r="AM1" s="202" t="s">
        <v>376</v>
      </c>
      <c r="AO1" s="332" t="s">
        <v>647</v>
      </c>
      <c r="AQ1" s="202" t="s">
        <v>378</v>
      </c>
      <c r="AS1" s="618" t="s">
        <v>397</v>
      </c>
      <c r="AT1" s="619"/>
      <c r="AU1" s="620"/>
      <c r="AW1" s="618" t="s">
        <v>396</v>
      </c>
      <c r="AX1" s="619"/>
      <c r="AY1" s="620"/>
      <c r="AZ1" s="42"/>
      <c r="BA1" s="618" t="s">
        <v>395</v>
      </c>
      <c r="BB1" s="619"/>
      <c r="BC1" s="620"/>
      <c r="BD1" s="42"/>
      <c r="BE1" s="618" t="s">
        <v>394</v>
      </c>
      <c r="BF1" s="619"/>
      <c r="BG1" s="620"/>
      <c r="BH1" s="42"/>
    </row>
    <row r="2" spans="1:66" s="28" customFormat="1" ht="13.15" customHeight="1">
      <c r="A2" s="46"/>
      <c r="B2" s="47"/>
      <c r="C2" s="43" t="s">
        <v>91</v>
      </c>
      <c r="D2" s="43" t="s">
        <v>92</v>
      </c>
      <c r="E2" s="43" t="s">
        <v>54</v>
      </c>
      <c r="F2" s="43" t="s">
        <v>55</v>
      </c>
      <c r="G2" s="43" t="s">
        <v>56</v>
      </c>
      <c r="H2" s="43" t="s">
        <v>401</v>
      </c>
      <c r="I2" s="43"/>
      <c r="J2" s="43" t="s">
        <v>57</v>
      </c>
      <c r="K2" s="43"/>
      <c r="L2" s="43" t="s">
        <v>402</v>
      </c>
      <c r="M2" s="43"/>
      <c r="N2" s="43" t="s">
        <v>93</v>
      </c>
      <c r="O2" s="43"/>
      <c r="P2" s="43"/>
      <c r="Q2" s="43" t="s">
        <v>358</v>
      </c>
      <c r="R2" s="43"/>
      <c r="S2" s="249" t="s">
        <v>94</v>
      </c>
      <c r="T2" s="43"/>
      <c r="U2" s="249" t="s">
        <v>95</v>
      </c>
      <c r="V2" s="43"/>
      <c r="W2" s="43" t="s">
        <v>96</v>
      </c>
      <c r="X2" s="43"/>
      <c r="Y2" s="43" t="s">
        <v>97</v>
      </c>
      <c r="Z2" s="43"/>
      <c r="AA2" s="43" t="s">
        <v>98</v>
      </c>
      <c r="AB2" s="43"/>
      <c r="AC2" s="43" t="s">
        <v>99</v>
      </c>
      <c r="AD2" s="43"/>
      <c r="AE2" s="43" t="s">
        <v>100</v>
      </c>
      <c r="AF2" s="43"/>
      <c r="AG2" s="43" t="s">
        <v>101</v>
      </c>
      <c r="AH2" s="43"/>
      <c r="AI2" s="43" t="s">
        <v>102</v>
      </c>
      <c r="AJ2" s="43"/>
      <c r="AK2" s="43" t="s">
        <v>103</v>
      </c>
      <c r="AL2" s="43"/>
      <c r="AM2" s="43" t="s">
        <v>104</v>
      </c>
      <c r="AN2" s="43"/>
      <c r="AO2" s="43" t="s">
        <v>105</v>
      </c>
      <c r="AP2" s="43"/>
      <c r="AQ2" s="43" t="s">
        <v>106</v>
      </c>
      <c r="AT2" s="43" t="s">
        <v>107</v>
      </c>
      <c r="AX2" s="43" t="s">
        <v>108</v>
      </c>
      <c r="AZ2" s="44"/>
      <c r="BB2" s="43" t="s">
        <v>109</v>
      </c>
      <c r="BD2" s="44"/>
      <c r="BF2" s="43" t="s">
        <v>356</v>
      </c>
      <c r="BH2" s="44"/>
      <c r="BI2" s="9"/>
      <c r="BJ2" s="9"/>
      <c r="BK2" s="9"/>
      <c r="BL2" s="9"/>
    </row>
    <row r="3" spans="1:66" s="28" customFormat="1" ht="15" customHeight="1">
      <c r="A3" s="643" t="s">
        <v>720</v>
      </c>
      <c r="B3" s="637" t="s">
        <v>721</v>
      </c>
      <c r="C3" s="640" t="s">
        <v>31</v>
      </c>
      <c r="D3" s="639" t="s">
        <v>26</v>
      </c>
      <c r="E3" s="639"/>
      <c r="F3" s="639" t="s">
        <v>729</v>
      </c>
      <c r="G3" s="639"/>
      <c r="H3" s="633" t="s">
        <v>414</v>
      </c>
      <c r="I3" s="41"/>
      <c r="J3" s="640" t="s">
        <v>34</v>
      </c>
      <c r="K3" s="41"/>
      <c r="L3" s="655" t="s">
        <v>35</v>
      </c>
      <c r="M3" s="48"/>
      <c r="N3" s="623" t="s">
        <v>25</v>
      </c>
      <c r="O3" s="48"/>
      <c r="P3" s="41"/>
      <c r="Q3" s="650" t="s">
        <v>646</v>
      </c>
      <c r="R3" s="41"/>
      <c r="S3" s="648" t="s">
        <v>53</v>
      </c>
      <c r="T3" s="41"/>
      <c r="U3" s="648" t="s">
        <v>641</v>
      </c>
      <c r="V3" s="41"/>
      <c r="W3" s="650" t="s">
        <v>642</v>
      </c>
      <c r="X3" s="41"/>
      <c r="Y3" s="650" t="s">
        <v>643</v>
      </c>
      <c r="Z3" s="41"/>
      <c r="AA3" s="628" t="s">
        <v>27</v>
      </c>
      <c r="AB3" s="260"/>
      <c r="AC3" s="628" t="s">
        <v>28</v>
      </c>
      <c r="AD3" s="260"/>
      <c r="AE3" s="653" t="s">
        <v>351</v>
      </c>
      <c r="AF3" s="260"/>
      <c r="AG3" s="621" t="s">
        <v>69</v>
      </c>
      <c r="AH3" s="41"/>
      <c r="AI3" s="632" t="s">
        <v>68</v>
      </c>
      <c r="AJ3" s="41"/>
      <c r="AK3" s="621" t="s">
        <v>29</v>
      </c>
      <c r="AL3" s="41"/>
      <c r="AM3" s="628" t="s">
        <v>30</v>
      </c>
      <c r="AN3" s="261"/>
      <c r="AO3" s="646" t="s">
        <v>644</v>
      </c>
      <c r="AP3" s="41"/>
      <c r="AQ3" s="646" t="s">
        <v>645</v>
      </c>
      <c r="AS3" s="635" t="s">
        <v>60</v>
      </c>
      <c r="AT3" s="635"/>
      <c r="AU3" s="635"/>
      <c r="AW3" s="636" t="s">
        <v>28</v>
      </c>
      <c r="AX3" s="636"/>
      <c r="AY3" s="636"/>
      <c r="AZ3" s="44"/>
      <c r="BA3" s="625" t="s">
        <v>82</v>
      </c>
      <c r="BB3" s="626"/>
      <c r="BC3" s="627"/>
      <c r="BD3" s="44"/>
      <c r="BE3" s="625" t="s">
        <v>66</v>
      </c>
      <c r="BF3" s="626"/>
      <c r="BG3" s="627"/>
      <c r="BH3" s="44"/>
      <c r="BI3" s="9"/>
      <c r="BJ3" s="9"/>
      <c r="BK3" s="9"/>
      <c r="BL3" s="9"/>
    </row>
    <row r="4" spans="1:66" s="28" customFormat="1" ht="15" customHeight="1">
      <c r="A4" s="644"/>
      <c r="B4" s="638"/>
      <c r="C4" s="640"/>
      <c r="D4" s="201" t="s">
        <v>32</v>
      </c>
      <c r="E4" s="201" t="s">
        <v>33</v>
      </c>
      <c r="F4" s="201" t="s">
        <v>32</v>
      </c>
      <c r="G4" s="201" t="s">
        <v>33</v>
      </c>
      <c r="H4" s="634"/>
      <c r="I4" s="41"/>
      <c r="J4" s="640"/>
      <c r="K4" s="41"/>
      <c r="L4" s="656"/>
      <c r="M4" s="48"/>
      <c r="N4" s="624"/>
      <c r="O4" s="48"/>
      <c r="P4" s="41"/>
      <c r="Q4" s="651"/>
      <c r="R4" s="41"/>
      <c r="S4" s="649"/>
      <c r="T4" s="41"/>
      <c r="U4" s="649"/>
      <c r="V4" s="41"/>
      <c r="W4" s="651"/>
      <c r="X4" s="41"/>
      <c r="Y4" s="651"/>
      <c r="Z4" s="41"/>
      <c r="AA4" s="629"/>
      <c r="AB4" s="260"/>
      <c r="AC4" s="631"/>
      <c r="AD4" s="260"/>
      <c r="AE4" s="654"/>
      <c r="AF4" s="260"/>
      <c r="AG4" s="622"/>
      <c r="AH4" s="41"/>
      <c r="AI4" s="632"/>
      <c r="AJ4" s="48"/>
      <c r="AK4" s="622"/>
      <c r="AL4" s="48"/>
      <c r="AM4" s="631"/>
      <c r="AN4" s="261"/>
      <c r="AO4" s="647"/>
      <c r="AP4" s="41"/>
      <c r="AQ4" s="647"/>
      <c r="AS4" s="153" t="s">
        <v>61</v>
      </c>
      <c r="AT4" s="153" t="s">
        <v>62</v>
      </c>
      <c r="AU4" s="153" t="s">
        <v>63</v>
      </c>
      <c r="AW4" s="154" t="s">
        <v>61</v>
      </c>
      <c r="AX4" s="154" t="s">
        <v>62</v>
      </c>
      <c r="AY4" s="154" t="s">
        <v>63</v>
      </c>
      <c r="AZ4" s="44"/>
      <c r="BA4" s="155" t="s">
        <v>61</v>
      </c>
      <c r="BB4" s="155" t="s">
        <v>62</v>
      </c>
      <c r="BC4" s="155" t="s">
        <v>63</v>
      </c>
      <c r="BD4" s="44"/>
      <c r="BE4" s="155" t="s">
        <v>61</v>
      </c>
      <c r="BF4" s="155" t="s">
        <v>62</v>
      </c>
      <c r="BG4" s="155" t="s">
        <v>63</v>
      </c>
      <c r="BH4" s="44"/>
      <c r="BI4" s="9"/>
      <c r="BJ4" s="9"/>
      <c r="BK4" s="9"/>
      <c r="BL4" s="9"/>
      <c r="BM4" s="9"/>
      <c r="BN4" s="9"/>
    </row>
    <row r="5" spans="1:66" s="73" customFormat="1" ht="12.4" customHeight="1">
      <c r="A5" s="456" t="s">
        <v>419</v>
      </c>
      <c r="B5" s="207" t="s">
        <v>541</v>
      </c>
      <c r="C5" s="478"/>
      <c r="D5" s="552">
        <v>0.33467949676999675</v>
      </c>
      <c r="E5" s="356">
        <f t="shared" ref="E5:E27" si="0">C5*D5</f>
        <v>0</v>
      </c>
      <c r="F5" s="552">
        <v>5.0014338119023123E-2</v>
      </c>
      <c r="G5" s="356">
        <f t="shared" ref="G5:G27" si="1">C5*F5</f>
        <v>0</v>
      </c>
      <c r="H5" s="462">
        <f>C5-E5-G5</f>
        <v>0</v>
      </c>
      <c r="I5" s="49"/>
      <c r="J5" s="478"/>
      <c r="K5" s="49"/>
      <c r="L5" s="462">
        <f>H5+J5</f>
        <v>0</v>
      </c>
      <c r="M5" s="350"/>
      <c r="N5" s="552">
        <f>IF(自給率!E5="",自給率!C5,自給率!E5)</f>
        <v>0.18871541837887562</v>
      </c>
      <c r="O5" s="350"/>
      <c r="P5" s="350"/>
      <c r="Q5" s="462">
        <f>L5*N5</f>
        <v>0</v>
      </c>
      <c r="R5" s="354"/>
      <c r="S5" s="484">
        <f t="array" ref="S5:S111">MMULT(投入係数表!C5:DE111,Q5:Q111)</f>
        <v>0</v>
      </c>
      <c r="T5" s="351"/>
      <c r="U5" s="356">
        <f>S5*自給率!C5</f>
        <v>0</v>
      </c>
      <c r="V5" s="351"/>
      <c r="W5" s="462">
        <f t="array" ref="W5:W111">MMULT(逆行列係数表!C5:DE111,U5:U111)</f>
        <v>0</v>
      </c>
      <c r="X5" s="351"/>
      <c r="Y5" s="462">
        <f t="array" ref="Y5:Y111">MMULT(逆行列係数表!C5:DE111,Q5:Q111)</f>
        <v>0</v>
      </c>
      <c r="Z5" s="49"/>
      <c r="AA5" s="560">
        <f>その他の係数!F5</f>
        <v>7.863601586989015E-2</v>
      </c>
      <c r="AB5" s="49"/>
      <c r="AC5" s="486">
        <f t="shared" ref="AC5:AC67" si="2">Y5*AA5</f>
        <v>0</v>
      </c>
      <c r="AD5" s="51"/>
      <c r="AE5" s="51"/>
      <c r="AF5" s="49"/>
      <c r="AG5" s="51"/>
      <c r="AH5" s="49"/>
      <c r="AI5" s="563">
        <f>その他の係数!H5</f>
        <v>9.2821639101326354E-3</v>
      </c>
      <c r="AJ5" s="49"/>
      <c r="AK5" s="490">
        <f t="shared" ref="AK5:AK40" si="3">AG$112*AI5</f>
        <v>0</v>
      </c>
      <c r="AL5" s="491"/>
      <c r="AM5" s="490">
        <f>AK5*自給率!C5</f>
        <v>0</v>
      </c>
      <c r="AN5" s="491"/>
      <c r="AO5" s="492">
        <f t="array" ref="AO5:AO111">MMULT(逆行列係数表!C5:DE111,AM5:AM111)</f>
        <v>0</v>
      </c>
      <c r="AP5" s="491"/>
      <c r="AQ5" s="492">
        <f t="shared" ref="AQ5:AQ67" si="4">Y5+AO5</f>
        <v>0</v>
      </c>
      <c r="AR5" s="491"/>
      <c r="AS5" s="493">
        <f>Q5*その他の係数!$D5</f>
        <v>0</v>
      </c>
      <c r="AT5" s="493">
        <f>W5*その他の係数!$D5</f>
        <v>0</v>
      </c>
      <c r="AU5" s="493">
        <f>AO5*その他の係数!$D5</f>
        <v>0</v>
      </c>
      <c r="AV5" s="491"/>
      <c r="AW5" s="494">
        <f>Q5*その他の係数!$F5</f>
        <v>0</v>
      </c>
      <c r="AX5" s="494">
        <f>W5*その他の係数!$F5</f>
        <v>0</v>
      </c>
      <c r="AY5" s="494">
        <f>AO5*その他の係数!$F5</f>
        <v>0</v>
      </c>
      <c r="AZ5" s="495"/>
      <c r="BA5" s="496">
        <f>Q5*その他の係数!$J5</f>
        <v>0</v>
      </c>
      <c r="BB5" s="496">
        <f>W5*その他の係数!$J5</f>
        <v>0</v>
      </c>
      <c r="BC5" s="496">
        <f>AO5*その他の係数!$J5</f>
        <v>0</v>
      </c>
      <c r="BD5" s="495"/>
      <c r="BE5" s="496">
        <f>Q5*その他の係数!$L5</f>
        <v>0</v>
      </c>
      <c r="BF5" s="496">
        <f>W5*その他の係数!$L5</f>
        <v>0</v>
      </c>
      <c r="BG5" s="496">
        <f>AO5*その他の係数!$L5</f>
        <v>0</v>
      </c>
      <c r="BH5" s="300"/>
      <c r="BI5" s="211" t="s">
        <v>380</v>
      </c>
      <c r="BJ5" s="211"/>
      <c r="BK5" s="211"/>
      <c r="BL5" s="211"/>
      <c r="BM5" s="211"/>
      <c r="BN5" s="211"/>
    </row>
    <row r="6" spans="1:66" s="73" customFormat="1" ht="12.4" customHeight="1">
      <c r="A6" s="457" t="s">
        <v>420</v>
      </c>
      <c r="B6" s="208" t="s">
        <v>542</v>
      </c>
      <c r="C6" s="479"/>
      <c r="D6" s="553">
        <v>6.9923027895031437E-2</v>
      </c>
      <c r="E6" s="349">
        <f t="shared" si="0"/>
        <v>0</v>
      </c>
      <c r="F6" s="553">
        <v>1.9012748544016349E-2</v>
      </c>
      <c r="G6" s="349">
        <f t="shared" si="1"/>
        <v>0</v>
      </c>
      <c r="H6" s="463">
        <f t="shared" ref="H6:H40" si="5">C6-E6-G6</f>
        <v>0</v>
      </c>
      <c r="I6" s="49"/>
      <c r="J6" s="479"/>
      <c r="K6" s="49"/>
      <c r="L6" s="463">
        <f t="shared" ref="L6:L68" si="6">H6+J6</f>
        <v>0</v>
      </c>
      <c r="M6" s="350"/>
      <c r="N6" s="553">
        <f>IF(自給率!E6="",自給率!C6,自給率!E6)</f>
        <v>0.61552536480490372</v>
      </c>
      <c r="O6" s="350"/>
      <c r="P6" s="350"/>
      <c r="Q6" s="463">
        <f t="shared" ref="Q6:Q68" si="7">L6*N6</f>
        <v>0</v>
      </c>
      <c r="R6" s="354"/>
      <c r="S6" s="485">
        <v>0</v>
      </c>
      <c r="T6" s="351"/>
      <c r="U6" s="349">
        <f>S6*自給率!C6</f>
        <v>0</v>
      </c>
      <c r="V6" s="351"/>
      <c r="W6" s="463">
        <v>0</v>
      </c>
      <c r="X6" s="351"/>
      <c r="Y6" s="463">
        <v>0</v>
      </c>
      <c r="Z6" s="49"/>
      <c r="AA6" s="561">
        <f>その他の係数!F6</f>
        <v>7.4066479681881764E-2</v>
      </c>
      <c r="AB6" s="49"/>
      <c r="AC6" s="487">
        <f t="shared" si="2"/>
        <v>0</v>
      </c>
      <c r="AD6" s="51"/>
      <c r="AE6" s="51"/>
      <c r="AF6" s="49"/>
      <c r="AG6" s="51"/>
      <c r="AH6" s="49"/>
      <c r="AI6" s="561">
        <f>その他の係数!H6</f>
        <v>6.9948428912716297E-4</v>
      </c>
      <c r="AJ6" s="49"/>
      <c r="AK6" s="497">
        <f t="shared" si="3"/>
        <v>0</v>
      </c>
      <c r="AL6" s="491"/>
      <c r="AM6" s="497">
        <f>AK6*自給率!C6</f>
        <v>0</v>
      </c>
      <c r="AN6" s="491"/>
      <c r="AO6" s="498">
        <v>0</v>
      </c>
      <c r="AP6" s="491"/>
      <c r="AQ6" s="498">
        <f t="shared" si="4"/>
        <v>0</v>
      </c>
      <c r="AR6" s="491"/>
      <c r="AS6" s="499">
        <f>Q6*その他の係数!$D6</f>
        <v>0</v>
      </c>
      <c r="AT6" s="499">
        <f>W6*その他の係数!$D6</f>
        <v>0</v>
      </c>
      <c r="AU6" s="499">
        <f>AO6*その他の係数!$D6</f>
        <v>0</v>
      </c>
      <c r="AV6" s="491"/>
      <c r="AW6" s="500">
        <f>Q6*その他の係数!$F6</f>
        <v>0</v>
      </c>
      <c r="AX6" s="500">
        <f>W6*その他の係数!$F6</f>
        <v>0</v>
      </c>
      <c r="AY6" s="500">
        <f>AO6*その他の係数!$F6</f>
        <v>0</v>
      </c>
      <c r="AZ6" s="495"/>
      <c r="BA6" s="501">
        <f>Q6*その他の係数!$J6</f>
        <v>0</v>
      </c>
      <c r="BB6" s="501">
        <f>W6*その他の係数!$J6</f>
        <v>0</v>
      </c>
      <c r="BC6" s="501">
        <f>AO6*その他の係数!$J6</f>
        <v>0</v>
      </c>
      <c r="BD6" s="495"/>
      <c r="BE6" s="501">
        <f>Q6*その他の係数!$L6</f>
        <v>0</v>
      </c>
      <c r="BF6" s="501">
        <f>W6*その他の係数!$L6</f>
        <v>0</v>
      </c>
      <c r="BG6" s="501">
        <f>AO6*その他の係数!$L6</f>
        <v>0</v>
      </c>
      <c r="BH6" s="300"/>
      <c r="BI6" s="210" t="s">
        <v>390</v>
      </c>
      <c r="BJ6" s="211"/>
      <c r="BK6" s="211"/>
      <c r="BL6" s="211"/>
      <c r="BM6" s="211"/>
      <c r="BN6" s="211"/>
    </row>
    <row r="7" spans="1:66" s="73" customFormat="1" ht="12.4" customHeight="1">
      <c r="A7" s="457" t="s">
        <v>421</v>
      </c>
      <c r="B7" s="208" t="s">
        <v>543</v>
      </c>
      <c r="C7" s="479"/>
      <c r="D7" s="553">
        <v>0</v>
      </c>
      <c r="E7" s="349">
        <f t="shared" si="0"/>
        <v>0</v>
      </c>
      <c r="F7" s="553">
        <v>0</v>
      </c>
      <c r="G7" s="349">
        <f t="shared" si="1"/>
        <v>0</v>
      </c>
      <c r="H7" s="463">
        <f t="shared" si="5"/>
        <v>0</v>
      </c>
      <c r="I7" s="49"/>
      <c r="J7" s="479"/>
      <c r="K7" s="49"/>
      <c r="L7" s="463">
        <f t="shared" si="6"/>
        <v>0</v>
      </c>
      <c r="M7" s="350"/>
      <c r="N7" s="553">
        <f>IF(自給率!E7="",自給率!C7,自給率!E7)</f>
        <v>0.75888394987317609</v>
      </c>
      <c r="O7" s="350"/>
      <c r="P7" s="350"/>
      <c r="Q7" s="463">
        <f t="shared" si="7"/>
        <v>0</v>
      </c>
      <c r="R7" s="354"/>
      <c r="S7" s="485">
        <v>0</v>
      </c>
      <c r="T7" s="351"/>
      <c r="U7" s="349">
        <f>S7*自給率!C7</f>
        <v>0</v>
      </c>
      <c r="V7" s="351"/>
      <c r="W7" s="463">
        <v>0</v>
      </c>
      <c r="X7" s="351"/>
      <c r="Y7" s="463">
        <v>0</v>
      </c>
      <c r="Z7" s="49"/>
      <c r="AA7" s="561">
        <f>その他の係数!F7</f>
        <v>0.38615059817030262</v>
      </c>
      <c r="AB7" s="49"/>
      <c r="AC7" s="487">
        <f t="shared" si="2"/>
        <v>0</v>
      </c>
      <c r="AD7" s="51"/>
      <c r="AE7" s="51"/>
      <c r="AF7" s="49"/>
      <c r="AG7" s="51"/>
      <c r="AH7" s="49"/>
      <c r="AI7" s="564">
        <f>その他の係数!H7</f>
        <v>1.1684284502917845E-3</v>
      </c>
      <c r="AJ7" s="49"/>
      <c r="AK7" s="497">
        <f t="shared" si="3"/>
        <v>0</v>
      </c>
      <c r="AL7" s="491"/>
      <c r="AM7" s="497">
        <f>AK7*自給率!C7</f>
        <v>0</v>
      </c>
      <c r="AN7" s="491"/>
      <c r="AO7" s="498">
        <v>0</v>
      </c>
      <c r="AP7" s="491"/>
      <c r="AQ7" s="498">
        <f t="shared" si="4"/>
        <v>0</v>
      </c>
      <c r="AR7" s="491"/>
      <c r="AS7" s="499">
        <f>Q7*その他の係数!$D7</f>
        <v>0</v>
      </c>
      <c r="AT7" s="499">
        <f>W7*その他の係数!$D7</f>
        <v>0</v>
      </c>
      <c r="AU7" s="499">
        <f>AO7*その他の係数!$D7</f>
        <v>0</v>
      </c>
      <c r="AV7" s="491"/>
      <c r="AW7" s="500">
        <f>Q7*その他の係数!$F7</f>
        <v>0</v>
      </c>
      <c r="AX7" s="500">
        <f>W7*その他の係数!$F7</f>
        <v>0</v>
      </c>
      <c r="AY7" s="500">
        <f>AO7*その他の係数!$F7</f>
        <v>0</v>
      </c>
      <c r="AZ7" s="495"/>
      <c r="BA7" s="501">
        <f>Q7*その他の係数!$J7</f>
        <v>0</v>
      </c>
      <c r="BB7" s="501">
        <f>W7*その他の係数!$J7</f>
        <v>0</v>
      </c>
      <c r="BC7" s="501">
        <f>AO7*その他の係数!$J7</f>
        <v>0</v>
      </c>
      <c r="BD7" s="495"/>
      <c r="BE7" s="501">
        <f>Q7*その他の係数!$L7</f>
        <v>0</v>
      </c>
      <c r="BF7" s="501">
        <f>W7*その他の係数!$L7</f>
        <v>0</v>
      </c>
      <c r="BG7" s="501">
        <f>AO7*その他の係数!$L7</f>
        <v>0</v>
      </c>
      <c r="BH7" s="300"/>
      <c r="BI7" s="211" t="s">
        <v>384</v>
      </c>
      <c r="BJ7" s="211"/>
      <c r="BK7" s="211"/>
      <c r="BL7" s="211"/>
      <c r="BM7" s="211"/>
      <c r="BN7" s="211"/>
    </row>
    <row r="8" spans="1:66" s="73" customFormat="1" ht="12.4" customHeight="1">
      <c r="A8" s="457" t="s">
        <v>422</v>
      </c>
      <c r="B8" s="208" t="s">
        <v>544</v>
      </c>
      <c r="C8" s="479"/>
      <c r="D8" s="553">
        <v>0.21797701872036809</v>
      </c>
      <c r="E8" s="349">
        <f t="shared" si="0"/>
        <v>0</v>
      </c>
      <c r="F8" s="553">
        <v>3.1804802074933601E-2</v>
      </c>
      <c r="G8" s="349">
        <f t="shared" si="1"/>
        <v>0</v>
      </c>
      <c r="H8" s="463">
        <f t="shared" si="5"/>
        <v>0</v>
      </c>
      <c r="I8" s="49"/>
      <c r="J8" s="479"/>
      <c r="K8" s="49"/>
      <c r="L8" s="463">
        <f t="shared" si="6"/>
        <v>0</v>
      </c>
      <c r="M8" s="350"/>
      <c r="N8" s="553">
        <f>IF(自給率!E8="",自給率!C8,自給率!E8)</f>
        <v>0.12743285854082853</v>
      </c>
      <c r="O8" s="350"/>
      <c r="P8" s="350"/>
      <c r="Q8" s="463">
        <f t="shared" si="7"/>
        <v>0</v>
      </c>
      <c r="R8" s="354"/>
      <c r="S8" s="485">
        <v>0</v>
      </c>
      <c r="T8" s="351"/>
      <c r="U8" s="349">
        <f>S8*自給率!C8</f>
        <v>0</v>
      </c>
      <c r="V8" s="351"/>
      <c r="W8" s="463">
        <v>0</v>
      </c>
      <c r="X8" s="351"/>
      <c r="Y8" s="463">
        <v>0</v>
      </c>
      <c r="Z8" s="49"/>
      <c r="AA8" s="561">
        <f>その他の係数!F8</f>
        <v>0.23903903903903903</v>
      </c>
      <c r="AB8" s="49"/>
      <c r="AC8" s="487">
        <f t="shared" si="2"/>
        <v>0</v>
      </c>
      <c r="AD8" s="51"/>
      <c r="AE8" s="51"/>
      <c r="AF8" s="49"/>
      <c r="AG8" s="51"/>
      <c r="AH8" s="49"/>
      <c r="AI8" s="564">
        <f>その他の係数!H8</f>
        <v>6.0384038181209108E-4</v>
      </c>
      <c r="AJ8" s="49"/>
      <c r="AK8" s="497">
        <f t="shared" si="3"/>
        <v>0</v>
      </c>
      <c r="AL8" s="491"/>
      <c r="AM8" s="497">
        <f>AK8*自給率!C8</f>
        <v>0</v>
      </c>
      <c r="AN8" s="491"/>
      <c r="AO8" s="498">
        <v>0</v>
      </c>
      <c r="AP8" s="491"/>
      <c r="AQ8" s="498">
        <f t="shared" si="4"/>
        <v>0</v>
      </c>
      <c r="AR8" s="491"/>
      <c r="AS8" s="499">
        <f>Q8*その他の係数!$D8</f>
        <v>0</v>
      </c>
      <c r="AT8" s="499">
        <f>W8*その他の係数!$D8</f>
        <v>0</v>
      </c>
      <c r="AU8" s="499">
        <f>AO8*その他の係数!$D8</f>
        <v>0</v>
      </c>
      <c r="AV8" s="491"/>
      <c r="AW8" s="500">
        <f>Q8*その他の係数!$F8</f>
        <v>0</v>
      </c>
      <c r="AX8" s="500">
        <f>W8*その他の係数!$F8</f>
        <v>0</v>
      </c>
      <c r="AY8" s="500">
        <f>AO8*その他の係数!$F8</f>
        <v>0</v>
      </c>
      <c r="AZ8" s="495"/>
      <c r="BA8" s="501">
        <f>Q8*その他の係数!$J8</f>
        <v>0</v>
      </c>
      <c r="BB8" s="501">
        <f>W8*その他の係数!$J8</f>
        <v>0</v>
      </c>
      <c r="BC8" s="501">
        <f>AO8*その他の係数!$J8</f>
        <v>0</v>
      </c>
      <c r="BD8" s="495"/>
      <c r="BE8" s="501">
        <f>Q8*その他の係数!$L8</f>
        <v>0</v>
      </c>
      <c r="BF8" s="501">
        <f>W8*その他の係数!$L8</f>
        <v>0</v>
      </c>
      <c r="BG8" s="501">
        <f>AO8*その他の係数!$L8</f>
        <v>0</v>
      </c>
      <c r="BH8" s="300"/>
      <c r="BI8" s="211" t="s">
        <v>383</v>
      </c>
      <c r="BJ8" s="211"/>
      <c r="BK8" s="211"/>
      <c r="BL8" s="211"/>
      <c r="BM8" s="211"/>
      <c r="BN8" s="211"/>
    </row>
    <row r="9" spans="1:66" s="73" customFormat="1" ht="12.4" customHeight="1">
      <c r="A9" s="457" t="s">
        <v>423</v>
      </c>
      <c r="B9" s="208" t="s">
        <v>545</v>
      </c>
      <c r="C9" s="479"/>
      <c r="D9" s="553">
        <v>0.24930029364152415</v>
      </c>
      <c r="E9" s="349">
        <f t="shared" si="0"/>
        <v>0</v>
      </c>
      <c r="F9" s="553">
        <v>3.3308393561263416E-2</v>
      </c>
      <c r="G9" s="349">
        <f t="shared" si="1"/>
        <v>0</v>
      </c>
      <c r="H9" s="463">
        <f t="shared" si="5"/>
        <v>0</v>
      </c>
      <c r="I9" s="49"/>
      <c r="J9" s="479"/>
      <c r="K9" s="49"/>
      <c r="L9" s="463">
        <f>H9+J9</f>
        <v>0</v>
      </c>
      <c r="M9" s="350"/>
      <c r="N9" s="553">
        <f>IF(自給率!E9="",自給率!C9,自給率!E9)</f>
        <v>7.7467956728194509E-2</v>
      </c>
      <c r="O9" s="350"/>
      <c r="P9" s="350"/>
      <c r="Q9" s="463">
        <f>L9*N9</f>
        <v>0</v>
      </c>
      <c r="R9" s="354"/>
      <c r="S9" s="485">
        <v>0</v>
      </c>
      <c r="T9" s="351"/>
      <c r="U9" s="349">
        <f>S9*自給率!C9</f>
        <v>0</v>
      </c>
      <c r="V9" s="351"/>
      <c r="W9" s="463">
        <v>0</v>
      </c>
      <c r="X9" s="351"/>
      <c r="Y9" s="463">
        <v>0</v>
      </c>
      <c r="Z9" s="49"/>
      <c r="AA9" s="561">
        <f>その他の係数!F9</f>
        <v>0.18553300346696289</v>
      </c>
      <c r="AB9" s="49"/>
      <c r="AC9" s="487">
        <f t="shared" si="2"/>
        <v>0</v>
      </c>
      <c r="AD9" s="51"/>
      <c r="AE9" s="51"/>
      <c r="AF9" s="49"/>
      <c r="AG9" s="51"/>
      <c r="AH9" s="49"/>
      <c r="AI9" s="564">
        <f>その他の係数!H9</f>
        <v>1.1145909451903281E-3</v>
      </c>
      <c r="AJ9" s="49"/>
      <c r="AK9" s="497">
        <f t="shared" si="3"/>
        <v>0</v>
      </c>
      <c r="AL9" s="491"/>
      <c r="AM9" s="497">
        <f>AK9*自給率!C9</f>
        <v>0</v>
      </c>
      <c r="AN9" s="491"/>
      <c r="AO9" s="498">
        <v>0</v>
      </c>
      <c r="AP9" s="491"/>
      <c r="AQ9" s="498">
        <f t="shared" si="4"/>
        <v>0</v>
      </c>
      <c r="AR9" s="491"/>
      <c r="AS9" s="499">
        <f>Q9*その他の係数!$D9</f>
        <v>0</v>
      </c>
      <c r="AT9" s="499">
        <f>W9*その他の係数!$D9</f>
        <v>0</v>
      </c>
      <c r="AU9" s="499">
        <f>AO9*その他の係数!$D9</f>
        <v>0</v>
      </c>
      <c r="AV9" s="491"/>
      <c r="AW9" s="500">
        <f>Q9*その他の係数!$F9</f>
        <v>0</v>
      </c>
      <c r="AX9" s="500">
        <f>W9*その他の係数!$F9</f>
        <v>0</v>
      </c>
      <c r="AY9" s="500">
        <f>AO9*その他の係数!$F9</f>
        <v>0</v>
      </c>
      <c r="AZ9" s="495"/>
      <c r="BA9" s="501">
        <f>Q9*その他の係数!$J9</f>
        <v>0</v>
      </c>
      <c r="BB9" s="501">
        <f>W9*その他の係数!$J9</f>
        <v>0</v>
      </c>
      <c r="BC9" s="501">
        <f>AO9*その他の係数!$J9</f>
        <v>0</v>
      </c>
      <c r="BD9" s="495"/>
      <c r="BE9" s="501">
        <f>Q9*その他の係数!$L9</f>
        <v>0</v>
      </c>
      <c r="BF9" s="501">
        <f>W9*その他の係数!$L9</f>
        <v>0</v>
      </c>
      <c r="BG9" s="501">
        <f>AO9*その他の係数!$L9</f>
        <v>0</v>
      </c>
      <c r="BH9" s="300"/>
      <c r="BI9" s="210" t="s">
        <v>391</v>
      </c>
      <c r="BJ9" s="211"/>
      <c r="BK9" s="211"/>
      <c r="BL9" s="211"/>
      <c r="BM9" s="211"/>
      <c r="BN9" s="211"/>
    </row>
    <row r="10" spans="1:66" s="73" customFormat="1" ht="12.4" customHeight="1">
      <c r="A10" s="457" t="s">
        <v>424</v>
      </c>
      <c r="B10" s="208" t="s">
        <v>546</v>
      </c>
      <c r="C10" s="479"/>
      <c r="D10" s="553">
        <v>2.0962594106549742E-2</v>
      </c>
      <c r="E10" s="349">
        <f t="shared" si="0"/>
        <v>0</v>
      </c>
      <c r="F10" s="553">
        <v>5.3937705643122419E-2</v>
      </c>
      <c r="G10" s="349">
        <f t="shared" si="1"/>
        <v>0</v>
      </c>
      <c r="H10" s="463">
        <f t="shared" si="5"/>
        <v>0</v>
      </c>
      <c r="I10" s="49"/>
      <c r="J10" s="479"/>
      <c r="K10" s="49"/>
      <c r="L10" s="463">
        <f t="shared" si="6"/>
        <v>0</v>
      </c>
      <c r="M10" s="350"/>
      <c r="N10" s="553">
        <f>IF(自給率!E10="",自給率!C10,自給率!E10)</f>
        <v>6.6541539783008252E-3</v>
      </c>
      <c r="O10" s="350"/>
      <c r="P10" s="350"/>
      <c r="Q10" s="463">
        <f t="shared" si="7"/>
        <v>0</v>
      </c>
      <c r="R10" s="354"/>
      <c r="S10" s="485">
        <v>0</v>
      </c>
      <c r="T10" s="351"/>
      <c r="U10" s="349">
        <f>S10*自給率!C10</f>
        <v>0</v>
      </c>
      <c r="V10" s="351"/>
      <c r="W10" s="463">
        <v>0</v>
      </c>
      <c r="X10" s="351"/>
      <c r="Y10" s="463">
        <v>0</v>
      </c>
      <c r="Z10" s="49"/>
      <c r="AA10" s="561">
        <f>その他の係数!F10</f>
        <v>0.15395455346133521</v>
      </c>
      <c r="AB10" s="49"/>
      <c r="AC10" s="487">
        <f t="shared" si="2"/>
        <v>0</v>
      </c>
      <c r="AD10" s="51"/>
      <c r="AE10" s="51"/>
      <c r="AF10" s="49"/>
      <c r="AG10" s="51"/>
      <c r="AH10" s="49"/>
      <c r="AI10" s="564">
        <f>その他の係数!H10</f>
        <v>6.7212865295201591E-8</v>
      </c>
      <c r="AJ10" s="49"/>
      <c r="AK10" s="497">
        <f t="shared" si="3"/>
        <v>0</v>
      </c>
      <c r="AL10" s="491"/>
      <c r="AM10" s="497">
        <f>AK10*自給率!C10</f>
        <v>0</v>
      </c>
      <c r="AN10" s="491"/>
      <c r="AO10" s="498">
        <v>0</v>
      </c>
      <c r="AP10" s="491"/>
      <c r="AQ10" s="498">
        <f t="shared" si="4"/>
        <v>0</v>
      </c>
      <c r="AR10" s="491"/>
      <c r="AS10" s="499">
        <f>Q10*その他の係数!$D10</f>
        <v>0</v>
      </c>
      <c r="AT10" s="499">
        <f>W10*その他の係数!$D10</f>
        <v>0</v>
      </c>
      <c r="AU10" s="499">
        <f>AO10*その他の係数!$D10</f>
        <v>0</v>
      </c>
      <c r="AV10" s="491"/>
      <c r="AW10" s="500">
        <f>Q10*その他の係数!$F10</f>
        <v>0</v>
      </c>
      <c r="AX10" s="500">
        <f>W10*その他の係数!$F10</f>
        <v>0</v>
      </c>
      <c r="AY10" s="500">
        <f>AO10*その他の係数!$F10</f>
        <v>0</v>
      </c>
      <c r="AZ10" s="495"/>
      <c r="BA10" s="501">
        <f>Q10*その他の係数!$J10</f>
        <v>0</v>
      </c>
      <c r="BB10" s="501">
        <f>W10*その他の係数!$J10</f>
        <v>0</v>
      </c>
      <c r="BC10" s="501">
        <f>AO10*その他の係数!$J10</f>
        <v>0</v>
      </c>
      <c r="BD10" s="495"/>
      <c r="BE10" s="501">
        <f>Q10*その他の係数!$L10</f>
        <v>0</v>
      </c>
      <c r="BF10" s="501">
        <f>W10*その他の係数!$L10</f>
        <v>0</v>
      </c>
      <c r="BG10" s="501">
        <f>AO10*その他の係数!$L10</f>
        <v>0</v>
      </c>
      <c r="BH10" s="300"/>
      <c r="BI10" s="210" t="s">
        <v>382</v>
      </c>
      <c r="BJ10" s="211"/>
      <c r="BK10" s="211"/>
      <c r="BL10" s="211"/>
      <c r="BM10" s="211"/>
      <c r="BN10" s="211"/>
    </row>
    <row r="11" spans="1:66" s="73" customFormat="1" ht="12.4" customHeight="1">
      <c r="A11" s="457" t="s">
        <v>425</v>
      </c>
      <c r="B11" s="208" t="s">
        <v>683</v>
      </c>
      <c r="C11" s="479"/>
      <c r="D11" s="553">
        <v>3.017818693951933E-2</v>
      </c>
      <c r="E11" s="349">
        <f t="shared" si="0"/>
        <v>0</v>
      </c>
      <c r="F11" s="553">
        <v>0.1273132035497363</v>
      </c>
      <c r="G11" s="349">
        <f t="shared" si="1"/>
        <v>0</v>
      </c>
      <c r="H11" s="463">
        <f t="shared" si="5"/>
        <v>0</v>
      </c>
      <c r="I11" s="49"/>
      <c r="J11" s="479"/>
      <c r="K11" s="49"/>
      <c r="L11" s="463">
        <f t="shared" si="6"/>
        <v>0</v>
      </c>
      <c r="M11" s="350"/>
      <c r="N11" s="553">
        <f>IF(自給率!E11="",自給率!C11,自給率!E11)</f>
        <v>1.3292557025147533E-2</v>
      </c>
      <c r="O11" s="350"/>
      <c r="P11" s="350"/>
      <c r="Q11" s="463">
        <f t="shared" si="7"/>
        <v>0</v>
      </c>
      <c r="R11" s="354"/>
      <c r="S11" s="485">
        <v>0</v>
      </c>
      <c r="T11" s="351"/>
      <c r="U11" s="349">
        <f>S11*自給率!C11</f>
        <v>0</v>
      </c>
      <c r="V11" s="351"/>
      <c r="W11" s="463">
        <v>0</v>
      </c>
      <c r="X11" s="351"/>
      <c r="Y11" s="463">
        <v>0</v>
      </c>
      <c r="Z11" s="49"/>
      <c r="AA11" s="561">
        <f>その他の係数!F11</f>
        <v>0.17188606285060726</v>
      </c>
      <c r="AB11" s="49"/>
      <c r="AC11" s="487">
        <f t="shared" si="2"/>
        <v>0</v>
      </c>
      <c r="AD11" s="51"/>
      <c r="AE11" s="51"/>
      <c r="AF11" s="49"/>
      <c r="AG11" s="51"/>
      <c r="AH11" s="49"/>
      <c r="AI11" s="489"/>
      <c r="AJ11" s="49"/>
      <c r="AK11" s="497">
        <f t="shared" si="3"/>
        <v>0</v>
      </c>
      <c r="AL11" s="491"/>
      <c r="AM11" s="497">
        <f>AK11*自給率!C11</f>
        <v>0</v>
      </c>
      <c r="AN11" s="491"/>
      <c r="AO11" s="498">
        <v>0</v>
      </c>
      <c r="AP11" s="491"/>
      <c r="AQ11" s="498">
        <f t="shared" si="4"/>
        <v>0</v>
      </c>
      <c r="AR11" s="491"/>
      <c r="AS11" s="499">
        <f>Q11*その他の係数!$D11</f>
        <v>0</v>
      </c>
      <c r="AT11" s="499">
        <f>W11*その他の係数!$D11</f>
        <v>0</v>
      </c>
      <c r="AU11" s="499">
        <f>AO11*その他の係数!$D11</f>
        <v>0</v>
      </c>
      <c r="AV11" s="491"/>
      <c r="AW11" s="500">
        <f>Q11*その他の係数!$F11</f>
        <v>0</v>
      </c>
      <c r="AX11" s="500">
        <f>W11*その他の係数!$F11</f>
        <v>0</v>
      </c>
      <c r="AY11" s="500">
        <f>AO11*その他の係数!$F11</f>
        <v>0</v>
      </c>
      <c r="AZ11" s="495"/>
      <c r="BA11" s="501">
        <f>Q11*その他の係数!$J11</f>
        <v>0</v>
      </c>
      <c r="BB11" s="501">
        <f>W11*その他の係数!$J11</f>
        <v>0</v>
      </c>
      <c r="BC11" s="501">
        <f>AO11*その他の係数!$J11</f>
        <v>0</v>
      </c>
      <c r="BD11" s="495"/>
      <c r="BE11" s="501">
        <f>Q11*その他の係数!$L11</f>
        <v>0</v>
      </c>
      <c r="BF11" s="501">
        <f>W11*その他の係数!$L11</f>
        <v>0</v>
      </c>
      <c r="BG11" s="501">
        <f>AO11*その他の係数!$L11</f>
        <v>0</v>
      </c>
      <c r="BH11" s="300"/>
      <c r="BI11" s="210" t="s">
        <v>381</v>
      </c>
      <c r="BJ11" s="211"/>
      <c r="BK11" s="211"/>
      <c r="BL11" s="211"/>
      <c r="BM11" s="211"/>
      <c r="BN11" s="211"/>
    </row>
    <row r="12" spans="1:66" s="73" customFormat="1" ht="12.4" customHeight="1">
      <c r="A12" s="457" t="s">
        <v>426</v>
      </c>
      <c r="B12" s="208" t="s">
        <v>547</v>
      </c>
      <c r="C12" s="479"/>
      <c r="D12" s="553">
        <v>0.32972384823200612</v>
      </c>
      <c r="E12" s="349">
        <f t="shared" si="0"/>
        <v>0</v>
      </c>
      <c r="F12" s="553">
        <v>2.8438353610059194E-2</v>
      </c>
      <c r="G12" s="349">
        <f t="shared" si="1"/>
        <v>0</v>
      </c>
      <c r="H12" s="463">
        <f t="shared" si="5"/>
        <v>0</v>
      </c>
      <c r="I12" s="49"/>
      <c r="J12" s="479"/>
      <c r="K12" s="49"/>
      <c r="L12" s="463">
        <f t="shared" si="6"/>
        <v>0</v>
      </c>
      <c r="M12" s="350"/>
      <c r="N12" s="553">
        <f>IF(自給率!E12="",自給率!C12,自給率!E12)</f>
        <v>0.29014183679966443</v>
      </c>
      <c r="O12" s="350"/>
      <c r="P12" s="350"/>
      <c r="Q12" s="463">
        <f t="shared" si="7"/>
        <v>0</v>
      </c>
      <c r="R12" s="354"/>
      <c r="S12" s="485">
        <v>0</v>
      </c>
      <c r="T12" s="351"/>
      <c r="U12" s="349">
        <f>S12*自給率!C12</f>
        <v>0</v>
      </c>
      <c r="V12" s="351"/>
      <c r="W12" s="463">
        <v>0</v>
      </c>
      <c r="X12" s="351"/>
      <c r="Y12" s="463">
        <v>0</v>
      </c>
      <c r="Z12" s="49"/>
      <c r="AA12" s="561">
        <f>その他の係数!F12</f>
        <v>0.15018588322007928</v>
      </c>
      <c r="AB12" s="49"/>
      <c r="AC12" s="487">
        <f t="shared" si="2"/>
        <v>0</v>
      </c>
      <c r="AD12" s="51"/>
      <c r="AE12" s="51"/>
      <c r="AF12" s="49"/>
      <c r="AG12" s="51"/>
      <c r="AH12" s="49"/>
      <c r="AI12" s="564">
        <f>その他の係数!H12</f>
        <v>6.5930981528291507E-2</v>
      </c>
      <c r="AJ12" s="49"/>
      <c r="AK12" s="497">
        <f t="shared" si="3"/>
        <v>0</v>
      </c>
      <c r="AL12" s="491"/>
      <c r="AM12" s="497">
        <f>AK12*自給率!C12</f>
        <v>0</v>
      </c>
      <c r="AN12" s="491"/>
      <c r="AO12" s="498">
        <v>0</v>
      </c>
      <c r="AP12" s="491"/>
      <c r="AQ12" s="498">
        <f t="shared" si="4"/>
        <v>0</v>
      </c>
      <c r="AR12" s="491"/>
      <c r="AS12" s="499">
        <f>Q12*その他の係数!$D12</f>
        <v>0</v>
      </c>
      <c r="AT12" s="499">
        <f>W12*その他の係数!$D12</f>
        <v>0</v>
      </c>
      <c r="AU12" s="499">
        <f>AO12*その他の係数!$D12</f>
        <v>0</v>
      </c>
      <c r="AV12" s="491"/>
      <c r="AW12" s="500">
        <f>Q12*その他の係数!$F12</f>
        <v>0</v>
      </c>
      <c r="AX12" s="500">
        <f>W12*その他の係数!$F12</f>
        <v>0</v>
      </c>
      <c r="AY12" s="500">
        <f>AO12*その他の係数!$F12</f>
        <v>0</v>
      </c>
      <c r="AZ12" s="495"/>
      <c r="BA12" s="501">
        <f>Q12*その他の係数!$J12</f>
        <v>0</v>
      </c>
      <c r="BB12" s="501">
        <f>W12*その他の係数!$J12</f>
        <v>0</v>
      </c>
      <c r="BC12" s="501">
        <f>AO12*その他の係数!$J12</f>
        <v>0</v>
      </c>
      <c r="BD12" s="495"/>
      <c r="BE12" s="501">
        <f>Q12*その他の係数!$L12</f>
        <v>0</v>
      </c>
      <c r="BF12" s="501">
        <f>W12*その他の係数!$L12</f>
        <v>0</v>
      </c>
      <c r="BG12" s="501">
        <f>AO12*その他の係数!$L12</f>
        <v>0</v>
      </c>
      <c r="BH12" s="300"/>
      <c r="BI12" s="211" t="s">
        <v>738</v>
      </c>
      <c r="BJ12" s="211"/>
      <c r="BK12" s="211"/>
      <c r="BL12" s="211"/>
      <c r="BM12" s="211"/>
      <c r="BN12" s="211"/>
    </row>
    <row r="13" spans="1:66" s="73" customFormat="1" ht="12.4" customHeight="1">
      <c r="A13" s="457" t="s">
        <v>427</v>
      </c>
      <c r="B13" s="208" t="s">
        <v>227</v>
      </c>
      <c r="C13" s="479"/>
      <c r="D13" s="553">
        <v>0.31552221832351163</v>
      </c>
      <c r="E13" s="349">
        <f t="shared" si="0"/>
        <v>0</v>
      </c>
      <c r="F13" s="553">
        <v>4.2918634282618183E-2</v>
      </c>
      <c r="G13" s="349">
        <f t="shared" si="1"/>
        <v>0</v>
      </c>
      <c r="H13" s="463">
        <f t="shared" si="5"/>
        <v>0</v>
      </c>
      <c r="I13" s="49"/>
      <c r="J13" s="479"/>
      <c r="K13" s="49"/>
      <c r="L13" s="463">
        <f t="shared" si="6"/>
        <v>0</v>
      </c>
      <c r="M13" s="350"/>
      <c r="N13" s="553">
        <f>IF(自給率!E13="",自給率!C13,自給率!E13)</f>
        <v>0.25840715047262974</v>
      </c>
      <c r="O13" s="350"/>
      <c r="P13" s="350"/>
      <c r="Q13" s="463">
        <f t="shared" si="7"/>
        <v>0</v>
      </c>
      <c r="R13" s="354"/>
      <c r="S13" s="485">
        <v>0</v>
      </c>
      <c r="T13" s="351"/>
      <c r="U13" s="349">
        <f>S13*自給率!C13</f>
        <v>0</v>
      </c>
      <c r="V13" s="351"/>
      <c r="W13" s="463">
        <v>0</v>
      </c>
      <c r="X13" s="351"/>
      <c r="Y13" s="463">
        <v>0</v>
      </c>
      <c r="Z13" s="49"/>
      <c r="AA13" s="561">
        <f>その他の係数!F13</f>
        <v>7.3103975406265898E-2</v>
      </c>
      <c r="AB13" s="49"/>
      <c r="AC13" s="487">
        <f t="shared" si="2"/>
        <v>0</v>
      </c>
      <c r="AD13" s="51"/>
      <c r="AE13" s="51"/>
      <c r="AF13" s="49"/>
      <c r="AG13" s="51"/>
      <c r="AH13" s="49"/>
      <c r="AI13" s="561">
        <f>その他の係数!H13</f>
        <v>1.5123297968612129E-2</v>
      </c>
      <c r="AJ13" s="49"/>
      <c r="AK13" s="497">
        <f t="shared" si="3"/>
        <v>0</v>
      </c>
      <c r="AL13" s="491"/>
      <c r="AM13" s="497">
        <f>AK13*自給率!C13</f>
        <v>0</v>
      </c>
      <c r="AN13" s="491"/>
      <c r="AO13" s="498">
        <v>0</v>
      </c>
      <c r="AP13" s="491"/>
      <c r="AQ13" s="498">
        <f t="shared" si="4"/>
        <v>0</v>
      </c>
      <c r="AR13" s="491"/>
      <c r="AS13" s="499">
        <f>Q13*その他の係数!$D13</f>
        <v>0</v>
      </c>
      <c r="AT13" s="499">
        <f>W13*その他の係数!$D13</f>
        <v>0</v>
      </c>
      <c r="AU13" s="499">
        <f>AO13*その他の係数!$D13</f>
        <v>0</v>
      </c>
      <c r="AV13" s="491"/>
      <c r="AW13" s="500">
        <f>Q13*その他の係数!$F13</f>
        <v>0</v>
      </c>
      <c r="AX13" s="500">
        <f>W13*その他の係数!$F13</f>
        <v>0</v>
      </c>
      <c r="AY13" s="500">
        <f>AO13*その他の係数!$F13</f>
        <v>0</v>
      </c>
      <c r="AZ13" s="495"/>
      <c r="BA13" s="501">
        <f>Q13*その他の係数!$J13</f>
        <v>0</v>
      </c>
      <c r="BB13" s="501">
        <f>W13*その他の係数!$J13</f>
        <v>0</v>
      </c>
      <c r="BC13" s="501">
        <f>AO13*その他の係数!$J13</f>
        <v>0</v>
      </c>
      <c r="BD13" s="495"/>
      <c r="BE13" s="501">
        <f>Q13*その他の係数!$L13</f>
        <v>0</v>
      </c>
      <c r="BF13" s="501">
        <f>W13*その他の係数!$L13</f>
        <v>0</v>
      </c>
      <c r="BG13" s="501">
        <f>AO13*その他の係数!$L13</f>
        <v>0</v>
      </c>
      <c r="BH13" s="300"/>
      <c r="BJ13" s="211"/>
      <c r="BK13" s="211"/>
      <c r="BL13" s="211"/>
      <c r="BM13" s="211"/>
      <c r="BN13" s="211"/>
    </row>
    <row r="14" spans="1:66" s="73" customFormat="1" ht="12.4" customHeight="1">
      <c r="A14" s="457" t="s">
        <v>428</v>
      </c>
      <c r="B14" s="208" t="s">
        <v>548</v>
      </c>
      <c r="C14" s="479"/>
      <c r="D14" s="553">
        <v>0.3100885403313326</v>
      </c>
      <c r="E14" s="349">
        <f t="shared" si="0"/>
        <v>0</v>
      </c>
      <c r="F14" s="553">
        <v>9.2415243968826499E-2</v>
      </c>
      <c r="G14" s="349">
        <f t="shared" si="1"/>
        <v>0</v>
      </c>
      <c r="H14" s="463">
        <f t="shared" si="5"/>
        <v>0</v>
      </c>
      <c r="I14" s="49"/>
      <c r="J14" s="479"/>
      <c r="K14" s="49"/>
      <c r="L14" s="463">
        <f t="shared" si="6"/>
        <v>0</v>
      </c>
      <c r="M14" s="350"/>
      <c r="N14" s="553">
        <f>IF(自給率!E14="",自給率!C14,自給率!E14)</f>
        <v>0.16334058851796363</v>
      </c>
      <c r="O14" s="350"/>
      <c r="P14" s="350"/>
      <c r="Q14" s="463">
        <f t="shared" si="7"/>
        <v>0</v>
      </c>
      <c r="R14" s="354"/>
      <c r="S14" s="485">
        <v>0</v>
      </c>
      <c r="T14" s="351"/>
      <c r="U14" s="349">
        <f>S14*自給率!C14</f>
        <v>0</v>
      </c>
      <c r="V14" s="351"/>
      <c r="W14" s="463">
        <v>0</v>
      </c>
      <c r="X14" s="351"/>
      <c r="Y14" s="463">
        <v>0</v>
      </c>
      <c r="Z14" s="49"/>
      <c r="AA14" s="561">
        <f>その他の係数!F14</f>
        <v>9.2999911428655782E-2</v>
      </c>
      <c r="AB14" s="49"/>
      <c r="AC14" s="487">
        <f t="shared" si="2"/>
        <v>0</v>
      </c>
      <c r="AD14" s="51"/>
      <c r="AE14" s="51"/>
      <c r="AF14" s="49"/>
      <c r="AG14" s="51"/>
      <c r="AH14" s="49"/>
      <c r="AI14" s="564">
        <f>その他の係数!H14</f>
        <v>5.8515520526002509E-4</v>
      </c>
      <c r="AJ14" s="49"/>
      <c r="AK14" s="497">
        <f t="shared" si="3"/>
        <v>0</v>
      </c>
      <c r="AL14" s="491"/>
      <c r="AM14" s="497">
        <f>AK14*自給率!C14</f>
        <v>0</v>
      </c>
      <c r="AN14" s="491"/>
      <c r="AO14" s="498">
        <v>0</v>
      </c>
      <c r="AP14" s="491"/>
      <c r="AQ14" s="498">
        <f t="shared" si="4"/>
        <v>0</v>
      </c>
      <c r="AR14" s="491"/>
      <c r="AS14" s="499">
        <f>Q14*その他の係数!$D14</f>
        <v>0</v>
      </c>
      <c r="AT14" s="499">
        <f>W14*その他の係数!$D14</f>
        <v>0</v>
      </c>
      <c r="AU14" s="499">
        <f>AO14*その他の係数!$D14</f>
        <v>0</v>
      </c>
      <c r="AV14" s="491"/>
      <c r="AW14" s="500">
        <f>Q14*その他の係数!$F14</f>
        <v>0</v>
      </c>
      <c r="AX14" s="500">
        <f>W14*その他の係数!$F14</f>
        <v>0</v>
      </c>
      <c r="AY14" s="500">
        <f>AO14*その他の係数!$F14</f>
        <v>0</v>
      </c>
      <c r="AZ14" s="495"/>
      <c r="BA14" s="501">
        <f>Q14*その他の係数!$J14</f>
        <v>0</v>
      </c>
      <c r="BB14" s="501">
        <f>W14*その他の係数!$J14</f>
        <v>0</v>
      </c>
      <c r="BC14" s="501">
        <f>AO14*その他の係数!$J14</f>
        <v>0</v>
      </c>
      <c r="BD14" s="495"/>
      <c r="BE14" s="501">
        <f>Q14*その他の係数!$L14</f>
        <v>0</v>
      </c>
      <c r="BF14" s="501">
        <f>W14*その他の係数!$L14</f>
        <v>0</v>
      </c>
      <c r="BG14" s="501">
        <f>AO14*その他の係数!$L14</f>
        <v>0</v>
      </c>
      <c r="BH14" s="300"/>
      <c r="BI14" s="210" t="s">
        <v>392</v>
      </c>
      <c r="BJ14" s="211"/>
      <c r="BK14" s="211"/>
      <c r="BL14" s="211"/>
      <c r="BM14" s="211"/>
      <c r="BN14" s="211"/>
    </row>
    <row r="15" spans="1:66" s="73" customFormat="1" ht="12.4" customHeight="1">
      <c r="A15" s="457" t="s">
        <v>429</v>
      </c>
      <c r="B15" s="208" t="s">
        <v>88</v>
      </c>
      <c r="C15" s="479"/>
      <c r="D15" s="553">
        <v>0.27217783548489921</v>
      </c>
      <c r="E15" s="349">
        <f t="shared" si="0"/>
        <v>0</v>
      </c>
      <c r="F15" s="553">
        <v>1.0697990142311641E-2</v>
      </c>
      <c r="G15" s="349">
        <f t="shared" si="1"/>
        <v>0</v>
      </c>
      <c r="H15" s="463">
        <f t="shared" si="5"/>
        <v>0</v>
      </c>
      <c r="I15" s="49"/>
      <c r="J15" s="479"/>
      <c r="K15" s="49"/>
      <c r="L15" s="463">
        <f t="shared" si="6"/>
        <v>0</v>
      </c>
      <c r="M15" s="350"/>
      <c r="N15" s="553">
        <f>IF(自給率!E15="",自給率!C15,自給率!E15)</f>
        <v>0</v>
      </c>
      <c r="O15" s="350"/>
      <c r="P15" s="350"/>
      <c r="Q15" s="463">
        <f t="shared" si="7"/>
        <v>0</v>
      </c>
      <c r="R15" s="354"/>
      <c r="S15" s="485">
        <v>0</v>
      </c>
      <c r="T15" s="351"/>
      <c r="U15" s="349">
        <f>S15*自給率!C15</f>
        <v>0</v>
      </c>
      <c r="V15" s="351"/>
      <c r="W15" s="463">
        <v>0</v>
      </c>
      <c r="X15" s="351"/>
      <c r="Y15" s="463">
        <v>0</v>
      </c>
      <c r="Z15" s="49"/>
      <c r="AA15" s="561">
        <f>その他の係数!F15</f>
        <v>0</v>
      </c>
      <c r="AB15" s="49"/>
      <c r="AC15" s="487">
        <f t="shared" si="2"/>
        <v>0</v>
      </c>
      <c r="AD15" s="51"/>
      <c r="AE15" s="51"/>
      <c r="AF15" s="49"/>
      <c r="AG15" s="51"/>
      <c r="AH15" s="49"/>
      <c r="AI15" s="564">
        <f>その他の係数!H15</f>
        <v>1.0433184228312962E-2</v>
      </c>
      <c r="AJ15" s="49"/>
      <c r="AK15" s="497">
        <f t="shared" si="3"/>
        <v>0</v>
      </c>
      <c r="AL15" s="491"/>
      <c r="AM15" s="497">
        <f>AK15*自給率!C15</f>
        <v>0</v>
      </c>
      <c r="AN15" s="491"/>
      <c r="AO15" s="498">
        <v>0</v>
      </c>
      <c r="AP15" s="491"/>
      <c r="AQ15" s="498">
        <f t="shared" si="4"/>
        <v>0</v>
      </c>
      <c r="AR15" s="491"/>
      <c r="AS15" s="499">
        <f>Q15*その他の係数!$D15</f>
        <v>0</v>
      </c>
      <c r="AT15" s="499">
        <f>W15*その他の係数!$D15</f>
        <v>0</v>
      </c>
      <c r="AU15" s="499">
        <f>AO15*その他の係数!$D15</f>
        <v>0</v>
      </c>
      <c r="AV15" s="491"/>
      <c r="AW15" s="500">
        <f>Q15*その他の係数!$F15</f>
        <v>0</v>
      </c>
      <c r="AX15" s="500">
        <f>W15*その他の係数!$F15</f>
        <v>0</v>
      </c>
      <c r="AY15" s="500">
        <f>AO15*その他の係数!$F15</f>
        <v>0</v>
      </c>
      <c r="AZ15" s="495"/>
      <c r="BA15" s="501">
        <f>Q15*その他の係数!$J15</f>
        <v>0</v>
      </c>
      <c r="BB15" s="501">
        <f>W15*その他の係数!$J15</f>
        <v>0</v>
      </c>
      <c r="BC15" s="501">
        <f>AO15*その他の係数!$J15</f>
        <v>0</v>
      </c>
      <c r="BD15" s="495"/>
      <c r="BE15" s="501">
        <f>Q15*その他の係数!$L15</f>
        <v>0</v>
      </c>
      <c r="BF15" s="501">
        <f>W15*その他の係数!$L15</f>
        <v>0</v>
      </c>
      <c r="BG15" s="501">
        <f>AO15*その他の係数!$L15</f>
        <v>0</v>
      </c>
      <c r="BH15" s="300"/>
      <c r="BI15" s="211" t="s">
        <v>393</v>
      </c>
      <c r="BJ15" s="211"/>
      <c r="BK15" s="211"/>
      <c r="BL15" s="211"/>
      <c r="BM15" s="211"/>
      <c r="BN15" s="211"/>
    </row>
    <row r="16" spans="1:66" s="73" customFormat="1" ht="12.4" customHeight="1">
      <c r="A16" s="457" t="s">
        <v>430</v>
      </c>
      <c r="B16" s="208" t="s">
        <v>549</v>
      </c>
      <c r="C16" s="479"/>
      <c r="D16" s="553">
        <v>0.17392155446433646</v>
      </c>
      <c r="E16" s="349">
        <f t="shared" si="0"/>
        <v>0</v>
      </c>
      <c r="F16" s="553">
        <v>1.7587822644652897E-2</v>
      </c>
      <c r="G16" s="349">
        <f t="shared" si="1"/>
        <v>0</v>
      </c>
      <c r="H16" s="463">
        <f t="shared" si="5"/>
        <v>0</v>
      </c>
      <c r="I16" s="49"/>
      <c r="J16" s="479"/>
      <c r="K16" s="49"/>
      <c r="L16" s="463">
        <f t="shared" si="6"/>
        <v>0</v>
      </c>
      <c r="M16" s="350"/>
      <c r="N16" s="553">
        <f>IF(自給率!E16="",自給率!C16,自給率!E16)</f>
        <v>2.151571409627373E-2</v>
      </c>
      <c r="O16" s="350"/>
      <c r="P16" s="350"/>
      <c r="Q16" s="463">
        <f t="shared" si="7"/>
        <v>0</v>
      </c>
      <c r="R16" s="354"/>
      <c r="S16" s="485">
        <v>0</v>
      </c>
      <c r="T16" s="351"/>
      <c r="U16" s="349">
        <f>S16*自給率!C16</f>
        <v>0</v>
      </c>
      <c r="V16" s="351"/>
      <c r="W16" s="463">
        <v>0</v>
      </c>
      <c r="X16" s="351"/>
      <c r="Y16" s="463">
        <v>0</v>
      </c>
      <c r="Z16" s="49"/>
      <c r="AA16" s="561">
        <f>その他の係数!F16</f>
        <v>0.27193054304201819</v>
      </c>
      <c r="AB16" s="49"/>
      <c r="AC16" s="487">
        <f t="shared" si="2"/>
        <v>0</v>
      </c>
      <c r="AD16" s="51"/>
      <c r="AE16" s="51"/>
      <c r="AF16" s="49"/>
      <c r="AG16" s="51"/>
      <c r="AH16" s="49"/>
      <c r="AI16" s="564">
        <f>その他の係数!H16</f>
        <v>2.531908635670244E-4</v>
      </c>
      <c r="AJ16" s="49"/>
      <c r="AK16" s="497">
        <f t="shared" si="3"/>
        <v>0</v>
      </c>
      <c r="AL16" s="491"/>
      <c r="AM16" s="497">
        <f>AK16*自給率!C16</f>
        <v>0</v>
      </c>
      <c r="AN16" s="491"/>
      <c r="AO16" s="498">
        <v>0</v>
      </c>
      <c r="AP16" s="491"/>
      <c r="AQ16" s="498">
        <f t="shared" si="4"/>
        <v>0</v>
      </c>
      <c r="AR16" s="491"/>
      <c r="AS16" s="499">
        <f>Q16*その他の係数!$D16</f>
        <v>0</v>
      </c>
      <c r="AT16" s="499">
        <f>W16*その他の係数!$D16</f>
        <v>0</v>
      </c>
      <c r="AU16" s="499">
        <f>AO16*その他の係数!$D16</f>
        <v>0</v>
      </c>
      <c r="AV16" s="491"/>
      <c r="AW16" s="500">
        <f>Q16*その他の係数!$F16</f>
        <v>0</v>
      </c>
      <c r="AX16" s="500">
        <f>W16*その他の係数!$F16</f>
        <v>0</v>
      </c>
      <c r="AY16" s="500">
        <f>AO16*その他の係数!$F16</f>
        <v>0</v>
      </c>
      <c r="AZ16" s="495"/>
      <c r="BA16" s="501">
        <f>Q16*その他の係数!$J16</f>
        <v>0</v>
      </c>
      <c r="BB16" s="501">
        <f>W16*その他の係数!$J16</f>
        <v>0</v>
      </c>
      <c r="BC16" s="501">
        <f>AO16*その他の係数!$J16</f>
        <v>0</v>
      </c>
      <c r="BD16" s="495"/>
      <c r="BE16" s="501">
        <f>Q16*その他の係数!$L16</f>
        <v>0</v>
      </c>
      <c r="BF16" s="501">
        <f>W16*その他の係数!$L16</f>
        <v>0</v>
      </c>
      <c r="BG16" s="501">
        <f>AO16*その他の係数!$L16</f>
        <v>0</v>
      </c>
      <c r="BH16" s="300"/>
      <c r="BI16" s="211" t="s">
        <v>739</v>
      </c>
      <c r="BJ16" s="211"/>
      <c r="BK16" s="211"/>
      <c r="BL16" s="211"/>
      <c r="BM16" s="211"/>
      <c r="BN16" s="211"/>
    </row>
    <row r="17" spans="1:66" s="73" customFormat="1" ht="12.4" customHeight="1">
      <c r="A17" s="457" t="s">
        <v>431</v>
      </c>
      <c r="B17" s="208" t="s">
        <v>550</v>
      </c>
      <c r="C17" s="479"/>
      <c r="D17" s="553">
        <v>0.48392850814247823</v>
      </c>
      <c r="E17" s="349">
        <f t="shared" si="0"/>
        <v>0</v>
      </c>
      <c r="F17" s="553">
        <v>2.5714558803366604E-2</v>
      </c>
      <c r="G17" s="349">
        <f t="shared" si="1"/>
        <v>0</v>
      </c>
      <c r="H17" s="463">
        <f t="shared" si="5"/>
        <v>0</v>
      </c>
      <c r="I17" s="49"/>
      <c r="J17" s="479"/>
      <c r="K17" s="49"/>
      <c r="L17" s="463">
        <f t="shared" si="6"/>
        <v>0</v>
      </c>
      <c r="M17" s="350"/>
      <c r="N17" s="553">
        <f>IF(自給率!E17="",自給率!C17,自給率!E17)</f>
        <v>8.9636085753231898E-3</v>
      </c>
      <c r="O17" s="350"/>
      <c r="P17" s="350"/>
      <c r="Q17" s="463">
        <f t="shared" si="7"/>
        <v>0</v>
      </c>
      <c r="R17" s="354"/>
      <c r="S17" s="485">
        <v>0</v>
      </c>
      <c r="T17" s="351"/>
      <c r="U17" s="349">
        <f>S17*自給率!C17</f>
        <v>0</v>
      </c>
      <c r="V17" s="351"/>
      <c r="W17" s="463">
        <v>0</v>
      </c>
      <c r="X17" s="351"/>
      <c r="Y17" s="463">
        <v>0</v>
      </c>
      <c r="Z17" s="49"/>
      <c r="AA17" s="561">
        <f>その他の係数!F17</f>
        <v>0.27064833961805135</v>
      </c>
      <c r="AB17" s="49"/>
      <c r="AC17" s="487">
        <f t="shared" si="2"/>
        <v>0</v>
      </c>
      <c r="AD17" s="51"/>
      <c r="AE17" s="51"/>
      <c r="AF17" s="49"/>
      <c r="AG17" s="51"/>
      <c r="AH17" s="49"/>
      <c r="AI17" s="564">
        <f>その他の係数!H17</f>
        <v>1.5348998770273417E-2</v>
      </c>
      <c r="AJ17" s="49"/>
      <c r="AK17" s="497">
        <f t="shared" si="3"/>
        <v>0</v>
      </c>
      <c r="AL17" s="491"/>
      <c r="AM17" s="497">
        <f>AK17*自給率!C17</f>
        <v>0</v>
      </c>
      <c r="AN17" s="491"/>
      <c r="AO17" s="498">
        <v>0</v>
      </c>
      <c r="AP17" s="491"/>
      <c r="AQ17" s="498">
        <f t="shared" si="4"/>
        <v>0</v>
      </c>
      <c r="AR17" s="491"/>
      <c r="AS17" s="499">
        <f>Q17*その他の係数!$D17</f>
        <v>0</v>
      </c>
      <c r="AT17" s="499">
        <f>W17*その他の係数!$D17</f>
        <v>0</v>
      </c>
      <c r="AU17" s="499">
        <f>AO17*その他の係数!$D17</f>
        <v>0</v>
      </c>
      <c r="AV17" s="491"/>
      <c r="AW17" s="500">
        <f>Q17*その他の係数!$F17</f>
        <v>0</v>
      </c>
      <c r="AX17" s="500">
        <f>W17*その他の係数!$F17</f>
        <v>0</v>
      </c>
      <c r="AY17" s="500">
        <f>AO17*その他の係数!$F17</f>
        <v>0</v>
      </c>
      <c r="AZ17" s="495"/>
      <c r="BA17" s="501">
        <f>Q17*その他の係数!$J17</f>
        <v>0</v>
      </c>
      <c r="BB17" s="501">
        <f>W17*その他の係数!$J17</f>
        <v>0</v>
      </c>
      <c r="BC17" s="501">
        <f>AO17*その他の係数!$J17</f>
        <v>0</v>
      </c>
      <c r="BD17" s="495"/>
      <c r="BE17" s="501">
        <f>Q17*その他の係数!$L17</f>
        <v>0</v>
      </c>
      <c r="BF17" s="501">
        <f>W17*その他の係数!$L17</f>
        <v>0</v>
      </c>
      <c r="BG17" s="501">
        <f>AO17*その他の係数!$L17</f>
        <v>0</v>
      </c>
      <c r="BH17" s="300"/>
      <c r="BI17" s="210" t="s">
        <v>385</v>
      </c>
      <c r="BJ17" s="211"/>
      <c r="BK17" s="211"/>
      <c r="BL17" s="211"/>
      <c r="BM17" s="211"/>
      <c r="BN17" s="211"/>
    </row>
    <row r="18" spans="1:66" s="73" customFormat="1" ht="12.4" customHeight="1">
      <c r="A18" s="457" t="s">
        <v>432</v>
      </c>
      <c r="B18" s="208" t="s">
        <v>551</v>
      </c>
      <c r="C18" s="479"/>
      <c r="D18" s="553">
        <v>0.13671131953196264</v>
      </c>
      <c r="E18" s="349">
        <f t="shared" si="0"/>
        <v>0</v>
      </c>
      <c r="F18" s="553">
        <v>7.0129734400430993E-2</v>
      </c>
      <c r="G18" s="349">
        <f t="shared" si="1"/>
        <v>0</v>
      </c>
      <c r="H18" s="463">
        <f t="shared" si="5"/>
        <v>0</v>
      </c>
      <c r="I18" s="49"/>
      <c r="J18" s="479"/>
      <c r="K18" s="49"/>
      <c r="L18" s="463">
        <f t="shared" si="6"/>
        <v>0</v>
      </c>
      <c r="M18" s="350"/>
      <c r="N18" s="553">
        <f>IF(自給率!E18="",自給率!C18,自給率!E18)</f>
        <v>0.17672613058494002</v>
      </c>
      <c r="O18" s="350"/>
      <c r="P18" s="350"/>
      <c r="Q18" s="463">
        <f t="shared" si="7"/>
        <v>0</v>
      </c>
      <c r="R18" s="354"/>
      <c r="S18" s="485">
        <v>0</v>
      </c>
      <c r="T18" s="351"/>
      <c r="U18" s="349">
        <f>S18*自給率!C18</f>
        <v>0</v>
      </c>
      <c r="V18" s="351"/>
      <c r="W18" s="463">
        <v>0</v>
      </c>
      <c r="X18" s="351"/>
      <c r="Y18" s="463">
        <v>0</v>
      </c>
      <c r="Z18" s="49"/>
      <c r="AA18" s="561">
        <f>その他の係数!F18</f>
        <v>0.14653398894028044</v>
      </c>
      <c r="AB18" s="49"/>
      <c r="AC18" s="487">
        <f t="shared" si="2"/>
        <v>0</v>
      </c>
      <c r="AD18" s="51"/>
      <c r="AE18" s="51"/>
      <c r="AF18" s="49"/>
      <c r="AG18" s="51"/>
      <c r="AH18" s="49"/>
      <c r="AI18" s="564">
        <f>その他の係数!H18</f>
        <v>1.6110923811259821E-4</v>
      </c>
      <c r="AJ18" s="49"/>
      <c r="AK18" s="497">
        <f t="shared" si="3"/>
        <v>0</v>
      </c>
      <c r="AL18" s="491"/>
      <c r="AM18" s="497">
        <f>AK18*自給率!C18</f>
        <v>0</v>
      </c>
      <c r="AN18" s="491"/>
      <c r="AO18" s="498">
        <v>0</v>
      </c>
      <c r="AP18" s="491"/>
      <c r="AQ18" s="498">
        <f t="shared" si="4"/>
        <v>0</v>
      </c>
      <c r="AR18" s="491"/>
      <c r="AS18" s="499">
        <f>Q18*その他の係数!$D18</f>
        <v>0</v>
      </c>
      <c r="AT18" s="499">
        <f>W18*その他の係数!$D18</f>
        <v>0</v>
      </c>
      <c r="AU18" s="499">
        <f>AO18*その他の係数!$D18</f>
        <v>0</v>
      </c>
      <c r="AV18" s="491"/>
      <c r="AW18" s="500">
        <f>Q18*その他の係数!$F18</f>
        <v>0</v>
      </c>
      <c r="AX18" s="500">
        <f>W18*その他の係数!$F18</f>
        <v>0</v>
      </c>
      <c r="AY18" s="500">
        <f>AO18*その他の係数!$F18</f>
        <v>0</v>
      </c>
      <c r="AZ18" s="495"/>
      <c r="BA18" s="501">
        <f>Q18*その他の係数!$J18</f>
        <v>0</v>
      </c>
      <c r="BB18" s="501">
        <f>W18*その他の係数!$J18</f>
        <v>0</v>
      </c>
      <c r="BC18" s="501">
        <f>AO18*その他の係数!$J18</f>
        <v>0</v>
      </c>
      <c r="BD18" s="495"/>
      <c r="BE18" s="501">
        <f>Q18*その他の係数!$L18</f>
        <v>0</v>
      </c>
      <c r="BF18" s="501">
        <f>W18*その他の係数!$L18</f>
        <v>0</v>
      </c>
      <c r="BG18" s="501">
        <f>AO18*その他の係数!$L18</f>
        <v>0</v>
      </c>
      <c r="BH18" s="300"/>
      <c r="BI18" s="211" t="s">
        <v>400</v>
      </c>
      <c r="BJ18" s="211"/>
      <c r="BK18" s="211"/>
      <c r="BL18" s="211"/>
      <c r="BM18" s="211"/>
      <c r="BN18" s="211"/>
    </row>
    <row r="19" spans="1:66" s="73" customFormat="1" ht="12.4" customHeight="1">
      <c r="A19" s="457" t="s">
        <v>433</v>
      </c>
      <c r="B19" s="208" t="s">
        <v>552</v>
      </c>
      <c r="C19" s="479"/>
      <c r="D19" s="553">
        <v>0.40920737376117189</v>
      </c>
      <c r="E19" s="349">
        <f t="shared" si="0"/>
        <v>0</v>
      </c>
      <c r="F19" s="553">
        <v>2.1614367049815491E-2</v>
      </c>
      <c r="G19" s="349">
        <f t="shared" si="1"/>
        <v>0</v>
      </c>
      <c r="H19" s="463">
        <f t="shared" si="5"/>
        <v>0</v>
      </c>
      <c r="I19" s="49"/>
      <c r="J19" s="479"/>
      <c r="K19" s="49"/>
      <c r="L19" s="463">
        <f t="shared" si="6"/>
        <v>0</v>
      </c>
      <c r="M19" s="350"/>
      <c r="N19" s="553">
        <f>IF(自給率!E19="",自給率!C19,自給率!E19)</f>
        <v>3.7834166546045656E-2</v>
      </c>
      <c r="O19" s="350"/>
      <c r="P19" s="350"/>
      <c r="Q19" s="463">
        <f t="shared" si="7"/>
        <v>0</v>
      </c>
      <c r="R19" s="354"/>
      <c r="S19" s="485">
        <v>0</v>
      </c>
      <c r="T19" s="351"/>
      <c r="U19" s="349">
        <f>S19*自給率!C19</f>
        <v>0</v>
      </c>
      <c r="V19" s="351"/>
      <c r="W19" s="463">
        <v>0</v>
      </c>
      <c r="X19" s="351"/>
      <c r="Y19" s="463">
        <v>0</v>
      </c>
      <c r="Z19" s="49"/>
      <c r="AA19" s="561">
        <f>その他の係数!F19</f>
        <v>0.14391528703504622</v>
      </c>
      <c r="AB19" s="49"/>
      <c r="AC19" s="487">
        <f t="shared" si="2"/>
        <v>0</v>
      </c>
      <c r="AD19" s="51"/>
      <c r="AE19" s="51"/>
      <c r="AF19" s="49"/>
      <c r="AG19" s="51"/>
      <c r="AH19" s="49"/>
      <c r="AI19" s="564">
        <f>その他の係数!H19</f>
        <v>4.5590486529735241E-4</v>
      </c>
      <c r="AJ19" s="49"/>
      <c r="AK19" s="497">
        <f t="shared" si="3"/>
        <v>0</v>
      </c>
      <c r="AL19" s="491"/>
      <c r="AM19" s="497">
        <f>AK19*自給率!C19</f>
        <v>0</v>
      </c>
      <c r="AN19" s="491"/>
      <c r="AO19" s="498">
        <v>0</v>
      </c>
      <c r="AP19" s="491"/>
      <c r="AQ19" s="498">
        <f t="shared" si="4"/>
        <v>0</v>
      </c>
      <c r="AR19" s="491"/>
      <c r="AS19" s="499">
        <f>Q19*その他の係数!$D19</f>
        <v>0</v>
      </c>
      <c r="AT19" s="499">
        <f>W19*その他の係数!$D19</f>
        <v>0</v>
      </c>
      <c r="AU19" s="499">
        <f>AO19*その他の係数!$D19</f>
        <v>0</v>
      </c>
      <c r="AV19" s="491"/>
      <c r="AW19" s="500">
        <f>Q19*その他の係数!$F19</f>
        <v>0</v>
      </c>
      <c r="AX19" s="500">
        <f>W19*その他の係数!$F19</f>
        <v>0</v>
      </c>
      <c r="AY19" s="500">
        <f>AO19*その他の係数!$F19</f>
        <v>0</v>
      </c>
      <c r="AZ19" s="495"/>
      <c r="BA19" s="501">
        <f>Q19*その他の係数!$J19</f>
        <v>0</v>
      </c>
      <c r="BB19" s="501">
        <f>W19*その他の係数!$J19</f>
        <v>0</v>
      </c>
      <c r="BC19" s="501">
        <f>AO19*その他の係数!$J19</f>
        <v>0</v>
      </c>
      <c r="BD19" s="495"/>
      <c r="BE19" s="501">
        <f>Q19*その他の係数!$L19</f>
        <v>0</v>
      </c>
      <c r="BF19" s="501">
        <f>W19*その他の係数!$L19</f>
        <v>0</v>
      </c>
      <c r="BG19" s="501">
        <f>AO19*その他の係数!$L19</f>
        <v>0</v>
      </c>
      <c r="BH19" s="300"/>
      <c r="BI19" s="211" t="s">
        <v>386</v>
      </c>
      <c r="BJ19" s="211"/>
      <c r="BK19" s="211"/>
      <c r="BL19" s="211"/>
      <c r="BM19" s="211"/>
      <c r="BN19" s="211"/>
    </row>
    <row r="20" spans="1:66" s="73" customFormat="1" ht="12.4" customHeight="1">
      <c r="A20" s="457" t="s">
        <v>434</v>
      </c>
      <c r="B20" s="208" t="s">
        <v>553</v>
      </c>
      <c r="C20" s="479"/>
      <c r="D20" s="553">
        <v>0.21016415162458235</v>
      </c>
      <c r="E20" s="349">
        <f t="shared" si="0"/>
        <v>0</v>
      </c>
      <c r="F20" s="553">
        <v>6.5337027849495438E-2</v>
      </c>
      <c r="G20" s="349">
        <f t="shared" si="1"/>
        <v>0</v>
      </c>
      <c r="H20" s="463">
        <f t="shared" si="5"/>
        <v>0</v>
      </c>
      <c r="I20" s="49"/>
      <c r="J20" s="479"/>
      <c r="K20" s="49"/>
      <c r="L20" s="463">
        <f t="shared" si="6"/>
        <v>0</v>
      </c>
      <c r="M20" s="350"/>
      <c r="N20" s="553">
        <f>IF(自給率!E20="",自給率!C20,自給率!E20)</f>
        <v>1.0047137035437137E-3</v>
      </c>
      <c r="O20" s="350"/>
      <c r="P20" s="350"/>
      <c r="Q20" s="463">
        <f t="shared" si="7"/>
        <v>0</v>
      </c>
      <c r="R20" s="354"/>
      <c r="S20" s="485">
        <v>0</v>
      </c>
      <c r="T20" s="351"/>
      <c r="U20" s="349">
        <f>S20*自給率!C20</f>
        <v>0</v>
      </c>
      <c r="V20" s="351"/>
      <c r="W20" s="463">
        <v>0</v>
      </c>
      <c r="X20" s="351"/>
      <c r="Y20" s="463">
        <v>0</v>
      </c>
      <c r="Z20" s="49"/>
      <c r="AA20" s="561">
        <f>その他の係数!F20</f>
        <v>7.4608959413269352E-2</v>
      </c>
      <c r="AB20" s="49"/>
      <c r="AC20" s="487">
        <f t="shared" si="2"/>
        <v>0</v>
      </c>
      <c r="AD20" s="51"/>
      <c r="AE20" s="51"/>
      <c r="AF20" s="49"/>
      <c r="AG20" s="51"/>
      <c r="AH20" s="49"/>
      <c r="AI20" s="489"/>
      <c r="AJ20" s="49"/>
      <c r="AK20" s="497">
        <f t="shared" si="3"/>
        <v>0</v>
      </c>
      <c r="AL20" s="491"/>
      <c r="AM20" s="497">
        <f>AK20*自給率!C20</f>
        <v>0</v>
      </c>
      <c r="AN20" s="491"/>
      <c r="AO20" s="498">
        <v>0</v>
      </c>
      <c r="AP20" s="491"/>
      <c r="AQ20" s="498">
        <f t="shared" si="4"/>
        <v>0</v>
      </c>
      <c r="AR20" s="491"/>
      <c r="AS20" s="499">
        <f>Q20*その他の係数!$D20</f>
        <v>0</v>
      </c>
      <c r="AT20" s="499">
        <f>W20*その他の係数!$D20</f>
        <v>0</v>
      </c>
      <c r="AU20" s="499">
        <f>AO20*その他の係数!$D20</f>
        <v>0</v>
      </c>
      <c r="AV20" s="491"/>
      <c r="AW20" s="500">
        <f>Q20*その他の係数!$F20</f>
        <v>0</v>
      </c>
      <c r="AX20" s="500">
        <f>W20*その他の係数!$F20</f>
        <v>0</v>
      </c>
      <c r="AY20" s="500">
        <f>AO20*その他の係数!$F20</f>
        <v>0</v>
      </c>
      <c r="AZ20" s="495"/>
      <c r="BA20" s="501">
        <f>Q20*その他の係数!$J20</f>
        <v>0</v>
      </c>
      <c r="BB20" s="501">
        <f>W20*その他の係数!$J20</f>
        <v>0</v>
      </c>
      <c r="BC20" s="501">
        <f>AO20*その他の係数!$J20</f>
        <v>0</v>
      </c>
      <c r="BD20" s="495"/>
      <c r="BE20" s="501">
        <f>Q20*その他の係数!$L20</f>
        <v>0</v>
      </c>
      <c r="BF20" s="501">
        <f>W20*その他の係数!$L20</f>
        <v>0</v>
      </c>
      <c r="BG20" s="501">
        <f>AO20*その他の係数!$L20</f>
        <v>0</v>
      </c>
      <c r="BH20" s="300"/>
      <c r="BI20" s="210"/>
      <c r="BJ20" s="211"/>
      <c r="BK20" s="211"/>
      <c r="BL20" s="211"/>
      <c r="BM20" s="211"/>
      <c r="BN20" s="211"/>
    </row>
    <row r="21" spans="1:66" s="73" customFormat="1" ht="12.4" customHeight="1">
      <c r="A21" s="457" t="s">
        <v>435</v>
      </c>
      <c r="B21" s="208" t="s">
        <v>554</v>
      </c>
      <c r="C21" s="479"/>
      <c r="D21" s="553">
        <v>0.19121492412733784</v>
      </c>
      <c r="E21" s="349">
        <f t="shared" si="0"/>
        <v>0</v>
      </c>
      <c r="F21" s="553">
        <v>7.0847281149139435E-2</v>
      </c>
      <c r="G21" s="349">
        <f t="shared" si="1"/>
        <v>0</v>
      </c>
      <c r="H21" s="463">
        <f t="shared" si="5"/>
        <v>0</v>
      </c>
      <c r="I21" s="49"/>
      <c r="J21" s="479"/>
      <c r="K21" s="49"/>
      <c r="L21" s="463">
        <f t="shared" si="6"/>
        <v>0</v>
      </c>
      <c r="M21" s="350"/>
      <c r="N21" s="553">
        <f>IF(自給率!E21="",自給率!C21,自給率!E21)</f>
        <v>0.21931481363581706</v>
      </c>
      <c r="O21" s="350"/>
      <c r="P21" s="350"/>
      <c r="Q21" s="463">
        <f t="shared" si="7"/>
        <v>0</v>
      </c>
      <c r="R21" s="354"/>
      <c r="S21" s="485">
        <v>0</v>
      </c>
      <c r="T21" s="351"/>
      <c r="U21" s="349">
        <f>S21*自給率!C21</f>
        <v>0</v>
      </c>
      <c r="V21" s="351"/>
      <c r="W21" s="463">
        <v>0</v>
      </c>
      <c r="X21" s="351"/>
      <c r="Y21" s="463">
        <v>0</v>
      </c>
      <c r="Z21" s="49"/>
      <c r="AA21" s="561">
        <f>その他の係数!F21</f>
        <v>0.23509574568436939</v>
      </c>
      <c r="AB21" s="49"/>
      <c r="AC21" s="487">
        <f t="shared" si="2"/>
        <v>0</v>
      </c>
      <c r="AD21" s="51"/>
      <c r="AE21" s="51"/>
      <c r="AF21" s="49"/>
      <c r="AG21" s="51"/>
      <c r="AH21" s="49"/>
      <c r="AI21" s="564">
        <f>その他の係数!H21</f>
        <v>8.771278921023808E-4</v>
      </c>
      <c r="AJ21" s="49"/>
      <c r="AK21" s="497">
        <f t="shared" si="3"/>
        <v>0</v>
      </c>
      <c r="AL21" s="491"/>
      <c r="AM21" s="497">
        <f>AK21*自給率!C21</f>
        <v>0</v>
      </c>
      <c r="AN21" s="491"/>
      <c r="AO21" s="498">
        <v>0</v>
      </c>
      <c r="AP21" s="491"/>
      <c r="AQ21" s="498">
        <f t="shared" si="4"/>
        <v>0</v>
      </c>
      <c r="AR21" s="491"/>
      <c r="AS21" s="499">
        <f>Q21*その他の係数!$D21</f>
        <v>0</v>
      </c>
      <c r="AT21" s="499">
        <f>W21*その他の係数!$D21</f>
        <v>0</v>
      </c>
      <c r="AU21" s="499">
        <f>AO21*その他の係数!$D21</f>
        <v>0</v>
      </c>
      <c r="AV21" s="491"/>
      <c r="AW21" s="500">
        <f>Q21*その他の係数!$F21</f>
        <v>0</v>
      </c>
      <c r="AX21" s="500">
        <f>W21*その他の係数!$F21</f>
        <v>0</v>
      </c>
      <c r="AY21" s="500">
        <f>AO21*その他の係数!$F21</f>
        <v>0</v>
      </c>
      <c r="AZ21" s="495"/>
      <c r="BA21" s="501">
        <f>Q21*その他の係数!$J21</f>
        <v>0</v>
      </c>
      <c r="BB21" s="501">
        <f>W21*その他の係数!$J21</f>
        <v>0</v>
      </c>
      <c r="BC21" s="501">
        <f>AO21*その他の係数!$J21</f>
        <v>0</v>
      </c>
      <c r="BD21" s="495"/>
      <c r="BE21" s="501">
        <f>Q21*その他の係数!$L21</f>
        <v>0</v>
      </c>
      <c r="BF21" s="501">
        <f>W21*その他の係数!$L21</f>
        <v>0</v>
      </c>
      <c r="BG21" s="501">
        <f>AO21*その他の係数!$L21</f>
        <v>0</v>
      </c>
      <c r="BH21" s="300"/>
      <c r="BI21" s="210" t="s">
        <v>682</v>
      </c>
      <c r="BJ21" s="211"/>
      <c r="BK21" s="211"/>
      <c r="BL21" s="211"/>
      <c r="BM21" s="211"/>
      <c r="BN21" s="211"/>
    </row>
    <row r="22" spans="1:66" s="73" customFormat="1" ht="12.4" customHeight="1">
      <c r="A22" s="457" t="s">
        <v>436</v>
      </c>
      <c r="B22" s="208" t="s">
        <v>555</v>
      </c>
      <c r="C22" s="479"/>
      <c r="D22" s="553">
        <v>5.5435777480309159E-2</v>
      </c>
      <c r="E22" s="349">
        <f t="shared" si="0"/>
        <v>0</v>
      </c>
      <c r="F22" s="553">
        <v>3.4918690171664116E-2</v>
      </c>
      <c r="G22" s="349">
        <f t="shared" si="1"/>
        <v>0</v>
      </c>
      <c r="H22" s="463">
        <f t="shared" si="5"/>
        <v>0</v>
      </c>
      <c r="I22" s="49"/>
      <c r="J22" s="479"/>
      <c r="K22" s="49"/>
      <c r="L22" s="463">
        <f t="shared" si="6"/>
        <v>0</v>
      </c>
      <c r="M22" s="350"/>
      <c r="N22" s="553">
        <f>IF(自給率!E22="",自給率!C22,自給率!E22)</f>
        <v>0.23104366081023664</v>
      </c>
      <c r="O22" s="350"/>
      <c r="P22" s="350"/>
      <c r="Q22" s="463">
        <f t="shared" si="7"/>
        <v>0</v>
      </c>
      <c r="R22" s="354"/>
      <c r="S22" s="485">
        <v>0</v>
      </c>
      <c r="T22" s="351"/>
      <c r="U22" s="349">
        <f>S22*自給率!C22</f>
        <v>0</v>
      </c>
      <c r="V22" s="351"/>
      <c r="W22" s="463">
        <v>0</v>
      </c>
      <c r="X22" s="351"/>
      <c r="Y22" s="463">
        <v>0</v>
      </c>
      <c r="Z22" s="49"/>
      <c r="AA22" s="561">
        <f>その他の係数!F22</f>
        <v>0.2059698795180723</v>
      </c>
      <c r="AB22" s="49"/>
      <c r="AC22" s="487">
        <f t="shared" si="2"/>
        <v>0</v>
      </c>
      <c r="AD22" s="51"/>
      <c r="AE22" s="51"/>
      <c r="AF22" s="49"/>
      <c r="AG22" s="51"/>
      <c r="AH22" s="49"/>
      <c r="AI22" s="564">
        <f>その他の係数!H22</f>
        <v>1.6386496558970149E-4</v>
      </c>
      <c r="AJ22" s="49"/>
      <c r="AK22" s="497">
        <f t="shared" si="3"/>
        <v>0</v>
      </c>
      <c r="AL22" s="491"/>
      <c r="AM22" s="497">
        <f>AK22*自給率!C22</f>
        <v>0</v>
      </c>
      <c r="AN22" s="491"/>
      <c r="AO22" s="498">
        <v>0</v>
      </c>
      <c r="AP22" s="491"/>
      <c r="AQ22" s="498">
        <f t="shared" si="4"/>
        <v>0</v>
      </c>
      <c r="AR22" s="491"/>
      <c r="AS22" s="499">
        <f>Q22*その他の係数!$D22</f>
        <v>0</v>
      </c>
      <c r="AT22" s="499">
        <f>W22*その他の係数!$D22</f>
        <v>0</v>
      </c>
      <c r="AU22" s="499">
        <f>AO22*その他の係数!$D22</f>
        <v>0</v>
      </c>
      <c r="AV22" s="491"/>
      <c r="AW22" s="500">
        <f>Q22*その他の係数!$F22</f>
        <v>0</v>
      </c>
      <c r="AX22" s="500">
        <f>W22*その他の係数!$F22</f>
        <v>0</v>
      </c>
      <c r="AY22" s="500">
        <f>AO22*その他の係数!$F22</f>
        <v>0</v>
      </c>
      <c r="AZ22" s="495"/>
      <c r="BA22" s="501">
        <f>Q22*その他の係数!$J22</f>
        <v>0</v>
      </c>
      <c r="BB22" s="501">
        <f>W22*その他の係数!$J22</f>
        <v>0</v>
      </c>
      <c r="BC22" s="501">
        <f>AO22*その他の係数!$J22</f>
        <v>0</v>
      </c>
      <c r="BD22" s="495"/>
      <c r="BE22" s="501">
        <f>Q22*その他の係数!$L22</f>
        <v>0</v>
      </c>
      <c r="BF22" s="501">
        <f>W22*その他の係数!$L22</f>
        <v>0</v>
      </c>
      <c r="BG22" s="501">
        <f>AO22*その他の係数!$L22</f>
        <v>0</v>
      </c>
      <c r="BH22" s="300"/>
      <c r="BI22" s="210" t="s">
        <v>379</v>
      </c>
      <c r="BJ22" s="211"/>
      <c r="BK22" s="211"/>
      <c r="BL22" s="211"/>
      <c r="BM22" s="211"/>
      <c r="BN22" s="211"/>
    </row>
    <row r="23" spans="1:66" s="73" customFormat="1" ht="12.4" customHeight="1">
      <c r="A23" s="457" t="s">
        <v>437</v>
      </c>
      <c r="B23" s="208" t="s">
        <v>556</v>
      </c>
      <c r="C23" s="479"/>
      <c r="D23" s="553">
        <v>0.24450448909310923</v>
      </c>
      <c r="E23" s="349">
        <f t="shared" si="0"/>
        <v>0</v>
      </c>
      <c r="F23" s="553">
        <v>4.198560517574277E-2</v>
      </c>
      <c r="G23" s="349">
        <f t="shared" si="1"/>
        <v>0</v>
      </c>
      <c r="H23" s="463">
        <f t="shared" si="5"/>
        <v>0</v>
      </c>
      <c r="I23" s="49"/>
      <c r="J23" s="479"/>
      <c r="K23" s="49"/>
      <c r="L23" s="463">
        <f t="shared" si="6"/>
        <v>0</v>
      </c>
      <c r="M23" s="350"/>
      <c r="N23" s="553">
        <f>IF(自給率!E23="",自給率!C23,自給率!E23)</f>
        <v>9.1160220994475183E-2</v>
      </c>
      <c r="O23" s="350"/>
      <c r="P23" s="350"/>
      <c r="Q23" s="463">
        <f t="shared" si="7"/>
        <v>0</v>
      </c>
      <c r="R23" s="354"/>
      <c r="S23" s="485">
        <v>0</v>
      </c>
      <c r="T23" s="351"/>
      <c r="U23" s="349">
        <f>S23*自給率!C23</f>
        <v>0</v>
      </c>
      <c r="V23" s="351"/>
      <c r="W23" s="463">
        <v>0</v>
      </c>
      <c r="X23" s="351"/>
      <c r="Y23" s="463">
        <v>0</v>
      </c>
      <c r="Z23" s="49"/>
      <c r="AA23" s="561">
        <f>その他の係数!F23</f>
        <v>0.10191496267445635</v>
      </c>
      <c r="AB23" s="49"/>
      <c r="AC23" s="487">
        <f t="shared" si="2"/>
        <v>0</v>
      </c>
      <c r="AD23" s="51"/>
      <c r="AE23" s="51"/>
      <c r="AF23" s="49"/>
      <c r="AG23" s="51"/>
      <c r="AH23" s="49"/>
      <c r="AI23" s="564">
        <f>その他の係数!H23</f>
        <v>2.0499923915036486E-5</v>
      </c>
      <c r="AJ23" s="49"/>
      <c r="AK23" s="497">
        <f t="shared" si="3"/>
        <v>0</v>
      </c>
      <c r="AL23" s="491"/>
      <c r="AM23" s="497">
        <f>AK23*自給率!C23</f>
        <v>0</v>
      </c>
      <c r="AN23" s="491"/>
      <c r="AO23" s="498">
        <v>0</v>
      </c>
      <c r="AP23" s="491"/>
      <c r="AQ23" s="498">
        <f t="shared" si="4"/>
        <v>0</v>
      </c>
      <c r="AR23" s="491"/>
      <c r="AS23" s="499">
        <f>Q23*その他の係数!$D23</f>
        <v>0</v>
      </c>
      <c r="AT23" s="499">
        <f>W23*その他の係数!$D23</f>
        <v>0</v>
      </c>
      <c r="AU23" s="499">
        <f>AO23*その他の係数!$D23</f>
        <v>0</v>
      </c>
      <c r="AV23" s="491"/>
      <c r="AW23" s="500">
        <f>Q23*その他の係数!$F23</f>
        <v>0</v>
      </c>
      <c r="AX23" s="500">
        <f>W23*その他の係数!$F23</f>
        <v>0</v>
      </c>
      <c r="AY23" s="500">
        <f>AO23*その他の係数!$F23</f>
        <v>0</v>
      </c>
      <c r="AZ23" s="495"/>
      <c r="BA23" s="501">
        <f>Q23*その他の係数!$J23</f>
        <v>0</v>
      </c>
      <c r="BB23" s="501">
        <f>W23*その他の係数!$J23</f>
        <v>0</v>
      </c>
      <c r="BC23" s="501">
        <f>AO23*その他の係数!$J23</f>
        <v>0</v>
      </c>
      <c r="BD23" s="495"/>
      <c r="BE23" s="501">
        <f>Q23*その他の係数!$L23</f>
        <v>0</v>
      </c>
      <c r="BF23" s="501">
        <f>W23*その他の係数!$L23</f>
        <v>0</v>
      </c>
      <c r="BG23" s="501">
        <f>AO23*その他の係数!$L23</f>
        <v>0</v>
      </c>
      <c r="BH23" s="300"/>
      <c r="BI23" s="210"/>
      <c r="BJ23" s="333"/>
      <c r="BK23" s="333"/>
      <c r="BL23" s="333"/>
      <c r="BM23" s="333"/>
      <c r="BN23" s="333"/>
    </row>
    <row r="24" spans="1:66" s="73" customFormat="1" ht="12.4" customHeight="1">
      <c r="A24" s="457" t="s">
        <v>438</v>
      </c>
      <c r="B24" s="208" t="s">
        <v>557</v>
      </c>
      <c r="C24" s="479"/>
      <c r="D24" s="553">
        <v>0.12378639028889656</v>
      </c>
      <c r="E24" s="349">
        <f t="shared" si="0"/>
        <v>0</v>
      </c>
      <c r="F24" s="553">
        <v>4.1361743578530882E-2</v>
      </c>
      <c r="G24" s="349">
        <f t="shared" si="1"/>
        <v>0</v>
      </c>
      <c r="H24" s="463">
        <f t="shared" si="5"/>
        <v>0</v>
      </c>
      <c r="I24" s="49"/>
      <c r="J24" s="479"/>
      <c r="K24" s="49"/>
      <c r="L24" s="463">
        <f t="shared" si="6"/>
        <v>0</v>
      </c>
      <c r="M24" s="350"/>
      <c r="N24" s="553">
        <f>IF(自給率!E24="",自給率!C24,自給率!E24)</f>
        <v>0.58733172941526723</v>
      </c>
      <c r="O24" s="350"/>
      <c r="P24" s="350"/>
      <c r="Q24" s="463">
        <f t="shared" si="7"/>
        <v>0</v>
      </c>
      <c r="R24" s="354"/>
      <c r="S24" s="485">
        <v>0</v>
      </c>
      <c r="T24" s="351"/>
      <c r="U24" s="349">
        <f>S24*自給率!C24</f>
        <v>0</v>
      </c>
      <c r="V24" s="351"/>
      <c r="W24" s="463">
        <v>0</v>
      </c>
      <c r="X24" s="351"/>
      <c r="Y24" s="463">
        <v>0</v>
      </c>
      <c r="Z24" s="49"/>
      <c r="AA24" s="561">
        <f>その他の係数!F24</f>
        <v>0.11252632194665418</v>
      </c>
      <c r="AB24" s="49"/>
      <c r="AC24" s="487">
        <f t="shared" si="2"/>
        <v>0</v>
      </c>
      <c r="AD24" s="51"/>
      <c r="AE24" s="51"/>
      <c r="AF24" s="49"/>
      <c r="AG24" s="51"/>
      <c r="AH24" s="49"/>
      <c r="AI24" s="564">
        <f>その他の係数!H24</f>
        <v>3.4345774165848016E-5</v>
      </c>
      <c r="AJ24" s="49"/>
      <c r="AK24" s="497">
        <f t="shared" si="3"/>
        <v>0</v>
      </c>
      <c r="AL24" s="491"/>
      <c r="AM24" s="497">
        <f>AK24*自給率!C24</f>
        <v>0</v>
      </c>
      <c r="AN24" s="491"/>
      <c r="AO24" s="498">
        <v>0</v>
      </c>
      <c r="AP24" s="491"/>
      <c r="AQ24" s="498">
        <f t="shared" si="4"/>
        <v>0</v>
      </c>
      <c r="AR24" s="491"/>
      <c r="AS24" s="499">
        <f>Q24*その他の係数!$D24</f>
        <v>0</v>
      </c>
      <c r="AT24" s="499">
        <f>W24*その他の係数!$D24</f>
        <v>0</v>
      </c>
      <c r="AU24" s="499">
        <f>AO24*その他の係数!$D24</f>
        <v>0</v>
      </c>
      <c r="AV24" s="491"/>
      <c r="AW24" s="500">
        <f>Q24*その他の係数!$F24</f>
        <v>0</v>
      </c>
      <c r="AX24" s="500">
        <f>W24*その他の係数!$F24</f>
        <v>0</v>
      </c>
      <c r="AY24" s="500">
        <f>AO24*その他の係数!$F24</f>
        <v>0</v>
      </c>
      <c r="AZ24" s="495"/>
      <c r="BA24" s="501">
        <f>Q24*その他の係数!$J24</f>
        <v>0</v>
      </c>
      <c r="BB24" s="501">
        <f>W24*その他の係数!$J24</f>
        <v>0</v>
      </c>
      <c r="BC24" s="501">
        <f>AO24*その他の係数!$J24</f>
        <v>0</v>
      </c>
      <c r="BD24" s="495"/>
      <c r="BE24" s="501">
        <f>Q24*その他の係数!$L24</f>
        <v>0</v>
      </c>
      <c r="BF24" s="501">
        <f>W24*その他の係数!$L24</f>
        <v>0</v>
      </c>
      <c r="BG24" s="501">
        <f>AO24*その他の係数!$L24</f>
        <v>0</v>
      </c>
      <c r="BH24" s="300"/>
      <c r="BI24" s="211" t="s">
        <v>740</v>
      </c>
      <c r="BJ24" s="333"/>
      <c r="BK24" s="333"/>
      <c r="BL24" s="333"/>
      <c r="BM24" s="333"/>
      <c r="BN24" s="333"/>
    </row>
    <row r="25" spans="1:66" s="73" customFormat="1" ht="12.4" customHeight="1">
      <c r="A25" s="457" t="s">
        <v>439</v>
      </c>
      <c r="B25" s="208" t="s">
        <v>684</v>
      </c>
      <c r="C25" s="479"/>
      <c r="D25" s="553">
        <v>2.1810981916768953E-2</v>
      </c>
      <c r="E25" s="349">
        <f t="shared" si="0"/>
        <v>0</v>
      </c>
      <c r="F25" s="553">
        <v>4.9460222034875552E-2</v>
      </c>
      <c r="G25" s="349">
        <f t="shared" si="1"/>
        <v>0</v>
      </c>
      <c r="H25" s="463">
        <f t="shared" si="5"/>
        <v>0</v>
      </c>
      <c r="I25" s="49"/>
      <c r="J25" s="479"/>
      <c r="K25" s="49"/>
      <c r="L25" s="463">
        <f t="shared" si="6"/>
        <v>0</v>
      </c>
      <c r="M25" s="350"/>
      <c r="N25" s="553">
        <f>IF(自給率!E25="",自給率!C25,自給率!E25)</f>
        <v>0.74161875276426359</v>
      </c>
      <c r="O25" s="350"/>
      <c r="P25" s="350"/>
      <c r="Q25" s="463">
        <f t="shared" si="7"/>
        <v>0</v>
      </c>
      <c r="R25" s="354"/>
      <c r="S25" s="485">
        <v>0</v>
      </c>
      <c r="T25" s="351"/>
      <c r="U25" s="349">
        <f>S25*自給率!C25</f>
        <v>0</v>
      </c>
      <c r="V25" s="351"/>
      <c r="W25" s="463">
        <v>0</v>
      </c>
      <c r="X25" s="351"/>
      <c r="Y25" s="463">
        <v>0</v>
      </c>
      <c r="Z25" s="49"/>
      <c r="AA25" s="561">
        <f>その他の係数!F25</f>
        <v>1.4493120194253339E-2</v>
      </c>
      <c r="AB25" s="49"/>
      <c r="AC25" s="487">
        <f t="shared" si="2"/>
        <v>0</v>
      </c>
      <c r="AD25" s="51"/>
      <c r="AE25" s="51"/>
      <c r="AF25" s="49"/>
      <c r="AG25" s="51"/>
      <c r="AH25" s="49"/>
      <c r="AI25" s="564">
        <f>その他の係数!H25</f>
        <v>0</v>
      </c>
      <c r="AJ25" s="49"/>
      <c r="AK25" s="497">
        <f t="shared" si="3"/>
        <v>0</v>
      </c>
      <c r="AL25" s="491"/>
      <c r="AM25" s="497">
        <f>AK25*自給率!C25</f>
        <v>0</v>
      </c>
      <c r="AN25" s="491"/>
      <c r="AO25" s="498">
        <v>0</v>
      </c>
      <c r="AP25" s="491"/>
      <c r="AQ25" s="498">
        <f t="shared" si="4"/>
        <v>0</v>
      </c>
      <c r="AR25" s="491"/>
      <c r="AS25" s="499">
        <f>Q25*その他の係数!$D25</f>
        <v>0</v>
      </c>
      <c r="AT25" s="499">
        <f>W25*その他の係数!$D25</f>
        <v>0</v>
      </c>
      <c r="AU25" s="499">
        <f>AO25*その他の係数!$D25</f>
        <v>0</v>
      </c>
      <c r="AV25" s="491"/>
      <c r="AW25" s="500">
        <f>Q25*その他の係数!$F25</f>
        <v>0</v>
      </c>
      <c r="AX25" s="500">
        <f>W25*その他の係数!$F25</f>
        <v>0</v>
      </c>
      <c r="AY25" s="500">
        <f>AO25*その他の係数!$F25</f>
        <v>0</v>
      </c>
      <c r="AZ25" s="495"/>
      <c r="BA25" s="501">
        <f>Q25*その他の係数!$J25</f>
        <v>0</v>
      </c>
      <c r="BB25" s="501">
        <f>W25*その他の係数!$J25</f>
        <v>0</v>
      </c>
      <c r="BC25" s="501">
        <f>AO25*その他の係数!$J25</f>
        <v>0</v>
      </c>
      <c r="BD25" s="495"/>
      <c r="BE25" s="501">
        <f>Q25*その他の係数!$L25</f>
        <v>0</v>
      </c>
      <c r="BF25" s="501">
        <f>W25*その他の係数!$L25</f>
        <v>0</v>
      </c>
      <c r="BG25" s="501">
        <f>AO25*その他の係数!$L25</f>
        <v>0</v>
      </c>
      <c r="BH25" s="300"/>
      <c r="BI25" s="334"/>
      <c r="BJ25" s="517"/>
      <c r="BK25" s="517"/>
      <c r="BL25" s="517"/>
      <c r="BM25" s="517"/>
      <c r="BN25" s="517"/>
    </row>
    <row r="26" spans="1:66" s="73" customFormat="1" ht="12.6" customHeight="1">
      <c r="A26" s="457" t="s">
        <v>440</v>
      </c>
      <c r="B26" s="477" t="s">
        <v>690</v>
      </c>
      <c r="C26" s="479"/>
      <c r="D26" s="553">
        <v>7.8009712011464866E-2</v>
      </c>
      <c r="E26" s="349">
        <f t="shared" si="0"/>
        <v>0</v>
      </c>
      <c r="F26" s="553">
        <v>2.4207784202312375E-2</v>
      </c>
      <c r="G26" s="349">
        <f t="shared" si="1"/>
        <v>0</v>
      </c>
      <c r="H26" s="463">
        <f t="shared" si="5"/>
        <v>0</v>
      </c>
      <c r="I26" s="49"/>
      <c r="J26" s="479"/>
      <c r="K26" s="49"/>
      <c r="L26" s="463">
        <f t="shared" si="6"/>
        <v>0</v>
      </c>
      <c r="M26" s="350"/>
      <c r="N26" s="553">
        <f>IF(自給率!E26="",自給率!C26,自給率!E26)</f>
        <v>0.42507088575044161</v>
      </c>
      <c r="O26" s="350"/>
      <c r="P26" s="350"/>
      <c r="Q26" s="463">
        <f t="shared" si="7"/>
        <v>0</v>
      </c>
      <c r="R26" s="354"/>
      <c r="S26" s="485">
        <v>0</v>
      </c>
      <c r="T26" s="351"/>
      <c r="U26" s="349">
        <f>S26*自給率!C26</f>
        <v>0</v>
      </c>
      <c r="V26" s="351"/>
      <c r="W26" s="463">
        <v>0</v>
      </c>
      <c r="X26" s="351"/>
      <c r="Y26" s="463">
        <v>0</v>
      </c>
      <c r="Z26" s="49"/>
      <c r="AA26" s="561">
        <f>その他の係数!F26</f>
        <v>5.1165198974328287E-2</v>
      </c>
      <c r="AB26" s="49"/>
      <c r="AC26" s="487">
        <f t="shared" si="2"/>
        <v>0</v>
      </c>
      <c r="AD26" s="51"/>
      <c r="AE26" s="51"/>
      <c r="AF26" s="49"/>
      <c r="AG26" s="51"/>
      <c r="AH26" s="49"/>
      <c r="AI26" s="564">
        <f>その他の係数!H26</f>
        <v>4.0327719177120955E-7</v>
      </c>
      <c r="AJ26" s="49"/>
      <c r="AK26" s="497">
        <f t="shared" si="3"/>
        <v>0</v>
      </c>
      <c r="AL26" s="491"/>
      <c r="AM26" s="497">
        <f>AK26*自給率!C26</f>
        <v>0</v>
      </c>
      <c r="AN26" s="491"/>
      <c r="AO26" s="498">
        <v>0</v>
      </c>
      <c r="AP26" s="491"/>
      <c r="AQ26" s="498">
        <f t="shared" si="4"/>
        <v>0</v>
      </c>
      <c r="AR26" s="491"/>
      <c r="AS26" s="499">
        <f>Q26*その他の係数!$D26</f>
        <v>0</v>
      </c>
      <c r="AT26" s="499">
        <f>W26*その他の係数!$D26</f>
        <v>0</v>
      </c>
      <c r="AU26" s="499">
        <f>AO26*その他の係数!$D26</f>
        <v>0</v>
      </c>
      <c r="AV26" s="491"/>
      <c r="AW26" s="500">
        <f>Q26*その他の係数!$F26</f>
        <v>0</v>
      </c>
      <c r="AX26" s="500">
        <f>W26*その他の係数!$F26</f>
        <v>0</v>
      </c>
      <c r="AY26" s="500">
        <f>AO26*その他の係数!$F26</f>
        <v>0</v>
      </c>
      <c r="AZ26" s="495"/>
      <c r="BA26" s="501">
        <f>Q26*その他の係数!$J26</f>
        <v>0</v>
      </c>
      <c r="BB26" s="501">
        <f>W26*その他の係数!$J26</f>
        <v>0</v>
      </c>
      <c r="BC26" s="501">
        <f>AO26*その他の係数!$J26</f>
        <v>0</v>
      </c>
      <c r="BD26" s="495"/>
      <c r="BE26" s="501">
        <f>Q26*その他の係数!$L26</f>
        <v>0</v>
      </c>
      <c r="BF26" s="501">
        <f>W26*その他の係数!$L26</f>
        <v>0</v>
      </c>
      <c r="BG26" s="501">
        <f>AO26*その他の係数!$L26</f>
        <v>0</v>
      </c>
      <c r="BH26" s="300"/>
      <c r="BI26" s="641" t="s">
        <v>742</v>
      </c>
      <c r="BJ26" s="641"/>
      <c r="BK26" s="641"/>
      <c r="BL26" s="641"/>
      <c r="BM26" s="641"/>
      <c r="BN26" s="641"/>
    </row>
    <row r="27" spans="1:66" s="73" customFormat="1" ht="12.4" customHeight="1">
      <c r="A27" s="457" t="s">
        <v>441</v>
      </c>
      <c r="B27" s="208" t="s">
        <v>558</v>
      </c>
      <c r="C27" s="479"/>
      <c r="D27" s="553">
        <v>0.1350226522105252</v>
      </c>
      <c r="E27" s="349">
        <f t="shared" si="0"/>
        <v>0</v>
      </c>
      <c r="F27" s="553">
        <v>2.9100548532393841E-2</v>
      </c>
      <c r="G27" s="349">
        <f t="shared" si="1"/>
        <v>0</v>
      </c>
      <c r="H27" s="463">
        <f t="shared" si="5"/>
        <v>0</v>
      </c>
      <c r="I27" s="49"/>
      <c r="J27" s="479"/>
      <c r="K27" s="49"/>
      <c r="L27" s="463">
        <f t="shared" si="6"/>
        <v>0</v>
      </c>
      <c r="M27" s="350"/>
      <c r="N27" s="553">
        <f>IF(自給率!E27="",自給率!C27,自給率!E27)</f>
        <v>0.52226486636456115</v>
      </c>
      <c r="O27" s="350"/>
      <c r="P27" s="350"/>
      <c r="Q27" s="463">
        <f t="shared" si="7"/>
        <v>0</v>
      </c>
      <c r="R27" s="354"/>
      <c r="S27" s="485">
        <v>0</v>
      </c>
      <c r="T27" s="351"/>
      <c r="U27" s="349">
        <f>S27*自給率!C27</f>
        <v>0</v>
      </c>
      <c r="V27" s="351"/>
      <c r="W27" s="463">
        <v>0</v>
      </c>
      <c r="X27" s="351"/>
      <c r="Y27" s="463">
        <v>0</v>
      </c>
      <c r="Z27" s="49"/>
      <c r="AA27" s="561">
        <f>その他の係数!F27</f>
        <v>5.2746937140524974E-2</v>
      </c>
      <c r="AB27" s="49"/>
      <c r="AC27" s="487">
        <f t="shared" si="2"/>
        <v>0</v>
      </c>
      <c r="AD27" s="51"/>
      <c r="AE27" s="51"/>
      <c r="AF27" s="49"/>
      <c r="AG27" s="51"/>
      <c r="AH27" s="49"/>
      <c r="AI27" s="564">
        <f>その他の係数!H27</f>
        <v>0</v>
      </c>
      <c r="AJ27" s="49"/>
      <c r="AK27" s="497">
        <f t="shared" si="3"/>
        <v>0</v>
      </c>
      <c r="AL27" s="491"/>
      <c r="AM27" s="497">
        <f>AK27*自給率!C27</f>
        <v>0</v>
      </c>
      <c r="AN27" s="491"/>
      <c r="AO27" s="498">
        <v>0</v>
      </c>
      <c r="AP27" s="491"/>
      <c r="AQ27" s="498">
        <f t="shared" si="4"/>
        <v>0</v>
      </c>
      <c r="AR27" s="491"/>
      <c r="AS27" s="499">
        <f>Q27*その他の係数!$D27</f>
        <v>0</v>
      </c>
      <c r="AT27" s="499">
        <f>W27*その他の係数!$D27</f>
        <v>0</v>
      </c>
      <c r="AU27" s="499">
        <f>AO27*その他の係数!$D27</f>
        <v>0</v>
      </c>
      <c r="AV27" s="491"/>
      <c r="AW27" s="500">
        <f>Q27*その他の係数!$F27</f>
        <v>0</v>
      </c>
      <c r="AX27" s="500">
        <f>W27*その他の係数!$F27</f>
        <v>0</v>
      </c>
      <c r="AY27" s="500">
        <f>AO27*その他の係数!$F27</f>
        <v>0</v>
      </c>
      <c r="AZ27" s="495"/>
      <c r="BA27" s="501">
        <f>Q27*その他の係数!$J27</f>
        <v>0</v>
      </c>
      <c r="BB27" s="501">
        <f>W27*その他の係数!$J27</f>
        <v>0</v>
      </c>
      <c r="BC27" s="501">
        <f>AO27*その他の係数!$J27</f>
        <v>0</v>
      </c>
      <c r="BD27" s="495"/>
      <c r="BE27" s="501">
        <f>Q27*その他の係数!$L27</f>
        <v>0</v>
      </c>
      <c r="BF27" s="501">
        <f>W27*その他の係数!$L27</f>
        <v>0</v>
      </c>
      <c r="BG27" s="501">
        <f>AO27*その他の係数!$L27</f>
        <v>0</v>
      </c>
      <c r="BH27" s="300"/>
      <c r="BI27" s="641"/>
      <c r="BJ27" s="641"/>
      <c r="BK27" s="641"/>
      <c r="BL27" s="641"/>
      <c r="BM27" s="641"/>
      <c r="BN27" s="641"/>
    </row>
    <row r="28" spans="1:66" s="73" customFormat="1" ht="12.4" customHeight="1">
      <c r="A28" s="457" t="s">
        <v>442</v>
      </c>
      <c r="B28" s="208" t="s">
        <v>559</v>
      </c>
      <c r="C28" s="479"/>
      <c r="D28" s="553">
        <v>0.17117289410564732</v>
      </c>
      <c r="E28" s="349">
        <f>C28*D28</f>
        <v>0</v>
      </c>
      <c r="F28" s="553">
        <v>3.4665944182809667E-2</v>
      </c>
      <c r="G28" s="349">
        <f>C28*F28</f>
        <v>0</v>
      </c>
      <c r="H28" s="463">
        <f t="shared" si="5"/>
        <v>0</v>
      </c>
      <c r="I28" s="49"/>
      <c r="J28" s="479"/>
      <c r="K28" s="49"/>
      <c r="L28" s="463">
        <f t="shared" si="6"/>
        <v>0</v>
      </c>
      <c r="M28" s="350"/>
      <c r="N28" s="553">
        <f>IF(自給率!E28="",自給率!C28,自給率!E28)</f>
        <v>0</v>
      </c>
      <c r="O28" s="350"/>
      <c r="P28" s="350"/>
      <c r="Q28" s="463">
        <f t="shared" si="7"/>
        <v>0</v>
      </c>
      <c r="R28" s="354"/>
      <c r="S28" s="485">
        <v>0</v>
      </c>
      <c r="T28" s="351"/>
      <c r="U28" s="349">
        <f>S28*自給率!C28</f>
        <v>0</v>
      </c>
      <c r="V28" s="351"/>
      <c r="W28" s="463">
        <v>0</v>
      </c>
      <c r="X28" s="351"/>
      <c r="Y28" s="463">
        <v>0</v>
      </c>
      <c r="Z28" s="49"/>
      <c r="AA28" s="561">
        <f>その他の係数!F28</f>
        <v>0</v>
      </c>
      <c r="AB28" s="49"/>
      <c r="AC28" s="487">
        <f t="shared" si="2"/>
        <v>0</v>
      </c>
      <c r="AD28" s="51"/>
      <c r="AE28" s="51"/>
      <c r="AF28" s="49"/>
      <c r="AG28" s="51"/>
      <c r="AH28" s="49"/>
      <c r="AI28" s="564">
        <f>その他の係数!H28</f>
        <v>0</v>
      </c>
      <c r="AJ28" s="49"/>
      <c r="AK28" s="497">
        <f t="shared" si="3"/>
        <v>0</v>
      </c>
      <c r="AL28" s="491"/>
      <c r="AM28" s="497">
        <f>AK28*自給率!C28</f>
        <v>0</v>
      </c>
      <c r="AN28" s="491"/>
      <c r="AO28" s="498">
        <v>0</v>
      </c>
      <c r="AP28" s="491"/>
      <c r="AQ28" s="498">
        <f t="shared" si="4"/>
        <v>0</v>
      </c>
      <c r="AR28" s="491"/>
      <c r="AS28" s="499">
        <f>Q28*その他の係数!$D28</f>
        <v>0</v>
      </c>
      <c r="AT28" s="499">
        <f>W28*その他の係数!$D28</f>
        <v>0</v>
      </c>
      <c r="AU28" s="499">
        <f>AO28*その他の係数!$D28</f>
        <v>0</v>
      </c>
      <c r="AV28" s="491"/>
      <c r="AW28" s="500">
        <f>Q28*その他の係数!$F28</f>
        <v>0</v>
      </c>
      <c r="AX28" s="500">
        <f>W28*その他の係数!$F28</f>
        <v>0</v>
      </c>
      <c r="AY28" s="500">
        <f>AO28*その他の係数!$F28</f>
        <v>0</v>
      </c>
      <c r="AZ28" s="495"/>
      <c r="BA28" s="501">
        <f>Q28*その他の係数!$J28</f>
        <v>0</v>
      </c>
      <c r="BB28" s="501">
        <f>W28*その他の係数!$J28</f>
        <v>0</v>
      </c>
      <c r="BC28" s="501">
        <f>AO28*その他の係数!$J28</f>
        <v>0</v>
      </c>
      <c r="BD28" s="495"/>
      <c r="BE28" s="501">
        <f>Q28*その他の係数!$L28</f>
        <v>0</v>
      </c>
      <c r="BF28" s="501">
        <f>W28*その他の係数!$L28</f>
        <v>0</v>
      </c>
      <c r="BG28" s="501">
        <f>AO28*その他の係数!$L28</f>
        <v>0</v>
      </c>
      <c r="BH28" s="300"/>
    </row>
    <row r="29" spans="1:66" s="73" customFormat="1" ht="12.4" customHeight="1">
      <c r="A29" s="457" t="s">
        <v>443</v>
      </c>
      <c r="B29" s="208" t="s">
        <v>89</v>
      </c>
      <c r="C29" s="479"/>
      <c r="D29" s="553">
        <v>0.24267267285750335</v>
      </c>
      <c r="E29" s="349">
        <f>C29*D29</f>
        <v>0</v>
      </c>
      <c r="F29" s="553">
        <v>2.7033870490543913E-2</v>
      </c>
      <c r="G29" s="349">
        <f>C29*F29</f>
        <v>0</v>
      </c>
      <c r="H29" s="463">
        <f t="shared" si="5"/>
        <v>0</v>
      </c>
      <c r="I29" s="49"/>
      <c r="J29" s="479"/>
      <c r="K29" s="49"/>
      <c r="L29" s="463">
        <f t="shared" si="6"/>
        <v>0</v>
      </c>
      <c r="M29" s="350"/>
      <c r="N29" s="553">
        <f>IF(自給率!E29="",自給率!C29,自給率!E29)</f>
        <v>1.6538088849135102E-3</v>
      </c>
      <c r="O29" s="350"/>
      <c r="P29" s="350"/>
      <c r="Q29" s="463">
        <f t="shared" si="7"/>
        <v>0</v>
      </c>
      <c r="R29" s="354"/>
      <c r="S29" s="485">
        <v>0</v>
      </c>
      <c r="T29" s="351"/>
      <c r="U29" s="349">
        <f>S29*自給率!C29</f>
        <v>0</v>
      </c>
      <c r="V29" s="351"/>
      <c r="W29" s="463">
        <v>0</v>
      </c>
      <c r="X29" s="351"/>
      <c r="Y29" s="463">
        <v>0</v>
      </c>
      <c r="Z29" s="49"/>
      <c r="AA29" s="561">
        <f>その他の係数!F29</f>
        <v>8.4467310392822084E-2</v>
      </c>
      <c r="AB29" s="49"/>
      <c r="AC29" s="487">
        <f t="shared" si="2"/>
        <v>0</v>
      </c>
      <c r="AD29" s="51"/>
      <c r="AE29" s="51"/>
      <c r="AF29" s="49"/>
      <c r="AG29" s="51"/>
      <c r="AH29" s="49"/>
      <c r="AI29" s="564">
        <f>その他の係数!H29</f>
        <v>1.9507189894626359E-3</v>
      </c>
      <c r="AJ29" s="49"/>
      <c r="AK29" s="497">
        <f t="shared" si="3"/>
        <v>0</v>
      </c>
      <c r="AL29" s="491"/>
      <c r="AM29" s="497">
        <f>AK29*自給率!C29</f>
        <v>0</v>
      </c>
      <c r="AN29" s="491"/>
      <c r="AO29" s="498">
        <v>0</v>
      </c>
      <c r="AP29" s="491"/>
      <c r="AQ29" s="498">
        <f t="shared" si="4"/>
        <v>0</v>
      </c>
      <c r="AR29" s="491"/>
      <c r="AS29" s="499">
        <f>Q29*その他の係数!$D29</f>
        <v>0</v>
      </c>
      <c r="AT29" s="499">
        <f>W29*その他の係数!$D29</f>
        <v>0</v>
      </c>
      <c r="AU29" s="499">
        <f>AO29*その他の係数!$D29</f>
        <v>0</v>
      </c>
      <c r="AV29" s="491"/>
      <c r="AW29" s="500">
        <f>Q29*その他の係数!$F29</f>
        <v>0</v>
      </c>
      <c r="AX29" s="500">
        <f>W29*その他の係数!$F29</f>
        <v>0</v>
      </c>
      <c r="AY29" s="500">
        <f>AO29*その他の係数!$F29</f>
        <v>0</v>
      </c>
      <c r="AZ29" s="495"/>
      <c r="BA29" s="501">
        <f>Q29*その他の係数!$J29</f>
        <v>0</v>
      </c>
      <c r="BB29" s="501">
        <f>W29*その他の係数!$J29</f>
        <v>0</v>
      </c>
      <c r="BC29" s="501">
        <f>AO29*その他の係数!$J29</f>
        <v>0</v>
      </c>
      <c r="BD29" s="495"/>
      <c r="BE29" s="501">
        <f>Q29*その他の係数!$L29</f>
        <v>0</v>
      </c>
      <c r="BF29" s="501">
        <f>W29*その他の係数!$L29</f>
        <v>0</v>
      </c>
      <c r="BG29" s="501">
        <f>AO29*その他の係数!$L29</f>
        <v>0</v>
      </c>
      <c r="BH29" s="300"/>
    </row>
    <row r="30" spans="1:66" s="73" customFormat="1" ht="12.4" customHeight="1">
      <c r="A30" s="457" t="s">
        <v>444</v>
      </c>
      <c r="B30" s="208" t="s">
        <v>560</v>
      </c>
      <c r="C30" s="479"/>
      <c r="D30" s="553">
        <v>0.32165024028340139</v>
      </c>
      <c r="E30" s="349">
        <f>C30*D30</f>
        <v>0</v>
      </c>
      <c r="F30" s="553">
        <v>1.6986102087798941E-2</v>
      </c>
      <c r="G30" s="349">
        <f>C30*F30</f>
        <v>0</v>
      </c>
      <c r="H30" s="463">
        <f t="shared" si="5"/>
        <v>0</v>
      </c>
      <c r="I30" s="49"/>
      <c r="J30" s="479"/>
      <c r="K30" s="49"/>
      <c r="L30" s="463">
        <f t="shared" si="6"/>
        <v>0</v>
      </c>
      <c r="M30" s="350"/>
      <c r="N30" s="553">
        <f>IF(自給率!E30="",自給率!C30,自給率!E30)</f>
        <v>0.20740662634722418</v>
      </c>
      <c r="O30" s="350"/>
      <c r="P30" s="350"/>
      <c r="Q30" s="463">
        <f t="shared" si="7"/>
        <v>0</v>
      </c>
      <c r="R30" s="354"/>
      <c r="S30" s="485">
        <v>0</v>
      </c>
      <c r="T30" s="351"/>
      <c r="U30" s="349">
        <f>S30*自給率!C30</f>
        <v>0</v>
      </c>
      <c r="V30" s="351"/>
      <c r="W30" s="463">
        <v>0</v>
      </c>
      <c r="X30" s="351"/>
      <c r="Y30" s="463">
        <v>0</v>
      </c>
      <c r="Z30" s="49"/>
      <c r="AA30" s="561">
        <f>その他の係数!F30</f>
        <v>0.13214396496389819</v>
      </c>
      <c r="AB30" s="49"/>
      <c r="AC30" s="487">
        <f t="shared" si="2"/>
        <v>0</v>
      </c>
      <c r="AD30" s="51"/>
      <c r="AE30" s="51"/>
      <c r="AF30" s="49"/>
      <c r="AG30" s="51"/>
      <c r="AH30" s="49"/>
      <c r="AI30" s="564">
        <f>その他の係数!H30</f>
        <v>6.2871586325784524E-3</v>
      </c>
      <c r="AJ30" s="49"/>
      <c r="AK30" s="497">
        <f t="shared" si="3"/>
        <v>0</v>
      </c>
      <c r="AL30" s="491"/>
      <c r="AM30" s="497">
        <f>AK30*自給率!C30</f>
        <v>0</v>
      </c>
      <c r="AN30" s="491"/>
      <c r="AO30" s="498">
        <v>0</v>
      </c>
      <c r="AP30" s="491"/>
      <c r="AQ30" s="498">
        <f t="shared" si="4"/>
        <v>0</v>
      </c>
      <c r="AR30" s="491"/>
      <c r="AS30" s="499">
        <f>Q30*その他の係数!$D30</f>
        <v>0</v>
      </c>
      <c r="AT30" s="499">
        <f>W30*その他の係数!$D30</f>
        <v>0</v>
      </c>
      <c r="AU30" s="499">
        <f>AO30*その他の係数!$D30</f>
        <v>0</v>
      </c>
      <c r="AV30" s="491"/>
      <c r="AW30" s="500">
        <f>Q30*その他の係数!$F30</f>
        <v>0</v>
      </c>
      <c r="AX30" s="500">
        <f>W30*その他の係数!$F30</f>
        <v>0</v>
      </c>
      <c r="AY30" s="500">
        <f>AO30*その他の係数!$F30</f>
        <v>0</v>
      </c>
      <c r="AZ30" s="495"/>
      <c r="BA30" s="501">
        <f>Q30*その他の係数!$J30</f>
        <v>0</v>
      </c>
      <c r="BB30" s="501">
        <f>W30*その他の係数!$J30</f>
        <v>0</v>
      </c>
      <c r="BC30" s="501">
        <f>AO30*その他の係数!$J30</f>
        <v>0</v>
      </c>
      <c r="BD30" s="495"/>
      <c r="BE30" s="501">
        <f>Q30*その他の係数!$L30</f>
        <v>0</v>
      </c>
      <c r="BF30" s="501">
        <f>W30*その他の係数!$L30</f>
        <v>0</v>
      </c>
      <c r="BG30" s="501">
        <f>AO30*その他の係数!$L30</f>
        <v>0</v>
      </c>
      <c r="BH30" s="300"/>
    </row>
    <row r="31" spans="1:66" s="73" customFormat="1" ht="12.4" customHeight="1">
      <c r="A31" s="457" t="s">
        <v>445</v>
      </c>
      <c r="B31" s="208" t="s">
        <v>561</v>
      </c>
      <c r="C31" s="479"/>
      <c r="D31" s="553">
        <v>0.2065839169718969</v>
      </c>
      <c r="E31" s="349">
        <f t="shared" ref="E31:E94" si="8">C31*D31</f>
        <v>0</v>
      </c>
      <c r="F31" s="553">
        <v>1.9443302048920096E-2</v>
      </c>
      <c r="G31" s="349">
        <f t="shared" ref="G31:G94" si="9">C31*F31</f>
        <v>0</v>
      </c>
      <c r="H31" s="463">
        <f t="shared" si="5"/>
        <v>0</v>
      </c>
      <c r="I31" s="300"/>
      <c r="J31" s="479"/>
      <c r="K31" s="300"/>
      <c r="L31" s="463">
        <f t="shared" si="6"/>
        <v>0</v>
      </c>
      <c r="M31" s="350"/>
      <c r="N31" s="553">
        <f>IF(自給率!E31="",自給率!C31,自給率!E31)</f>
        <v>0.36587940117210282</v>
      </c>
      <c r="O31" s="350"/>
      <c r="P31" s="350"/>
      <c r="Q31" s="463">
        <f t="shared" si="7"/>
        <v>0</v>
      </c>
      <c r="R31" s="354"/>
      <c r="S31" s="485">
        <v>0</v>
      </c>
      <c r="T31" s="351"/>
      <c r="U31" s="349">
        <f>S31*自給率!C31</f>
        <v>0</v>
      </c>
      <c r="V31" s="351"/>
      <c r="W31" s="463">
        <v>0</v>
      </c>
      <c r="X31" s="351"/>
      <c r="Y31" s="463">
        <v>0</v>
      </c>
      <c r="Z31" s="49"/>
      <c r="AA31" s="561">
        <f>その他の係数!F31</f>
        <v>6.3744422363043235E-3</v>
      </c>
      <c r="AB31" s="49"/>
      <c r="AC31" s="487">
        <f t="shared" si="2"/>
        <v>0</v>
      </c>
      <c r="AD31" s="51"/>
      <c r="AE31" s="51"/>
      <c r="AF31" s="49"/>
      <c r="AG31" s="51"/>
      <c r="AH31" s="49"/>
      <c r="AI31" s="564">
        <f>その他の係数!H31</f>
        <v>1.4331530415434654E-2</v>
      </c>
      <c r="AJ31" s="49"/>
      <c r="AK31" s="497">
        <f t="shared" si="3"/>
        <v>0</v>
      </c>
      <c r="AL31" s="491"/>
      <c r="AM31" s="497">
        <f>AK31*自給率!C31</f>
        <v>0</v>
      </c>
      <c r="AN31" s="491"/>
      <c r="AO31" s="498">
        <v>0</v>
      </c>
      <c r="AP31" s="491"/>
      <c r="AQ31" s="498">
        <f t="shared" si="4"/>
        <v>0</v>
      </c>
      <c r="AR31" s="491"/>
      <c r="AS31" s="499">
        <f>Q31*その他の係数!$D31</f>
        <v>0</v>
      </c>
      <c r="AT31" s="499">
        <f>W31*その他の係数!$D31</f>
        <v>0</v>
      </c>
      <c r="AU31" s="499">
        <f>AO31*その他の係数!$D31</f>
        <v>0</v>
      </c>
      <c r="AV31" s="491"/>
      <c r="AW31" s="500">
        <f>Q31*その他の係数!$F31</f>
        <v>0</v>
      </c>
      <c r="AX31" s="500">
        <f>W31*その他の係数!$F31</f>
        <v>0</v>
      </c>
      <c r="AY31" s="500">
        <f>AO31*その他の係数!$F31</f>
        <v>0</v>
      </c>
      <c r="AZ31" s="495"/>
      <c r="BA31" s="501">
        <f>Q31*その他の係数!$J31</f>
        <v>0</v>
      </c>
      <c r="BB31" s="501">
        <f>W31*その他の係数!$J31</f>
        <v>0</v>
      </c>
      <c r="BC31" s="501">
        <f>AO31*その他の係数!$J31</f>
        <v>0</v>
      </c>
      <c r="BD31" s="495"/>
      <c r="BE31" s="501">
        <f>Q31*その他の係数!$L31</f>
        <v>0</v>
      </c>
      <c r="BF31" s="501">
        <f>W31*その他の係数!$L31</f>
        <v>0</v>
      </c>
      <c r="BG31" s="501">
        <f>AO31*その他の係数!$L31</f>
        <v>0</v>
      </c>
      <c r="BH31" s="300"/>
    </row>
    <row r="32" spans="1:66" s="73" customFormat="1" ht="12.4" customHeight="1">
      <c r="A32" s="457" t="s">
        <v>446</v>
      </c>
      <c r="B32" s="208" t="s">
        <v>562</v>
      </c>
      <c r="C32" s="479"/>
      <c r="D32" s="553">
        <v>5.2012779552715653E-2</v>
      </c>
      <c r="E32" s="349">
        <f t="shared" si="8"/>
        <v>0</v>
      </c>
      <c r="F32" s="553">
        <v>4.6307119617785858E-2</v>
      </c>
      <c r="G32" s="349">
        <f t="shared" si="9"/>
        <v>0</v>
      </c>
      <c r="H32" s="463">
        <f t="shared" si="5"/>
        <v>0</v>
      </c>
      <c r="I32" s="49"/>
      <c r="J32" s="479"/>
      <c r="K32" s="49"/>
      <c r="L32" s="463">
        <f t="shared" si="6"/>
        <v>0</v>
      </c>
      <c r="M32" s="350"/>
      <c r="N32" s="553">
        <f>IF(自給率!E32="",自給率!C32,自給率!E32)</f>
        <v>0.57560693269880059</v>
      </c>
      <c r="O32" s="350"/>
      <c r="P32" s="350"/>
      <c r="Q32" s="463">
        <f t="shared" si="7"/>
        <v>0</v>
      </c>
      <c r="R32" s="354"/>
      <c r="S32" s="485">
        <v>0</v>
      </c>
      <c r="T32" s="351"/>
      <c r="U32" s="349">
        <f>S32*自給率!C32</f>
        <v>0</v>
      </c>
      <c r="V32" s="351"/>
      <c r="W32" s="463">
        <v>0</v>
      </c>
      <c r="X32" s="351"/>
      <c r="Y32" s="463">
        <v>0</v>
      </c>
      <c r="Z32" s="49"/>
      <c r="AA32" s="561">
        <f>その他の係数!F32</f>
        <v>3.2764360830735084E-2</v>
      </c>
      <c r="AB32" s="49"/>
      <c r="AC32" s="487">
        <f t="shared" si="2"/>
        <v>0</v>
      </c>
      <c r="AD32" s="51"/>
      <c r="AE32" s="51"/>
      <c r="AF32" s="49"/>
      <c r="AG32" s="51"/>
      <c r="AH32" s="49"/>
      <c r="AI32" s="489"/>
      <c r="AJ32" s="49"/>
      <c r="AK32" s="497">
        <f t="shared" si="3"/>
        <v>0</v>
      </c>
      <c r="AL32" s="491"/>
      <c r="AM32" s="497">
        <f>AK32*自給率!C32</f>
        <v>0</v>
      </c>
      <c r="AN32" s="491"/>
      <c r="AO32" s="498">
        <v>0</v>
      </c>
      <c r="AP32" s="491"/>
      <c r="AQ32" s="498">
        <f t="shared" si="4"/>
        <v>0</v>
      </c>
      <c r="AR32" s="491"/>
      <c r="AS32" s="499">
        <f>Q32*その他の係数!$D32</f>
        <v>0</v>
      </c>
      <c r="AT32" s="499">
        <f>W32*その他の係数!$D32</f>
        <v>0</v>
      </c>
      <c r="AU32" s="499">
        <f>AO32*その他の係数!$D32</f>
        <v>0</v>
      </c>
      <c r="AV32" s="491"/>
      <c r="AW32" s="500">
        <f>Q32*その他の係数!$F32</f>
        <v>0</v>
      </c>
      <c r="AX32" s="500">
        <f>W32*その他の係数!$F32</f>
        <v>0</v>
      </c>
      <c r="AY32" s="500">
        <f>AO32*その他の係数!$F32</f>
        <v>0</v>
      </c>
      <c r="AZ32" s="495"/>
      <c r="BA32" s="501">
        <f>Q32*その他の係数!$J32</f>
        <v>0</v>
      </c>
      <c r="BB32" s="501">
        <f>W32*その他の係数!$J32</f>
        <v>0</v>
      </c>
      <c r="BC32" s="501">
        <f>AO32*その他の係数!$J32</f>
        <v>0</v>
      </c>
      <c r="BD32" s="495"/>
      <c r="BE32" s="501">
        <f>Q32*その他の係数!$L32</f>
        <v>0</v>
      </c>
      <c r="BF32" s="501">
        <f>W32*その他の係数!$L32</f>
        <v>0</v>
      </c>
      <c r="BG32" s="501">
        <f>AO32*その他の係数!$L32</f>
        <v>0</v>
      </c>
      <c r="BH32" s="300"/>
    </row>
    <row r="33" spans="1:74" s="73" customFormat="1" ht="12.4" customHeight="1">
      <c r="A33" s="457" t="s">
        <v>447</v>
      </c>
      <c r="B33" s="208" t="s">
        <v>563</v>
      </c>
      <c r="C33" s="479"/>
      <c r="D33" s="553">
        <v>0.17252148642986123</v>
      </c>
      <c r="E33" s="349">
        <f t="shared" si="8"/>
        <v>0</v>
      </c>
      <c r="F33" s="553">
        <v>3.0991639895507905E-2</v>
      </c>
      <c r="G33" s="349">
        <f t="shared" si="9"/>
        <v>0</v>
      </c>
      <c r="H33" s="463">
        <f t="shared" si="5"/>
        <v>0</v>
      </c>
      <c r="I33" s="49"/>
      <c r="J33" s="479"/>
      <c r="K33" s="49"/>
      <c r="L33" s="463">
        <f t="shared" si="6"/>
        <v>0</v>
      </c>
      <c r="M33" s="350"/>
      <c r="N33" s="553">
        <f>IF(自給率!E33="",自給率!C33,自給率!E33)</f>
        <v>0.14506674414911769</v>
      </c>
      <c r="O33" s="350"/>
      <c r="P33" s="350"/>
      <c r="Q33" s="463">
        <f t="shared" si="7"/>
        <v>0</v>
      </c>
      <c r="R33" s="354"/>
      <c r="S33" s="485">
        <v>0</v>
      </c>
      <c r="T33" s="351"/>
      <c r="U33" s="349">
        <f>S33*自給率!C33</f>
        <v>0</v>
      </c>
      <c r="V33" s="351"/>
      <c r="W33" s="463">
        <v>0</v>
      </c>
      <c r="X33" s="351"/>
      <c r="Y33" s="463">
        <v>0</v>
      </c>
      <c r="Z33" s="49"/>
      <c r="AA33" s="561">
        <f>その他の係数!F33</f>
        <v>0.19664802291816888</v>
      </c>
      <c r="AB33" s="49"/>
      <c r="AC33" s="487">
        <f t="shared" si="2"/>
        <v>0</v>
      </c>
      <c r="AD33" s="51"/>
      <c r="AE33" s="51"/>
      <c r="AF33" s="49"/>
      <c r="AG33" s="51"/>
      <c r="AH33" s="49"/>
      <c r="AI33" s="564">
        <f>その他の係数!H33</f>
        <v>1.2033119273799941E-3</v>
      </c>
      <c r="AJ33" s="49"/>
      <c r="AK33" s="497">
        <f t="shared" si="3"/>
        <v>0</v>
      </c>
      <c r="AL33" s="491"/>
      <c r="AM33" s="497">
        <f>AK33*自給率!C33</f>
        <v>0</v>
      </c>
      <c r="AN33" s="491"/>
      <c r="AO33" s="498">
        <v>0</v>
      </c>
      <c r="AP33" s="491"/>
      <c r="AQ33" s="498">
        <f t="shared" si="4"/>
        <v>0</v>
      </c>
      <c r="AR33" s="491"/>
      <c r="AS33" s="499">
        <f>Q33*その他の係数!$D33</f>
        <v>0</v>
      </c>
      <c r="AT33" s="499">
        <f>W33*その他の係数!$D33</f>
        <v>0</v>
      </c>
      <c r="AU33" s="499">
        <f>AO33*その他の係数!$D33</f>
        <v>0</v>
      </c>
      <c r="AV33" s="491"/>
      <c r="AW33" s="500">
        <f>Q33*その他の係数!$F33</f>
        <v>0</v>
      </c>
      <c r="AX33" s="500">
        <f>W33*その他の係数!$F33</f>
        <v>0</v>
      </c>
      <c r="AY33" s="500">
        <f>AO33*その他の係数!$F33</f>
        <v>0</v>
      </c>
      <c r="AZ33" s="495"/>
      <c r="BA33" s="501">
        <f>Q33*その他の係数!$J33</f>
        <v>0</v>
      </c>
      <c r="BB33" s="501">
        <f>W33*その他の係数!$J33</f>
        <v>0</v>
      </c>
      <c r="BC33" s="501">
        <f>AO33*その他の係数!$J33</f>
        <v>0</v>
      </c>
      <c r="BD33" s="495"/>
      <c r="BE33" s="501">
        <f>Q33*その他の係数!$L33</f>
        <v>0</v>
      </c>
      <c r="BF33" s="501">
        <f>W33*その他の係数!$L33</f>
        <v>0</v>
      </c>
      <c r="BG33" s="501">
        <f>AO33*その他の係数!$L33</f>
        <v>0</v>
      </c>
      <c r="BH33" s="300"/>
    </row>
    <row r="34" spans="1:74" s="73" customFormat="1" ht="12.4" customHeight="1">
      <c r="A34" s="457" t="s">
        <v>448</v>
      </c>
      <c r="B34" s="208" t="s">
        <v>564</v>
      </c>
      <c r="C34" s="479"/>
      <c r="D34" s="553">
        <v>0.20865009614368171</v>
      </c>
      <c r="E34" s="349">
        <f t="shared" si="8"/>
        <v>0</v>
      </c>
      <c r="F34" s="553">
        <v>2.8758235958243918E-2</v>
      </c>
      <c r="G34" s="349">
        <f t="shared" si="9"/>
        <v>0</v>
      </c>
      <c r="H34" s="463">
        <f t="shared" si="5"/>
        <v>0</v>
      </c>
      <c r="I34" s="49"/>
      <c r="J34" s="479"/>
      <c r="K34" s="49"/>
      <c r="L34" s="463">
        <f t="shared" si="6"/>
        <v>0</v>
      </c>
      <c r="M34" s="350"/>
      <c r="N34" s="553">
        <f>IF(自給率!E34="",自給率!C34,自給率!E34)</f>
        <v>2.726973301817337E-2</v>
      </c>
      <c r="O34" s="350"/>
      <c r="P34" s="350"/>
      <c r="Q34" s="463">
        <f t="shared" si="7"/>
        <v>0</v>
      </c>
      <c r="R34" s="354"/>
      <c r="S34" s="485">
        <v>0</v>
      </c>
      <c r="T34" s="351"/>
      <c r="U34" s="349">
        <f>S34*自給率!C34</f>
        <v>0</v>
      </c>
      <c r="V34" s="351"/>
      <c r="W34" s="463">
        <v>0</v>
      </c>
      <c r="X34" s="351"/>
      <c r="Y34" s="463">
        <v>0</v>
      </c>
      <c r="Z34" s="49"/>
      <c r="AA34" s="561">
        <f>その他の係数!F34</f>
        <v>0.25122137540194356</v>
      </c>
      <c r="AB34" s="49"/>
      <c r="AC34" s="487">
        <f t="shared" si="2"/>
        <v>0</v>
      </c>
      <c r="AD34" s="51"/>
      <c r="AE34" s="51"/>
      <c r="AF34" s="49"/>
      <c r="AG34" s="51"/>
      <c r="AH34" s="49"/>
      <c r="AI34" s="564">
        <f>その他の係数!H34</f>
        <v>1.7680344215902778E-3</v>
      </c>
      <c r="AJ34" s="49"/>
      <c r="AK34" s="497">
        <f t="shared" si="3"/>
        <v>0</v>
      </c>
      <c r="AL34" s="491"/>
      <c r="AM34" s="497">
        <f>AK34*自給率!C34</f>
        <v>0</v>
      </c>
      <c r="AN34" s="491"/>
      <c r="AO34" s="498">
        <v>0</v>
      </c>
      <c r="AP34" s="491"/>
      <c r="AQ34" s="498">
        <f t="shared" si="4"/>
        <v>0</v>
      </c>
      <c r="AR34" s="491"/>
      <c r="AS34" s="499">
        <f>Q34*その他の係数!$D34</f>
        <v>0</v>
      </c>
      <c r="AT34" s="499">
        <f>W34*その他の係数!$D34</f>
        <v>0</v>
      </c>
      <c r="AU34" s="499">
        <f>AO34*その他の係数!$D34</f>
        <v>0</v>
      </c>
      <c r="AV34" s="491"/>
      <c r="AW34" s="500">
        <f>Q34*その他の係数!$F34</f>
        <v>0</v>
      </c>
      <c r="AX34" s="500">
        <f>W34*その他の係数!$F34</f>
        <v>0</v>
      </c>
      <c r="AY34" s="500">
        <f>AO34*その他の係数!$F34</f>
        <v>0</v>
      </c>
      <c r="AZ34" s="495"/>
      <c r="BA34" s="501">
        <f>Q34*その他の係数!$J34</f>
        <v>0</v>
      </c>
      <c r="BB34" s="501">
        <f>W34*その他の係数!$J34</f>
        <v>0</v>
      </c>
      <c r="BC34" s="501">
        <f>AO34*その他の係数!$J34</f>
        <v>0</v>
      </c>
      <c r="BD34" s="495"/>
      <c r="BE34" s="501">
        <f>Q34*その他の係数!$L34</f>
        <v>0</v>
      </c>
      <c r="BF34" s="501">
        <f>W34*その他の係数!$L34</f>
        <v>0</v>
      </c>
      <c r="BG34" s="501">
        <f>AO34*その他の係数!$L34</f>
        <v>0</v>
      </c>
      <c r="BH34" s="300"/>
    </row>
    <row r="35" spans="1:74" s="73" customFormat="1" ht="12.4" customHeight="1">
      <c r="A35" s="457" t="s">
        <v>449</v>
      </c>
      <c r="B35" s="208" t="s">
        <v>685</v>
      </c>
      <c r="C35" s="479"/>
      <c r="D35" s="553">
        <v>0.405784057769148</v>
      </c>
      <c r="E35" s="349">
        <f t="shared" si="8"/>
        <v>0</v>
      </c>
      <c r="F35" s="553">
        <v>1.7091534353111022E-2</v>
      </c>
      <c r="G35" s="349">
        <f t="shared" si="9"/>
        <v>0</v>
      </c>
      <c r="H35" s="463">
        <f t="shared" si="5"/>
        <v>0</v>
      </c>
      <c r="I35" s="49"/>
      <c r="J35" s="479"/>
      <c r="K35" s="49"/>
      <c r="L35" s="463">
        <f t="shared" si="6"/>
        <v>0</v>
      </c>
      <c r="M35" s="350"/>
      <c r="N35" s="553">
        <f>IF(自給率!E35="",自給率!C35,自給率!E35)</f>
        <v>2.0207447205432438E-2</v>
      </c>
      <c r="O35" s="350"/>
      <c r="P35" s="350"/>
      <c r="Q35" s="463">
        <f t="shared" si="7"/>
        <v>0</v>
      </c>
      <c r="R35" s="354"/>
      <c r="S35" s="485">
        <v>0</v>
      </c>
      <c r="T35" s="351"/>
      <c r="U35" s="349">
        <f>S35*自給率!C35</f>
        <v>0</v>
      </c>
      <c r="V35" s="351"/>
      <c r="W35" s="463">
        <v>0</v>
      </c>
      <c r="X35" s="351"/>
      <c r="Y35" s="463">
        <v>0</v>
      </c>
      <c r="Z35" s="49"/>
      <c r="AA35" s="561">
        <f>その他の係数!F35</f>
        <v>0.20789860112837158</v>
      </c>
      <c r="AB35" s="49"/>
      <c r="AC35" s="487">
        <f t="shared" si="2"/>
        <v>0</v>
      </c>
      <c r="AD35" s="51"/>
      <c r="AE35" s="51"/>
      <c r="AF35" s="49"/>
      <c r="AG35" s="51"/>
      <c r="AH35" s="49"/>
      <c r="AI35" s="564">
        <f>その他の係数!H35</f>
        <v>3.6898518789759771E-3</v>
      </c>
      <c r="AJ35" s="49"/>
      <c r="AK35" s="497">
        <f t="shared" si="3"/>
        <v>0</v>
      </c>
      <c r="AL35" s="491"/>
      <c r="AM35" s="497">
        <f>AK35*自給率!C35</f>
        <v>0</v>
      </c>
      <c r="AN35" s="491"/>
      <c r="AO35" s="498">
        <v>0</v>
      </c>
      <c r="AP35" s="491"/>
      <c r="AQ35" s="498">
        <f t="shared" si="4"/>
        <v>0</v>
      </c>
      <c r="AR35" s="491"/>
      <c r="AS35" s="499">
        <f>Q35*その他の係数!$D35</f>
        <v>0</v>
      </c>
      <c r="AT35" s="499">
        <f>W35*その他の係数!$D35</f>
        <v>0</v>
      </c>
      <c r="AU35" s="499">
        <f>AO35*その他の係数!$D35</f>
        <v>0</v>
      </c>
      <c r="AV35" s="491"/>
      <c r="AW35" s="500">
        <f>Q35*その他の係数!$F35</f>
        <v>0</v>
      </c>
      <c r="AX35" s="500">
        <f>W35*その他の係数!$F35</f>
        <v>0</v>
      </c>
      <c r="AY35" s="500">
        <f>AO35*その他の係数!$F35</f>
        <v>0</v>
      </c>
      <c r="AZ35" s="495"/>
      <c r="BA35" s="501">
        <f>Q35*その他の係数!$J35</f>
        <v>0</v>
      </c>
      <c r="BB35" s="501">
        <f>W35*その他の係数!$J35</f>
        <v>0</v>
      </c>
      <c r="BC35" s="501">
        <f>AO35*その他の係数!$J35</f>
        <v>0</v>
      </c>
      <c r="BD35" s="495"/>
      <c r="BE35" s="501">
        <f>Q35*その他の係数!$L35</f>
        <v>0</v>
      </c>
      <c r="BF35" s="501">
        <f>W35*その他の係数!$L35</f>
        <v>0</v>
      </c>
      <c r="BG35" s="501">
        <f>AO35*その他の係数!$L35</f>
        <v>0</v>
      </c>
      <c r="BH35" s="300"/>
    </row>
    <row r="36" spans="1:74" s="73" customFormat="1" ht="12.4" customHeight="1">
      <c r="A36" s="457" t="s">
        <v>450</v>
      </c>
      <c r="B36" s="208" t="s">
        <v>565</v>
      </c>
      <c r="C36" s="479"/>
      <c r="D36" s="553">
        <v>0.15224680107028374</v>
      </c>
      <c r="E36" s="349">
        <f t="shared" si="8"/>
        <v>0</v>
      </c>
      <c r="F36" s="553">
        <v>5.1466871539460092E-2</v>
      </c>
      <c r="G36" s="349">
        <f t="shared" si="9"/>
        <v>0</v>
      </c>
      <c r="H36" s="463">
        <f t="shared" si="5"/>
        <v>0</v>
      </c>
      <c r="I36" s="49"/>
      <c r="J36" s="479"/>
      <c r="K36" s="49"/>
      <c r="L36" s="463">
        <f t="shared" si="6"/>
        <v>0</v>
      </c>
      <c r="M36" s="350"/>
      <c r="N36" s="553">
        <f>IF(自給率!E36="",自給率!C36,自給率!E36)</f>
        <v>0.19378222359317854</v>
      </c>
      <c r="O36" s="350"/>
      <c r="P36" s="350"/>
      <c r="Q36" s="463">
        <f t="shared" si="7"/>
        <v>0</v>
      </c>
      <c r="R36" s="354"/>
      <c r="S36" s="485">
        <v>0</v>
      </c>
      <c r="T36" s="351"/>
      <c r="U36" s="349">
        <f>S36*自給率!C36</f>
        <v>0</v>
      </c>
      <c r="V36" s="351"/>
      <c r="W36" s="463">
        <v>0</v>
      </c>
      <c r="X36" s="351"/>
      <c r="Y36" s="463">
        <v>0</v>
      </c>
      <c r="Z36" s="49"/>
      <c r="AA36" s="561">
        <f>その他の係数!F36</f>
        <v>0.21702844406170058</v>
      </c>
      <c r="AB36" s="49"/>
      <c r="AC36" s="487">
        <f t="shared" si="2"/>
        <v>0</v>
      </c>
      <c r="AD36" s="51"/>
      <c r="AE36" s="51"/>
      <c r="AF36" s="49"/>
      <c r="AG36" s="51"/>
      <c r="AH36" s="49"/>
      <c r="AI36" s="564">
        <f>その他の係数!H36</f>
        <v>6.5532543662821558E-5</v>
      </c>
      <c r="AJ36" s="49"/>
      <c r="AK36" s="497">
        <f t="shared" si="3"/>
        <v>0</v>
      </c>
      <c r="AL36" s="491"/>
      <c r="AM36" s="497">
        <f>AK36*自給率!C36</f>
        <v>0</v>
      </c>
      <c r="AN36" s="491"/>
      <c r="AO36" s="498">
        <v>0</v>
      </c>
      <c r="AP36" s="491"/>
      <c r="AQ36" s="498">
        <f t="shared" si="4"/>
        <v>0</v>
      </c>
      <c r="AR36" s="491"/>
      <c r="AS36" s="499">
        <f>Q36*その他の係数!$D36</f>
        <v>0</v>
      </c>
      <c r="AT36" s="499">
        <f>W36*その他の係数!$D36</f>
        <v>0</v>
      </c>
      <c r="AU36" s="499">
        <f>AO36*その他の係数!$D36</f>
        <v>0</v>
      </c>
      <c r="AV36" s="491"/>
      <c r="AW36" s="500">
        <f>Q36*その他の係数!$F36</f>
        <v>0</v>
      </c>
      <c r="AX36" s="500">
        <f>W36*その他の係数!$F36</f>
        <v>0</v>
      </c>
      <c r="AY36" s="500">
        <f>AO36*その他の係数!$F36</f>
        <v>0</v>
      </c>
      <c r="AZ36" s="495"/>
      <c r="BA36" s="501">
        <f>Q36*その他の係数!$J36</f>
        <v>0</v>
      </c>
      <c r="BB36" s="501">
        <f>W36*その他の係数!$J36</f>
        <v>0</v>
      </c>
      <c r="BC36" s="501">
        <f>AO36*その他の係数!$J36</f>
        <v>0</v>
      </c>
      <c r="BD36" s="495"/>
      <c r="BE36" s="501">
        <f>Q36*その他の係数!$L36</f>
        <v>0</v>
      </c>
      <c r="BF36" s="501">
        <f>W36*その他の係数!$L36</f>
        <v>0</v>
      </c>
      <c r="BG36" s="501">
        <f>AO36*その他の係数!$L36</f>
        <v>0</v>
      </c>
      <c r="BH36" s="300"/>
    </row>
    <row r="37" spans="1:74" s="73" customFormat="1" ht="12.4" customHeight="1">
      <c r="A37" s="457" t="s">
        <v>451</v>
      </c>
      <c r="B37" s="208" t="s">
        <v>566</v>
      </c>
      <c r="C37" s="479"/>
      <c r="D37" s="553">
        <v>0.20181090496584311</v>
      </c>
      <c r="E37" s="349">
        <f t="shared" si="8"/>
        <v>0</v>
      </c>
      <c r="F37" s="553">
        <v>5.9976294867434644E-2</v>
      </c>
      <c r="G37" s="349">
        <f t="shared" si="9"/>
        <v>0</v>
      </c>
      <c r="H37" s="463">
        <f t="shared" si="5"/>
        <v>0</v>
      </c>
      <c r="I37" s="49"/>
      <c r="J37" s="479"/>
      <c r="K37" s="49"/>
      <c r="L37" s="463">
        <f t="shared" si="6"/>
        <v>0</v>
      </c>
      <c r="M37" s="350"/>
      <c r="N37" s="553">
        <f>IF(自給率!E37="",自給率!C37,自給率!E37)</f>
        <v>0.53002770612400885</v>
      </c>
      <c r="O37" s="350"/>
      <c r="P37" s="350"/>
      <c r="Q37" s="463">
        <f t="shared" si="7"/>
        <v>0</v>
      </c>
      <c r="R37" s="354"/>
      <c r="S37" s="485">
        <v>0</v>
      </c>
      <c r="T37" s="351"/>
      <c r="U37" s="349">
        <f>S37*自給率!C37</f>
        <v>0</v>
      </c>
      <c r="V37" s="351"/>
      <c r="W37" s="463">
        <v>0</v>
      </c>
      <c r="X37" s="351"/>
      <c r="Y37" s="463">
        <v>0</v>
      </c>
      <c r="Z37" s="49"/>
      <c r="AA37" s="561">
        <f>その他の係数!F37</f>
        <v>0.18295328172999636</v>
      </c>
      <c r="AB37" s="49"/>
      <c r="AC37" s="487">
        <f t="shared" si="2"/>
        <v>0</v>
      </c>
      <c r="AD37" s="51"/>
      <c r="AE37" s="51"/>
      <c r="AF37" s="49"/>
      <c r="AG37" s="51"/>
      <c r="AH37" s="49"/>
      <c r="AI37" s="564">
        <f>その他の係数!H37</f>
        <v>4.5704748400737087E-6</v>
      </c>
      <c r="AJ37" s="49"/>
      <c r="AK37" s="497">
        <f t="shared" si="3"/>
        <v>0</v>
      </c>
      <c r="AL37" s="491"/>
      <c r="AM37" s="497">
        <f>AK37*自給率!C37</f>
        <v>0</v>
      </c>
      <c r="AN37" s="491"/>
      <c r="AO37" s="498">
        <v>0</v>
      </c>
      <c r="AP37" s="491"/>
      <c r="AQ37" s="498">
        <f t="shared" si="4"/>
        <v>0</v>
      </c>
      <c r="AR37" s="491"/>
      <c r="AS37" s="499">
        <f>Q37*その他の係数!$D37</f>
        <v>0</v>
      </c>
      <c r="AT37" s="499">
        <f>W37*その他の係数!$D37</f>
        <v>0</v>
      </c>
      <c r="AU37" s="499">
        <f>AO37*その他の係数!$D37</f>
        <v>0</v>
      </c>
      <c r="AV37" s="491"/>
      <c r="AW37" s="500">
        <f>Q37*その他の係数!$F37</f>
        <v>0</v>
      </c>
      <c r="AX37" s="500">
        <f>W37*その他の係数!$F37</f>
        <v>0</v>
      </c>
      <c r="AY37" s="500">
        <f>AO37*その他の係数!$F37</f>
        <v>0</v>
      </c>
      <c r="AZ37" s="495"/>
      <c r="BA37" s="501">
        <f>Q37*その他の係数!$J37</f>
        <v>0</v>
      </c>
      <c r="BB37" s="501">
        <f>W37*その他の係数!$J37</f>
        <v>0</v>
      </c>
      <c r="BC37" s="501">
        <f>AO37*その他の係数!$J37</f>
        <v>0</v>
      </c>
      <c r="BD37" s="495"/>
      <c r="BE37" s="501">
        <f>Q37*その他の係数!$L37</f>
        <v>0</v>
      </c>
      <c r="BF37" s="501">
        <f>W37*その他の係数!$L37</f>
        <v>0</v>
      </c>
      <c r="BG37" s="501">
        <f>AO37*その他の係数!$L37</f>
        <v>0</v>
      </c>
      <c r="BH37" s="300"/>
    </row>
    <row r="38" spans="1:74" s="73" customFormat="1" ht="12.4" customHeight="1">
      <c r="A38" s="457" t="s">
        <v>452</v>
      </c>
      <c r="B38" s="208" t="s">
        <v>567</v>
      </c>
      <c r="C38" s="479"/>
      <c r="D38" s="553">
        <v>0.18243827307546082</v>
      </c>
      <c r="E38" s="349">
        <f t="shared" si="8"/>
        <v>0</v>
      </c>
      <c r="F38" s="553">
        <v>3.2556072735334354E-2</v>
      </c>
      <c r="G38" s="349">
        <f t="shared" si="9"/>
        <v>0</v>
      </c>
      <c r="H38" s="463">
        <f t="shared" si="5"/>
        <v>0</v>
      </c>
      <c r="I38" s="49"/>
      <c r="J38" s="479"/>
      <c r="K38" s="49"/>
      <c r="L38" s="463">
        <f t="shared" si="6"/>
        <v>0</v>
      </c>
      <c r="M38" s="350"/>
      <c r="N38" s="553">
        <f>IF(自給率!E38="",自給率!C38,自給率!E38)</f>
        <v>6.785411365564098E-4</v>
      </c>
      <c r="O38" s="350"/>
      <c r="P38" s="350"/>
      <c r="Q38" s="463">
        <f t="shared" si="7"/>
        <v>0</v>
      </c>
      <c r="R38" s="354"/>
      <c r="S38" s="485">
        <v>0</v>
      </c>
      <c r="T38" s="351"/>
      <c r="U38" s="349">
        <f>S38*自給率!C38</f>
        <v>0</v>
      </c>
      <c r="V38" s="351"/>
      <c r="W38" s="463">
        <v>0</v>
      </c>
      <c r="X38" s="351"/>
      <c r="Y38" s="463">
        <v>0</v>
      </c>
      <c r="Z38" s="49"/>
      <c r="AA38" s="561">
        <f>その他の係数!F38</f>
        <v>9.2666666666666675</v>
      </c>
      <c r="AB38" s="49"/>
      <c r="AC38" s="487">
        <f t="shared" si="2"/>
        <v>0</v>
      </c>
      <c r="AD38" s="51"/>
      <c r="AE38" s="51"/>
      <c r="AF38" s="49"/>
      <c r="AG38" s="51"/>
      <c r="AH38" s="49"/>
      <c r="AI38" s="564">
        <f>その他の係数!H38</f>
        <v>7.2455468788227323E-5</v>
      </c>
      <c r="AJ38" s="49"/>
      <c r="AK38" s="497">
        <f t="shared" si="3"/>
        <v>0</v>
      </c>
      <c r="AL38" s="491"/>
      <c r="AM38" s="497">
        <f>AK38*自給率!C38</f>
        <v>0</v>
      </c>
      <c r="AN38" s="491"/>
      <c r="AO38" s="498">
        <v>0</v>
      </c>
      <c r="AP38" s="491"/>
      <c r="AQ38" s="498">
        <f t="shared" si="4"/>
        <v>0</v>
      </c>
      <c r="AR38" s="491"/>
      <c r="AS38" s="499">
        <f>Q38*その他の係数!$D38</f>
        <v>0</v>
      </c>
      <c r="AT38" s="499">
        <f>W38*その他の係数!$D38</f>
        <v>0</v>
      </c>
      <c r="AU38" s="499">
        <f>AO38*その他の係数!$D38</f>
        <v>0</v>
      </c>
      <c r="AV38" s="491"/>
      <c r="AW38" s="500">
        <f>Q38*その他の係数!$F38</f>
        <v>0</v>
      </c>
      <c r="AX38" s="500">
        <f>W38*その他の係数!$F38</f>
        <v>0</v>
      </c>
      <c r="AY38" s="500">
        <f>AO38*その他の係数!$F38</f>
        <v>0</v>
      </c>
      <c r="AZ38" s="495"/>
      <c r="BA38" s="501">
        <f>Q38*その他の係数!$J38</f>
        <v>0</v>
      </c>
      <c r="BB38" s="501">
        <f>W38*その他の係数!$J38</f>
        <v>0</v>
      </c>
      <c r="BC38" s="501">
        <f>AO38*その他の係数!$J38</f>
        <v>0</v>
      </c>
      <c r="BD38" s="495"/>
      <c r="BE38" s="501">
        <f>Q38*その他の係数!$L38</f>
        <v>0</v>
      </c>
      <c r="BF38" s="501">
        <f>W38*その他の係数!$L38</f>
        <v>0</v>
      </c>
      <c r="BG38" s="501">
        <f>AO38*その他の係数!$L38</f>
        <v>0</v>
      </c>
      <c r="BH38" s="300"/>
    </row>
    <row r="39" spans="1:74" s="73" customFormat="1" ht="12.4" customHeight="1">
      <c r="A39" s="457" t="s">
        <v>453</v>
      </c>
      <c r="B39" s="208" t="s">
        <v>568</v>
      </c>
      <c r="C39" s="479"/>
      <c r="D39" s="553">
        <v>0.14865258501176068</v>
      </c>
      <c r="E39" s="349">
        <f t="shared" si="8"/>
        <v>0</v>
      </c>
      <c r="F39" s="553">
        <v>5.085362244341636E-2</v>
      </c>
      <c r="G39" s="349">
        <f t="shared" si="9"/>
        <v>0</v>
      </c>
      <c r="H39" s="463">
        <f t="shared" si="5"/>
        <v>0</v>
      </c>
      <c r="I39" s="49"/>
      <c r="J39" s="479"/>
      <c r="K39" s="49"/>
      <c r="L39" s="463">
        <f t="shared" si="6"/>
        <v>0</v>
      </c>
      <c r="M39" s="350"/>
      <c r="N39" s="553">
        <f>IF(自給率!E39="",自給率!C39,自給率!E39)</f>
        <v>0.42656873845420418</v>
      </c>
      <c r="O39" s="350"/>
      <c r="P39" s="350"/>
      <c r="Q39" s="463">
        <f t="shared" si="7"/>
        <v>0</v>
      </c>
      <c r="R39" s="354"/>
      <c r="S39" s="485">
        <v>0</v>
      </c>
      <c r="T39" s="351"/>
      <c r="U39" s="349">
        <f>S39*自給率!C39</f>
        <v>0</v>
      </c>
      <c r="V39" s="351"/>
      <c r="W39" s="463">
        <v>0</v>
      </c>
      <c r="X39" s="351"/>
      <c r="Y39" s="463">
        <v>0</v>
      </c>
      <c r="Z39" s="49"/>
      <c r="AA39" s="561">
        <f>その他の係数!F39</f>
        <v>0.16288930841232344</v>
      </c>
      <c r="AB39" s="49"/>
      <c r="AC39" s="487">
        <f t="shared" si="2"/>
        <v>0</v>
      </c>
      <c r="AD39" s="51"/>
      <c r="AE39" s="51"/>
      <c r="AF39" s="49"/>
      <c r="AG39" s="51"/>
      <c r="AH39" s="49"/>
      <c r="AI39" s="564">
        <f>その他の係数!H39</f>
        <v>3.1388408092859142E-4</v>
      </c>
      <c r="AJ39" s="49"/>
      <c r="AK39" s="497">
        <f t="shared" si="3"/>
        <v>0</v>
      </c>
      <c r="AL39" s="491"/>
      <c r="AM39" s="497">
        <f>AK39*自給率!C39</f>
        <v>0</v>
      </c>
      <c r="AN39" s="491"/>
      <c r="AO39" s="498">
        <v>0</v>
      </c>
      <c r="AP39" s="491"/>
      <c r="AQ39" s="498">
        <f t="shared" si="4"/>
        <v>0</v>
      </c>
      <c r="AR39" s="491"/>
      <c r="AS39" s="502">
        <f>Q39*その他の係数!$D39</f>
        <v>0</v>
      </c>
      <c r="AT39" s="502">
        <f>W39*その他の係数!$D39</f>
        <v>0</v>
      </c>
      <c r="AU39" s="502">
        <f>AO39*その他の係数!$D39</f>
        <v>0</v>
      </c>
      <c r="AV39" s="491"/>
      <c r="AW39" s="500">
        <f>Q39*その他の係数!$F39</f>
        <v>0</v>
      </c>
      <c r="AX39" s="500">
        <f>W39*その他の係数!$F39</f>
        <v>0</v>
      </c>
      <c r="AY39" s="500">
        <f>AO39*その他の係数!$F39</f>
        <v>0</v>
      </c>
      <c r="AZ39" s="495"/>
      <c r="BA39" s="501">
        <f>Q39*その他の係数!$J39</f>
        <v>0</v>
      </c>
      <c r="BB39" s="501">
        <f>W39*その他の係数!$J39</f>
        <v>0</v>
      </c>
      <c r="BC39" s="501">
        <f>AO39*その他の係数!$J39</f>
        <v>0</v>
      </c>
      <c r="BD39" s="495"/>
      <c r="BE39" s="501">
        <f>Q39*その他の係数!$L39</f>
        <v>0</v>
      </c>
      <c r="BF39" s="501">
        <f>W39*その他の係数!$L39</f>
        <v>0</v>
      </c>
      <c r="BG39" s="501">
        <f>AO39*その他の係数!$L39</f>
        <v>0</v>
      </c>
      <c r="BH39" s="300"/>
      <c r="BI39" s="361"/>
      <c r="BJ39" s="361"/>
      <c r="BK39" s="361"/>
      <c r="BL39" s="361"/>
      <c r="BM39" s="361"/>
      <c r="BN39" s="361"/>
      <c r="BO39" s="361"/>
    </row>
    <row r="40" spans="1:74" s="361" customFormat="1" ht="12.4" customHeight="1">
      <c r="A40" s="457" t="s">
        <v>454</v>
      </c>
      <c r="B40" s="208" t="s">
        <v>569</v>
      </c>
      <c r="C40" s="480"/>
      <c r="D40" s="553">
        <v>7.2131985849033077E-3</v>
      </c>
      <c r="E40" s="349">
        <f t="shared" si="8"/>
        <v>0</v>
      </c>
      <c r="F40" s="553">
        <v>1.085343782447154E-2</v>
      </c>
      <c r="G40" s="349">
        <f t="shared" si="9"/>
        <v>0</v>
      </c>
      <c r="H40" s="463">
        <f t="shared" si="5"/>
        <v>0</v>
      </c>
      <c r="I40" s="110"/>
      <c r="J40" s="480"/>
      <c r="K40" s="110"/>
      <c r="L40" s="463">
        <f t="shared" si="6"/>
        <v>0</v>
      </c>
      <c r="M40" s="350"/>
      <c r="N40" s="553">
        <f>IF(自給率!E40="",自給率!C40,自給率!E40)</f>
        <v>0.96209701722387386</v>
      </c>
      <c r="O40" s="350"/>
      <c r="P40" s="350"/>
      <c r="Q40" s="463">
        <f t="shared" si="7"/>
        <v>0</v>
      </c>
      <c r="R40" s="354"/>
      <c r="S40" s="485">
        <v>0</v>
      </c>
      <c r="T40" s="351"/>
      <c r="U40" s="349">
        <f>S40*自給率!C40</f>
        <v>0</v>
      </c>
      <c r="V40" s="351"/>
      <c r="W40" s="463">
        <v>0</v>
      </c>
      <c r="X40" s="351"/>
      <c r="Y40" s="463">
        <v>0</v>
      </c>
      <c r="Z40" s="49"/>
      <c r="AA40" s="561">
        <f>その他の係数!F40</f>
        <v>1.7877435763726614E-2</v>
      </c>
      <c r="AB40" s="49"/>
      <c r="AC40" s="485">
        <f t="shared" si="2"/>
        <v>0</v>
      </c>
      <c r="AD40" s="51"/>
      <c r="AE40" s="51"/>
      <c r="AF40" s="49"/>
      <c r="AG40" s="51"/>
      <c r="AH40" s="110"/>
      <c r="AI40" s="489"/>
      <c r="AJ40" s="49"/>
      <c r="AK40" s="497">
        <f t="shared" si="3"/>
        <v>0</v>
      </c>
      <c r="AL40" s="491"/>
      <c r="AM40" s="497">
        <f>AK40*自給率!C40</f>
        <v>0</v>
      </c>
      <c r="AN40" s="491"/>
      <c r="AO40" s="498">
        <v>0</v>
      </c>
      <c r="AP40" s="491"/>
      <c r="AQ40" s="498">
        <f t="shared" si="4"/>
        <v>0</v>
      </c>
      <c r="AR40" s="491"/>
      <c r="AS40" s="502">
        <f>Q40*その他の係数!$D40</f>
        <v>0</v>
      </c>
      <c r="AT40" s="502">
        <f>W40*その他の係数!$D40</f>
        <v>0</v>
      </c>
      <c r="AU40" s="502">
        <f>AO40*その他の係数!$D40</f>
        <v>0</v>
      </c>
      <c r="AV40" s="491"/>
      <c r="AW40" s="500">
        <f>Q40*その他の係数!$F40</f>
        <v>0</v>
      </c>
      <c r="AX40" s="500">
        <f>W40*その他の係数!$F40</f>
        <v>0</v>
      </c>
      <c r="AY40" s="500">
        <f>AO40*その他の係数!$F40</f>
        <v>0</v>
      </c>
      <c r="AZ40" s="495"/>
      <c r="BA40" s="501">
        <f>Q40*その他の係数!$J40</f>
        <v>0</v>
      </c>
      <c r="BB40" s="501">
        <f>W40*その他の係数!$J40</f>
        <v>0</v>
      </c>
      <c r="BC40" s="501">
        <f>AO40*その他の係数!$J40</f>
        <v>0</v>
      </c>
      <c r="BD40" s="495"/>
      <c r="BE40" s="501">
        <f>Q40*その他の係数!$L40</f>
        <v>0</v>
      </c>
      <c r="BF40" s="501">
        <f>W40*その他の係数!$L40</f>
        <v>0</v>
      </c>
      <c r="BG40" s="501">
        <f>AO40*その他の係数!$L40</f>
        <v>0</v>
      </c>
      <c r="BH40" s="300"/>
      <c r="BI40" s="73"/>
      <c r="BJ40" s="73"/>
      <c r="BK40" s="73"/>
      <c r="BL40" s="73"/>
      <c r="BM40" s="73"/>
      <c r="BN40" s="73"/>
      <c r="BO40" s="73"/>
      <c r="BP40" s="73"/>
      <c r="BQ40" s="73"/>
      <c r="BR40" s="73"/>
      <c r="BS40" s="73"/>
      <c r="BT40" s="73"/>
      <c r="BU40" s="73"/>
      <c r="BV40" s="73"/>
    </row>
    <row r="41" spans="1:74" s="361" customFormat="1" ht="12.4" customHeight="1">
      <c r="A41" s="458" t="s">
        <v>455</v>
      </c>
      <c r="B41" s="362" t="s">
        <v>570</v>
      </c>
      <c r="C41" s="480"/>
      <c r="D41" s="554">
        <v>9.4703725171434869E-2</v>
      </c>
      <c r="E41" s="349">
        <f t="shared" si="8"/>
        <v>0</v>
      </c>
      <c r="F41" s="554">
        <v>3.5179719232317677E-2</v>
      </c>
      <c r="G41" s="349">
        <f t="shared" si="9"/>
        <v>0</v>
      </c>
      <c r="H41" s="463">
        <f t="shared" ref="H41:H104" si="10">C41-E41-G41</f>
        <v>0</v>
      </c>
      <c r="I41" s="110"/>
      <c r="J41" s="480"/>
      <c r="K41" s="363"/>
      <c r="L41" s="463">
        <f t="shared" si="6"/>
        <v>0</v>
      </c>
      <c r="M41" s="364"/>
      <c r="N41" s="553">
        <f>IF(自給率!E41="",自給率!C41,自給率!E41)</f>
        <v>0.80099847980267014</v>
      </c>
      <c r="O41" s="364"/>
      <c r="P41" s="363"/>
      <c r="Q41" s="463">
        <f t="shared" si="7"/>
        <v>0</v>
      </c>
      <c r="R41" s="366"/>
      <c r="S41" s="349">
        <v>0</v>
      </c>
      <c r="T41" s="365"/>
      <c r="U41" s="349">
        <f>S41*自給率!C41</f>
        <v>0</v>
      </c>
      <c r="V41" s="365"/>
      <c r="W41" s="463">
        <v>0</v>
      </c>
      <c r="X41" s="365"/>
      <c r="Y41" s="463">
        <v>0</v>
      </c>
      <c r="Z41" s="363"/>
      <c r="AA41" s="561">
        <f>その他の係数!F41</f>
        <v>4.6159071703193832E-2</v>
      </c>
      <c r="AB41" s="196"/>
      <c r="AC41" s="485">
        <f t="shared" si="2"/>
        <v>0</v>
      </c>
      <c r="AD41" s="363"/>
      <c r="AH41" s="363"/>
      <c r="AI41" s="564">
        <f>その他の係数!H41</f>
        <v>0</v>
      </c>
      <c r="AJ41" s="363"/>
      <c r="AK41" s="497">
        <f t="shared" ref="AK41:AK104" si="11">AG$112*AI41</f>
        <v>0</v>
      </c>
      <c r="AL41" s="503"/>
      <c r="AM41" s="497">
        <f>AK41*自給率!C41</f>
        <v>0</v>
      </c>
      <c r="AN41" s="503"/>
      <c r="AO41" s="498">
        <v>0</v>
      </c>
      <c r="AP41" s="503"/>
      <c r="AQ41" s="498">
        <f t="shared" si="4"/>
        <v>0</v>
      </c>
      <c r="AR41" s="503"/>
      <c r="AS41" s="502">
        <f>Q41*その他の係数!$D41</f>
        <v>0</v>
      </c>
      <c r="AT41" s="502">
        <f>W41*その他の係数!$D41</f>
        <v>0</v>
      </c>
      <c r="AU41" s="502">
        <f>AO41*その他の係数!$D41</f>
        <v>0</v>
      </c>
      <c r="AV41" s="503"/>
      <c r="AW41" s="500">
        <f>Q41*その他の係数!$F41</f>
        <v>0</v>
      </c>
      <c r="AX41" s="500">
        <f>W41*その他の係数!$F41</f>
        <v>0</v>
      </c>
      <c r="AY41" s="500">
        <f>AO41*その他の係数!$F41</f>
        <v>0</v>
      </c>
      <c r="AZ41" s="504"/>
      <c r="BA41" s="501">
        <f>Q41*その他の係数!$J41</f>
        <v>0</v>
      </c>
      <c r="BB41" s="501">
        <f>W41*その他の係数!$J41</f>
        <v>0</v>
      </c>
      <c r="BC41" s="501">
        <f>AO41*その他の係数!$J41</f>
        <v>0</v>
      </c>
      <c r="BD41" s="504"/>
      <c r="BE41" s="501">
        <f>Q41*その他の係数!$L41</f>
        <v>0</v>
      </c>
      <c r="BF41" s="501">
        <f>W41*その他の係数!$L41</f>
        <v>0</v>
      </c>
      <c r="BG41" s="501">
        <f>AO41*その他の係数!$L41</f>
        <v>0</v>
      </c>
      <c r="BH41" s="364"/>
    </row>
    <row r="42" spans="1:74" s="73" customFormat="1" ht="12.4" customHeight="1">
      <c r="A42" s="459" t="s">
        <v>456</v>
      </c>
      <c r="B42" s="367" t="s">
        <v>686</v>
      </c>
      <c r="C42" s="480"/>
      <c r="D42" s="555">
        <v>3.1682631037197415E-2</v>
      </c>
      <c r="E42" s="349">
        <f t="shared" si="8"/>
        <v>0</v>
      </c>
      <c r="F42" s="555">
        <v>3.4878026762447847E-2</v>
      </c>
      <c r="G42" s="349">
        <f t="shared" si="9"/>
        <v>0</v>
      </c>
      <c r="H42" s="463">
        <f t="shared" si="10"/>
        <v>0</v>
      </c>
      <c r="I42" s="110"/>
      <c r="J42" s="480"/>
      <c r="K42" s="49"/>
      <c r="L42" s="463">
        <f t="shared" si="6"/>
        <v>0</v>
      </c>
      <c r="M42" s="49"/>
      <c r="N42" s="553">
        <f>IF(自給率!E42="",自給率!C42,自給率!E42)</f>
        <v>0.26848512784360512</v>
      </c>
      <c r="O42" s="49"/>
      <c r="P42" s="49"/>
      <c r="Q42" s="463">
        <f t="shared" si="7"/>
        <v>0</v>
      </c>
      <c r="R42" s="351"/>
      <c r="S42" s="349">
        <v>0</v>
      </c>
      <c r="T42" s="351"/>
      <c r="U42" s="349">
        <f>S42*自給率!C42</f>
        <v>0</v>
      </c>
      <c r="V42" s="351"/>
      <c r="W42" s="463">
        <v>0</v>
      </c>
      <c r="X42" s="351"/>
      <c r="Y42" s="463">
        <v>0</v>
      </c>
      <c r="Z42" s="49"/>
      <c r="AA42" s="561">
        <f>その他の係数!F42</f>
        <v>8.3297650270299201E-2</v>
      </c>
      <c r="AB42" s="49"/>
      <c r="AC42" s="485">
        <f t="shared" si="2"/>
        <v>0</v>
      </c>
      <c r="AD42" s="49"/>
      <c r="AE42" s="49"/>
      <c r="AF42" s="49"/>
      <c r="AG42" s="49"/>
      <c r="AH42" s="49"/>
      <c r="AI42" s="564">
        <f>その他の係数!H42</f>
        <v>1.3442573059040318E-7</v>
      </c>
      <c r="AJ42" s="49"/>
      <c r="AK42" s="497">
        <f t="shared" si="11"/>
        <v>0</v>
      </c>
      <c r="AL42" s="491"/>
      <c r="AM42" s="497">
        <f>AK42*自給率!C42</f>
        <v>0</v>
      </c>
      <c r="AN42" s="491"/>
      <c r="AO42" s="498">
        <v>0</v>
      </c>
      <c r="AP42" s="491"/>
      <c r="AQ42" s="498">
        <f t="shared" si="4"/>
        <v>0</v>
      </c>
      <c r="AR42" s="491"/>
      <c r="AS42" s="502">
        <f>Q42*その他の係数!$D42</f>
        <v>0</v>
      </c>
      <c r="AT42" s="502">
        <f>W42*その他の係数!$D42</f>
        <v>0</v>
      </c>
      <c r="AU42" s="502">
        <f>AO42*その他の係数!$D42</f>
        <v>0</v>
      </c>
      <c r="AV42" s="491"/>
      <c r="AW42" s="500">
        <f>Q42*その他の係数!$F42</f>
        <v>0</v>
      </c>
      <c r="AX42" s="500">
        <f>W42*その他の係数!$F42</f>
        <v>0</v>
      </c>
      <c r="AY42" s="500">
        <f>AO42*その他の係数!$F42</f>
        <v>0</v>
      </c>
      <c r="AZ42" s="495"/>
      <c r="BA42" s="501">
        <f>Q42*その他の係数!$J42</f>
        <v>0</v>
      </c>
      <c r="BB42" s="501">
        <f>W42*その他の係数!$J42</f>
        <v>0</v>
      </c>
      <c r="BC42" s="501">
        <f>AO42*その他の係数!$J42</f>
        <v>0</v>
      </c>
      <c r="BD42" s="495"/>
      <c r="BE42" s="501">
        <f>Q42*その他の係数!$L42</f>
        <v>0</v>
      </c>
      <c r="BF42" s="501">
        <f>W42*その他の係数!$L42</f>
        <v>0</v>
      </c>
      <c r="BG42" s="501">
        <f>AO42*その他の係数!$L42</f>
        <v>0</v>
      </c>
      <c r="BH42" s="300"/>
    </row>
    <row r="43" spans="1:74" s="73" customFormat="1">
      <c r="A43" s="459" t="s">
        <v>457</v>
      </c>
      <c r="B43" s="367" t="s">
        <v>571</v>
      </c>
      <c r="C43" s="480"/>
      <c r="D43" s="555">
        <v>4.9466479192518828E-2</v>
      </c>
      <c r="E43" s="349">
        <f t="shared" si="8"/>
        <v>0</v>
      </c>
      <c r="F43" s="555">
        <v>3.0619520613672416E-2</v>
      </c>
      <c r="G43" s="349">
        <f t="shared" si="9"/>
        <v>0</v>
      </c>
      <c r="H43" s="463">
        <f t="shared" si="10"/>
        <v>0</v>
      </c>
      <c r="I43" s="110"/>
      <c r="J43" s="480"/>
      <c r="K43" s="49"/>
      <c r="L43" s="463">
        <f t="shared" si="6"/>
        <v>0</v>
      </c>
      <c r="M43" s="49"/>
      <c r="N43" s="553">
        <f>IF(自給率!E43="",自給率!C43,自給率!E43)</f>
        <v>0.62489774005522036</v>
      </c>
      <c r="O43" s="49"/>
      <c r="P43" s="49"/>
      <c r="Q43" s="463">
        <f t="shared" si="7"/>
        <v>0</v>
      </c>
      <c r="R43" s="351"/>
      <c r="S43" s="349">
        <v>0</v>
      </c>
      <c r="T43" s="351"/>
      <c r="U43" s="349">
        <f>S43*自給率!C43</f>
        <v>0</v>
      </c>
      <c r="V43" s="351"/>
      <c r="W43" s="463">
        <v>0</v>
      </c>
      <c r="X43" s="351"/>
      <c r="Y43" s="463">
        <v>0</v>
      </c>
      <c r="Z43" s="49"/>
      <c r="AA43" s="561">
        <f>その他の係数!F43</f>
        <v>0.12480494251775422</v>
      </c>
      <c r="AB43" s="49"/>
      <c r="AC43" s="485">
        <f t="shared" si="2"/>
        <v>0</v>
      </c>
      <c r="AD43" s="49"/>
      <c r="AE43" s="49"/>
      <c r="AF43" s="49"/>
      <c r="AG43" s="49"/>
      <c r="AH43" s="49"/>
      <c r="AI43" s="564">
        <f>その他の係数!H43</f>
        <v>0</v>
      </c>
      <c r="AJ43" s="49"/>
      <c r="AK43" s="497">
        <f t="shared" si="11"/>
        <v>0</v>
      </c>
      <c r="AL43" s="491"/>
      <c r="AM43" s="497">
        <f>AK43*自給率!C43</f>
        <v>0</v>
      </c>
      <c r="AN43" s="491"/>
      <c r="AO43" s="498">
        <v>0</v>
      </c>
      <c r="AP43" s="491"/>
      <c r="AQ43" s="498">
        <f t="shared" si="4"/>
        <v>0</v>
      </c>
      <c r="AR43" s="491"/>
      <c r="AS43" s="502">
        <f>Q43*その他の係数!$D43</f>
        <v>0</v>
      </c>
      <c r="AT43" s="502">
        <f>W43*その他の係数!$D43</f>
        <v>0</v>
      </c>
      <c r="AU43" s="502">
        <f>AO43*その他の係数!$D43</f>
        <v>0</v>
      </c>
      <c r="AV43" s="491"/>
      <c r="AW43" s="500">
        <f>Q43*その他の係数!$F43</f>
        <v>0</v>
      </c>
      <c r="AX43" s="500">
        <f>W43*その他の係数!$F43</f>
        <v>0</v>
      </c>
      <c r="AY43" s="500">
        <f>AO43*その他の係数!$F43</f>
        <v>0</v>
      </c>
      <c r="AZ43" s="495"/>
      <c r="BA43" s="501">
        <f>Q43*その他の係数!$J43</f>
        <v>0</v>
      </c>
      <c r="BB43" s="501">
        <f>W43*その他の係数!$J43</f>
        <v>0</v>
      </c>
      <c r="BC43" s="501">
        <f>AO43*その他の係数!$J43</f>
        <v>0</v>
      </c>
      <c r="BD43" s="495"/>
      <c r="BE43" s="501">
        <f>Q43*その他の係数!$L43</f>
        <v>0</v>
      </c>
      <c r="BF43" s="501">
        <f>W43*その他の係数!$L43</f>
        <v>0</v>
      </c>
      <c r="BG43" s="501">
        <f>AO43*その他の係数!$L43</f>
        <v>0</v>
      </c>
      <c r="BH43" s="300"/>
    </row>
    <row r="44" spans="1:74" s="73" customFormat="1">
      <c r="A44" s="459" t="s">
        <v>458</v>
      </c>
      <c r="B44" s="367" t="s">
        <v>572</v>
      </c>
      <c r="C44" s="480"/>
      <c r="D44" s="555">
        <v>0.11233881709100449</v>
      </c>
      <c r="E44" s="349">
        <f t="shared" si="8"/>
        <v>0</v>
      </c>
      <c r="F44" s="555">
        <v>3.0672036893983422E-2</v>
      </c>
      <c r="G44" s="349">
        <f t="shared" si="9"/>
        <v>0</v>
      </c>
      <c r="H44" s="463">
        <f t="shared" si="10"/>
        <v>0</v>
      </c>
      <c r="I44" s="110"/>
      <c r="J44" s="480"/>
      <c r="K44" s="49"/>
      <c r="L44" s="463">
        <f t="shared" si="6"/>
        <v>0</v>
      </c>
      <c r="M44" s="49"/>
      <c r="N44" s="553">
        <f>IF(自給率!E44="",自給率!C44,自給率!E44)</f>
        <v>-0.13705982813304773</v>
      </c>
      <c r="O44" s="49"/>
      <c r="P44" s="49"/>
      <c r="Q44" s="463">
        <f t="shared" si="7"/>
        <v>0</v>
      </c>
      <c r="R44" s="351"/>
      <c r="S44" s="349">
        <v>0</v>
      </c>
      <c r="T44" s="351"/>
      <c r="U44" s="349">
        <f>S44*自給率!C44</f>
        <v>0</v>
      </c>
      <c r="V44" s="351"/>
      <c r="W44" s="463">
        <v>0</v>
      </c>
      <c r="X44" s="351"/>
      <c r="Y44" s="463">
        <v>0</v>
      </c>
      <c r="Z44" s="49"/>
      <c r="AA44" s="561">
        <f>その他の係数!F44</f>
        <v>2.1255526576381818E-2</v>
      </c>
      <c r="AB44" s="49"/>
      <c r="AC44" s="485">
        <f t="shared" si="2"/>
        <v>0</v>
      </c>
      <c r="AD44" s="49"/>
      <c r="AE44" s="49"/>
      <c r="AF44" s="49"/>
      <c r="AG44" s="49"/>
      <c r="AH44" s="49"/>
      <c r="AI44" s="564">
        <f>その他の係数!H44</f>
        <v>5.4025701124283038E-4</v>
      </c>
      <c r="AJ44" s="49"/>
      <c r="AK44" s="497">
        <f t="shared" si="11"/>
        <v>0</v>
      </c>
      <c r="AL44" s="491"/>
      <c r="AM44" s="497">
        <f>AK44*自給率!C44</f>
        <v>0</v>
      </c>
      <c r="AN44" s="491"/>
      <c r="AO44" s="498">
        <v>0</v>
      </c>
      <c r="AP44" s="491"/>
      <c r="AQ44" s="498">
        <f t="shared" si="4"/>
        <v>0</v>
      </c>
      <c r="AR44" s="491"/>
      <c r="AS44" s="502">
        <f>Q44*その他の係数!$D44</f>
        <v>0</v>
      </c>
      <c r="AT44" s="502">
        <f>W44*その他の係数!$D44</f>
        <v>0</v>
      </c>
      <c r="AU44" s="502">
        <f>AO44*その他の係数!$D44</f>
        <v>0</v>
      </c>
      <c r="AV44" s="491"/>
      <c r="AW44" s="500">
        <f>Q44*その他の係数!$F44</f>
        <v>0</v>
      </c>
      <c r="AX44" s="500">
        <f>W44*その他の係数!$F44</f>
        <v>0</v>
      </c>
      <c r="AY44" s="500">
        <f>AO44*その他の係数!$F44</f>
        <v>0</v>
      </c>
      <c r="AZ44" s="495"/>
      <c r="BA44" s="501">
        <f>Q44*その他の係数!$J44</f>
        <v>0</v>
      </c>
      <c r="BB44" s="501">
        <f>W44*その他の係数!$J44</f>
        <v>0</v>
      </c>
      <c r="BC44" s="501">
        <f>AO44*その他の係数!$J44</f>
        <v>0</v>
      </c>
      <c r="BD44" s="495"/>
      <c r="BE44" s="501">
        <f>Q44*その他の係数!$L44</f>
        <v>0</v>
      </c>
      <c r="BF44" s="501">
        <f>W44*その他の係数!$L44</f>
        <v>0</v>
      </c>
      <c r="BG44" s="501">
        <f>AO44*その他の係数!$L44</f>
        <v>0</v>
      </c>
      <c r="BH44" s="300"/>
    </row>
    <row r="45" spans="1:74" s="73" customFormat="1">
      <c r="A45" s="459" t="s">
        <v>459</v>
      </c>
      <c r="B45" s="367" t="s">
        <v>573</v>
      </c>
      <c r="C45" s="480"/>
      <c r="D45" s="555">
        <v>9.1681563479105013E-2</v>
      </c>
      <c r="E45" s="349">
        <f t="shared" si="8"/>
        <v>0</v>
      </c>
      <c r="F45" s="555">
        <v>2.8242716490371477E-2</v>
      </c>
      <c r="G45" s="349">
        <f t="shared" si="9"/>
        <v>0</v>
      </c>
      <c r="H45" s="463">
        <f t="shared" si="10"/>
        <v>0</v>
      </c>
      <c r="I45" s="110"/>
      <c r="J45" s="480"/>
      <c r="K45" s="49"/>
      <c r="L45" s="463">
        <f t="shared" si="6"/>
        <v>0</v>
      </c>
      <c r="M45" s="49"/>
      <c r="N45" s="553">
        <f>IF(自給率!E45="",自給率!C45,自給率!E45)</f>
        <v>9.6552781585973024E-2</v>
      </c>
      <c r="O45" s="49"/>
      <c r="P45" s="49"/>
      <c r="Q45" s="463">
        <f t="shared" si="7"/>
        <v>0</v>
      </c>
      <c r="R45" s="351"/>
      <c r="S45" s="349">
        <v>0</v>
      </c>
      <c r="T45" s="351"/>
      <c r="U45" s="349">
        <f>S45*自給率!C45</f>
        <v>0</v>
      </c>
      <c r="V45" s="351"/>
      <c r="W45" s="463">
        <v>0</v>
      </c>
      <c r="X45" s="351"/>
      <c r="Y45" s="463">
        <v>0</v>
      </c>
      <c r="Z45" s="49"/>
      <c r="AA45" s="561">
        <f>その他の係数!F45</f>
        <v>0.19699408494376253</v>
      </c>
      <c r="AB45" s="49"/>
      <c r="AC45" s="485">
        <f t="shared" si="2"/>
        <v>0</v>
      </c>
      <c r="AD45" s="49"/>
      <c r="AE45" s="49"/>
      <c r="AF45" s="49"/>
      <c r="AG45" s="49"/>
      <c r="AH45" s="49"/>
      <c r="AI45" s="564">
        <f>その他の係数!H45</f>
        <v>2.4734334428634187E-5</v>
      </c>
      <c r="AJ45" s="49"/>
      <c r="AK45" s="497">
        <f t="shared" si="11"/>
        <v>0</v>
      </c>
      <c r="AL45" s="491"/>
      <c r="AM45" s="497">
        <f>AK45*自給率!C45</f>
        <v>0</v>
      </c>
      <c r="AN45" s="491"/>
      <c r="AO45" s="498">
        <v>0</v>
      </c>
      <c r="AP45" s="491"/>
      <c r="AQ45" s="498">
        <f t="shared" si="4"/>
        <v>0</v>
      </c>
      <c r="AR45" s="491"/>
      <c r="AS45" s="502">
        <f>Q45*その他の係数!$D45</f>
        <v>0</v>
      </c>
      <c r="AT45" s="502">
        <f>W45*その他の係数!$D45</f>
        <v>0</v>
      </c>
      <c r="AU45" s="502">
        <f>AO45*その他の係数!$D45</f>
        <v>0</v>
      </c>
      <c r="AV45" s="491"/>
      <c r="AW45" s="500">
        <f>Q45*その他の係数!$F45</f>
        <v>0</v>
      </c>
      <c r="AX45" s="500">
        <f>W45*その他の係数!$F45</f>
        <v>0</v>
      </c>
      <c r="AY45" s="500">
        <f>AO45*その他の係数!$F45</f>
        <v>0</v>
      </c>
      <c r="AZ45" s="495"/>
      <c r="BA45" s="501">
        <f>Q45*その他の係数!$J45</f>
        <v>0</v>
      </c>
      <c r="BB45" s="501">
        <f>W45*その他の係数!$J45</f>
        <v>0</v>
      </c>
      <c r="BC45" s="501">
        <f>AO45*その他の係数!$J45</f>
        <v>0</v>
      </c>
      <c r="BD45" s="495"/>
      <c r="BE45" s="501">
        <f>Q45*その他の係数!$L45</f>
        <v>0</v>
      </c>
      <c r="BF45" s="501">
        <f>W45*その他の係数!$L45</f>
        <v>0</v>
      </c>
      <c r="BG45" s="501">
        <f>AO45*その他の係数!$L45</f>
        <v>0</v>
      </c>
      <c r="BH45" s="300"/>
    </row>
    <row r="46" spans="1:74" s="73" customFormat="1">
      <c r="A46" s="459" t="s">
        <v>460</v>
      </c>
      <c r="B46" s="367" t="s">
        <v>687</v>
      </c>
      <c r="C46" s="480"/>
      <c r="D46" s="555">
        <v>0.11117172827932106</v>
      </c>
      <c r="E46" s="349">
        <f t="shared" si="8"/>
        <v>0</v>
      </c>
      <c r="F46" s="555">
        <v>7.0392551837023559E-2</v>
      </c>
      <c r="G46" s="349">
        <f t="shared" si="9"/>
        <v>0</v>
      </c>
      <c r="H46" s="463">
        <f t="shared" si="10"/>
        <v>0</v>
      </c>
      <c r="I46" s="110"/>
      <c r="J46" s="480"/>
      <c r="K46" s="49"/>
      <c r="L46" s="463">
        <f t="shared" si="6"/>
        <v>0</v>
      </c>
      <c r="M46" s="49"/>
      <c r="N46" s="553">
        <f>IF(自給率!E46="",自給率!C46,自給率!E46)</f>
        <v>0.27899744450780373</v>
      </c>
      <c r="O46" s="49"/>
      <c r="P46" s="49"/>
      <c r="Q46" s="463">
        <f t="shared" si="7"/>
        <v>0</v>
      </c>
      <c r="R46" s="351"/>
      <c r="S46" s="349">
        <v>0</v>
      </c>
      <c r="T46" s="351"/>
      <c r="U46" s="349">
        <f>S46*自給率!C46</f>
        <v>0</v>
      </c>
      <c r="V46" s="351"/>
      <c r="W46" s="463">
        <v>0</v>
      </c>
      <c r="X46" s="351"/>
      <c r="Y46" s="463">
        <v>0</v>
      </c>
      <c r="Z46" s="49"/>
      <c r="AA46" s="561">
        <f>その他の係数!F46</f>
        <v>0.18976170184869542</v>
      </c>
      <c r="AB46" s="49"/>
      <c r="AC46" s="485">
        <f t="shared" si="2"/>
        <v>0</v>
      </c>
      <c r="AD46" s="49"/>
      <c r="AE46" s="49"/>
      <c r="AF46" s="49"/>
      <c r="AG46" s="49"/>
      <c r="AH46" s="49"/>
      <c r="AI46" s="564">
        <f>その他の係数!H46</f>
        <v>9.6047184506843083E-5</v>
      </c>
      <c r="AJ46" s="49"/>
      <c r="AK46" s="497">
        <f t="shared" si="11"/>
        <v>0</v>
      </c>
      <c r="AL46" s="491"/>
      <c r="AM46" s="497">
        <f>AK46*自給率!C46</f>
        <v>0</v>
      </c>
      <c r="AN46" s="491"/>
      <c r="AO46" s="498">
        <v>0</v>
      </c>
      <c r="AP46" s="491"/>
      <c r="AQ46" s="498">
        <f t="shared" si="4"/>
        <v>0</v>
      </c>
      <c r="AR46" s="491"/>
      <c r="AS46" s="502">
        <f>Q46*その他の係数!$D46</f>
        <v>0</v>
      </c>
      <c r="AT46" s="502">
        <f>W46*その他の係数!$D46</f>
        <v>0</v>
      </c>
      <c r="AU46" s="502">
        <f>AO46*その他の係数!$D46</f>
        <v>0</v>
      </c>
      <c r="AV46" s="491"/>
      <c r="AW46" s="500">
        <f>Q46*その他の係数!$F46</f>
        <v>0</v>
      </c>
      <c r="AX46" s="500">
        <f>W46*その他の係数!$F46</f>
        <v>0</v>
      </c>
      <c r="AY46" s="500">
        <f>AO46*その他の係数!$F46</f>
        <v>0</v>
      </c>
      <c r="AZ46" s="495"/>
      <c r="BA46" s="501">
        <f>Q46*その他の係数!$J46</f>
        <v>0</v>
      </c>
      <c r="BB46" s="501">
        <f>W46*その他の係数!$J46</f>
        <v>0</v>
      </c>
      <c r="BC46" s="501">
        <f>AO46*その他の係数!$J46</f>
        <v>0</v>
      </c>
      <c r="BD46" s="495"/>
      <c r="BE46" s="501">
        <f>Q46*その他の係数!$L46</f>
        <v>0</v>
      </c>
      <c r="BF46" s="501">
        <f>W46*その他の係数!$L46</f>
        <v>0</v>
      </c>
      <c r="BG46" s="501">
        <f>AO46*その他の係数!$L46</f>
        <v>0</v>
      </c>
      <c r="BH46" s="300"/>
    </row>
    <row r="47" spans="1:74" s="73" customFormat="1">
      <c r="A47" s="459" t="s">
        <v>461</v>
      </c>
      <c r="B47" s="367" t="s">
        <v>574</v>
      </c>
      <c r="C47" s="480"/>
      <c r="D47" s="555">
        <v>0.1447972338964934</v>
      </c>
      <c r="E47" s="349">
        <f t="shared" si="8"/>
        <v>0</v>
      </c>
      <c r="F47" s="555">
        <v>2.9127702113567227E-2</v>
      </c>
      <c r="G47" s="349">
        <f t="shared" si="9"/>
        <v>0</v>
      </c>
      <c r="H47" s="463">
        <f t="shared" si="10"/>
        <v>0</v>
      </c>
      <c r="I47" s="110"/>
      <c r="J47" s="480"/>
      <c r="K47" s="49"/>
      <c r="L47" s="463">
        <f t="shared" si="6"/>
        <v>0</v>
      </c>
      <c r="M47" s="49"/>
      <c r="N47" s="553">
        <f>IF(自給率!E47="",自給率!C47,自給率!E47)</f>
        <v>0.24241698232453623</v>
      </c>
      <c r="O47" s="49"/>
      <c r="P47" s="49"/>
      <c r="Q47" s="463">
        <f t="shared" si="7"/>
        <v>0</v>
      </c>
      <c r="R47" s="351"/>
      <c r="S47" s="349">
        <v>0</v>
      </c>
      <c r="T47" s="351"/>
      <c r="U47" s="349">
        <f>S47*自給率!C47</f>
        <v>0</v>
      </c>
      <c r="V47" s="351"/>
      <c r="W47" s="463">
        <v>0</v>
      </c>
      <c r="X47" s="351"/>
      <c r="Y47" s="463">
        <v>0</v>
      </c>
      <c r="Z47" s="49"/>
      <c r="AA47" s="561">
        <f>その他の係数!F47</f>
        <v>0.28446873231465764</v>
      </c>
      <c r="AB47" s="49"/>
      <c r="AC47" s="485">
        <f t="shared" si="2"/>
        <v>0</v>
      </c>
      <c r="AD47" s="49"/>
      <c r="AE47" s="49"/>
      <c r="AF47" s="49"/>
      <c r="AG47" s="49"/>
      <c r="AH47" s="49"/>
      <c r="AI47" s="564">
        <f>その他の係数!H47</f>
        <v>7.3631693930893347E-4</v>
      </c>
      <c r="AJ47" s="49"/>
      <c r="AK47" s="497">
        <f t="shared" si="11"/>
        <v>0</v>
      </c>
      <c r="AL47" s="491"/>
      <c r="AM47" s="497">
        <f>AK47*自給率!C47</f>
        <v>0</v>
      </c>
      <c r="AN47" s="491"/>
      <c r="AO47" s="498">
        <v>0</v>
      </c>
      <c r="AP47" s="491"/>
      <c r="AQ47" s="498">
        <f t="shared" si="4"/>
        <v>0</v>
      </c>
      <c r="AR47" s="491"/>
      <c r="AS47" s="502">
        <f>Q47*その他の係数!$D47</f>
        <v>0</v>
      </c>
      <c r="AT47" s="502">
        <f>W47*その他の係数!$D47</f>
        <v>0</v>
      </c>
      <c r="AU47" s="502">
        <f>AO47*その他の係数!$D47</f>
        <v>0</v>
      </c>
      <c r="AV47" s="491"/>
      <c r="AW47" s="500">
        <f>Q47*その他の係数!$F47</f>
        <v>0</v>
      </c>
      <c r="AX47" s="500">
        <f>W47*その他の係数!$F47</f>
        <v>0</v>
      </c>
      <c r="AY47" s="500">
        <f>AO47*その他の係数!$F47</f>
        <v>0</v>
      </c>
      <c r="AZ47" s="495"/>
      <c r="BA47" s="501">
        <f>Q47*その他の係数!$J47</f>
        <v>0</v>
      </c>
      <c r="BB47" s="501">
        <f>W47*その他の係数!$J47</f>
        <v>0</v>
      </c>
      <c r="BC47" s="501">
        <f>AO47*その他の係数!$J47</f>
        <v>0</v>
      </c>
      <c r="BD47" s="495"/>
      <c r="BE47" s="501">
        <f>Q47*その他の係数!$L47</f>
        <v>0</v>
      </c>
      <c r="BF47" s="501">
        <f>W47*その他の係数!$L47</f>
        <v>0</v>
      </c>
      <c r="BG47" s="501">
        <f>AO47*その他の係数!$L47</f>
        <v>0</v>
      </c>
      <c r="BH47" s="300"/>
    </row>
    <row r="48" spans="1:74" s="73" customFormat="1">
      <c r="A48" s="459" t="s">
        <v>462</v>
      </c>
      <c r="B48" s="367" t="s">
        <v>70</v>
      </c>
      <c r="C48" s="480"/>
      <c r="D48" s="555">
        <v>0.1028494212078634</v>
      </c>
      <c r="E48" s="349">
        <f t="shared" si="8"/>
        <v>0</v>
      </c>
      <c r="F48" s="555">
        <v>1.3194883965273208E-2</v>
      </c>
      <c r="G48" s="349">
        <f t="shared" si="9"/>
        <v>0</v>
      </c>
      <c r="H48" s="463">
        <f t="shared" si="10"/>
        <v>0</v>
      </c>
      <c r="I48" s="110"/>
      <c r="J48" s="480"/>
      <c r="K48" s="49"/>
      <c r="L48" s="463">
        <f t="shared" si="6"/>
        <v>0</v>
      </c>
      <c r="M48" s="49"/>
      <c r="N48" s="553">
        <f>IF(自給率!E48="",自給率!C48,自給率!E48)</f>
        <v>6.4687502369991767E-2</v>
      </c>
      <c r="O48" s="49"/>
      <c r="P48" s="49"/>
      <c r="Q48" s="463">
        <f t="shared" si="7"/>
        <v>0</v>
      </c>
      <c r="R48" s="351"/>
      <c r="S48" s="349">
        <v>0</v>
      </c>
      <c r="T48" s="351"/>
      <c r="U48" s="349">
        <f>S48*自給率!C48</f>
        <v>0</v>
      </c>
      <c r="V48" s="351"/>
      <c r="W48" s="463">
        <v>0</v>
      </c>
      <c r="X48" s="351"/>
      <c r="Y48" s="463">
        <v>0</v>
      </c>
      <c r="Z48" s="49"/>
      <c r="AA48" s="561">
        <f>その他の係数!F48</f>
        <v>0.195279054757169</v>
      </c>
      <c r="AB48" s="49"/>
      <c r="AC48" s="485">
        <f t="shared" si="2"/>
        <v>0</v>
      </c>
      <c r="AD48" s="49"/>
      <c r="AE48" s="49"/>
      <c r="AF48" s="49"/>
      <c r="AG48" s="49"/>
      <c r="AH48" s="49"/>
      <c r="AI48" s="564">
        <f>その他の係数!H48</f>
        <v>4.4360491094833048E-5</v>
      </c>
      <c r="AJ48" s="49"/>
      <c r="AK48" s="497">
        <f t="shared" si="11"/>
        <v>0</v>
      </c>
      <c r="AL48" s="491"/>
      <c r="AM48" s="497">
        <f>AK48*自給率!C48</f>
        <v>0</v>
      </c>
      <c r="AN48" s="491"/>
      <c r="AO48" s="498">
        <v>0</v>
      </c>
      <c r="AP48" s="491"/>
      <c r="AQ48" s="498">
        <f t="shared" si="4"/>
        <v>0</v>
      </c>
      <c r="AR48" s="491"/>
      <c r="AS48" s="502">
        <f>Q48*その他の係数!$D48</f>
        <v>0</v>
      </c>
      <c r="AT48" s="502">
        <f>W48*その他の係数!$D48</f>
        <v>0</v>
      </c>
      <c r="AU48" s="502">
        <f>AO48*その他の係数!$D48</f>
        <v>0</v>
      </c>
      <c r="AV48" s="491"/>
      <c r="AW48" s="500">
        <f>Q48*その他の係数!$F48</f>
        <v>0</v>
      </c>
      <c r="AX48" s="500">
        <f>W48*その他の係数!$F48</f>
        <v>0</v>
      </c>
      <c r="AY48" s="500">
        <f>AO48*その他の係数!$F48</f>
        <v>0</v>
      </c>
      <c r="AZ48" s="495"/>
      <c r="BA48" s="501">
        <f>Q48*その他の係数!$J48</f>
        <v>0</v>
      </c>
      <c r="BB48" s="501">
        <f>W48*その他の係数!$J48</f>
        <v>0</v>
      </c>
      <c r="BC48" s="501">
        <f>AO48*その他の係数!$J48</f>
        <v>0</v>
      </c>
      <c r="BD48" s="495"/>
      <c r="BE48" s="501">
        <f>Q48*その他の係数!$L48</f>
        <v>0</v>
      </c>
      <c r="BF48" s="501">
        <f>W48*その他の係数!$L48</f>
        <v>0</v>
      </c>
      <c r="BG48" s="501">
        <f>AO48*その他の係数!$L48</f>
        <v>0</v>
      </c>
      <c r="BH48" s="300"/>
    </row>
    <row r="49" spans="1:60" s="73" customFormat="1">
      <c r="A49" s="459" t="s">
        <v>463</v>
      </c>
      <c r="B49" s="367" t="s">
        <v>71</v>
      </c>
      <c r="C49" s="480"/>
      <c r="D49" s="555">
        <v>0.12245219012281004</v>
      </c>
      <c r="E49" s="349">
        <f t="shared" si="8"/>
        <v>0</v>
      </c>
      <c r="F49" s="555">
        <v>1.1635144444581075E-2</v>
      </c>
      <c r="G49" s="349">
        <f t="shared" si="9"/>
        <v>0</v>
      </c>
      <c r="H49" s="463">
        <f t="shared" si="10"/>
        <v>0</v>
      </c>
      <c r="I49" s="110"/>
      <c r="J49" s="480"/>
      <c r="K49" s="49"/>
      <c r="L49" s="463">
        <f t="shared" si="6"/>
        <v>0</v>
      </c>
      <c r="M49" s="49"/>
      <c r="N49" s="553">
        <f>IF(自給率!E49="",自給率!C49,自給率!E49)</f>
        <v>0.13283281923511459</v>
      </c>
      <c r="O49" s="49"/>
      <c r="P49" s="49"/>
      <c r="Q49" s="463">
        <f t="shared" si="7"/>
        <v>0</v>
      </c>
      <c r="R49" s="351"/>
      <c r="S49" s="349">
        <v>0</v>
      </c>
      <c r="T49" s="351"/>
      <c r="U49" s="349">
        <f>S49*自給率!C49</f>
        <v>0</v>
      </c>
      <c r="V49" s="351"/>
      <c r="W49" s="463">
        <v>0</v>
      </c>
      <c r="X49" s="351"/>
      <c r="Y49" s="463">
        <v>0</v>
      </c>
      <c r="Z49" s="49"/>
      <c r="AA49" s="561">
        <f>その他の係数!F49</f>
        <v>0.20831542838059833</v>
      </c>
      <c r="AB49" s="49"/>
      <c r="AC49" s="485">
        <f t="shared" si="2"/>
        <v>0</v>
      </c>
      <c r="AD49" s="49"/>
      <c r="AE49" s="49"/>
      <c r="AF49" s="49"/>
      <c r="AG49" s="49"/>
      <c r="AH49" s="49"/>
      <c r="AI49" s="564">
        <f>その他の係数!H49</f>
        <v>1.7542557842047616E-5</v>
      </c>
      <c r="AJ49" s="49"/>
      <c r="AK49" s="497">
        <f t="shared" si="11"/>
        <v>0</v>
      </c>
      <c r="AL49" s="491"/>
      <c r="AM49" s="497">
        <f>AK49*自給率!C49</f>
        <v>0</v>
      </c>
      <c r="AN49" s="491"/>
      <c r="AO49" s="498">
        <v>0</v>
      </c>
      <c r="AP49" s="491"/>
      <c r="AQ49" s="498">
        <f t="shared" si="4"/>
        <v>0</v>
      </c>
      <c r="AR49" s="491"/>
      <c r="AS49" s="502">
        <f>Q49*その他の係数!$D49</f>
        <v>0</v>
      </c>
      <c r="AT49" s="502">
        <f>W49*その他の係数!$D49</f>
        <v>0</v>
      </c>
      <c r="AU49" s="502">
        <f>AO49*その他の係数!$D49</f>
        <v>0</v>
      </c>
      <c r="AV49" s="491"/>
      <c r="AW49" s="500">
        <f>Q49*その他の係数!$F49</f>
        <v>0</v>
      </c>
      <c r="AX49" s="500">
        <f>W49*その他の係数!$F49</f>
        <v>0</v>
      </c>
      <c r="AY49" s="500">
        <f>AO49*その他の係数!$F49</f>
        <v>0</v>
      </c>
      <c r="AZ49" s="495"/>
      <c r="BA49" s="501">
        <f>Q49*その他の係数!$J49</f>
        <v>0</v>
      </c>
      <c r="BB49" s="501">
        <f>W49*その他の係数!$J49</f>
        <v>0</v>
      </c>
      <c r="BC49" s="501">
        <f>AO49*その他の係数!$J49</f>
        <v>0</v>
      </c>
      <c r="BD49" s="495"/>
      <c r="BE49" s="501">
        <f>Q49*その他の係数!$L49</f>
        <v>0</v>
      </c>
      <c r="BF49" s="501">
        <f>W49*その他の係数!$L49</f>
        <v>0</v>
      </c>
      <c r="BG49" s="501">
        <f>AO49*その他の係数!$L49</f>
        <v>0</v>
      </c>
      <c r="BH49" s="300"/>
    </row>
    <row r="50" spans="1:60" s="73" customFormat="1">
      <c r="A50" s="458" t="s">
        <v>464</v>
      </c>
      <c r="B50" s="368" t="s">
        <v>72</v>
      </c>
      <c r="C50" s="480"/>
      <c r="D50" s="555">
        <v>0.17571592604245978</v>
      </c>
      <c r="E50" s="349">
        <f t="shared" si="8"/>
        <v>0</v>
      </c>
      <c r="F50" s="555">
        <v>1.3860496878000344E-2</v>
      </c>
      <c r="G50" s="349">
        <f t="shared" si="9"/>
        <v>0</v>
      </c>
      <c r="H50" s="463">
        <f t="shared" si="10"/>
        <v>0</v>
      </c>
      <c r="I50" s="110"/>
      <c r="J50" s="480"/>
      <c r="K50" s="49"/>
      <c r="L50" s="463">
        <f t="shared" si="6"/>
        <v>0</v>
      </c>
      <c r="M50" s="49"/>
      <c r="N50" s="553">
        <f>IF(自給率!E50="",自給率!C50,自給率!E50)</f>
        <v>2.7296528173022194E-2</v>
      </c>
      <c r="O50" s="49"/>
      <c r="P50" s="49"/>
      <c r="Q50" s="463">
        <f t="shared" si="7"/>
        <v>0</v>
      </c>
      <c r="R50" s="351"/>
      <c r="S50" s="349">
        <v>0</v>
      </c>
      <c r="T50" s="351"/>
      <c r="U50" s="349">
        <f>S50*自給率!C50</f>
        <v>0</v>
      </c>
      <c r="V50" s="351"/>
      <c r="W50" s="463">
        <v>0</v>
      </c>
      <c r="X50" s="351"/>
      <c r="Y50" s="463">
        <v>0</v>
      </c>
      <c r="Z50" s="49"/>
      <c r="AA50" s="561">
        <f>その他の係数!F50</f>
        <v>0.10825361670043825</v>
      </c>
      <c r="AB50" s="49"/>
      <c r="AC50" s="485">
        <f t="shared" si="2"/>
        <v>0</v>
      </c>
      <c r="AD50" s="49"/>
      <c r="AE50" s="49"/>
      <c r="AF50" s="49"/>
      <c r="AG50" s="49"/>
      <c r="AH50" s="49"/>
      <c r="AI50" s="564">
        <f>その他の係数!H50</f>
        <v>3.6879699187477113E-4</v>
      </c>
      <c r="AJ50" s="49"/>
      <c r="AK50" s="497">
        <f t="shared" si="11"/>
        <v>0</v>
      </c>
      <c r="AL50" s="491"/>
      <c r="AM50" s="497">
        <f>AK50*自給率!C50</f>
        <v>0</v>
      </c>
      <c r="AN50" s="491"/>
      <c r="AO50" s="498">
        <v>0</v>
      </c>
      <c r="AP50" s="491"/>
      <c r="AQ50" s="498">
        <f t="shared" si="4"/>
        <v>0</v>
      </c>
      <c r="AR50" s="491"/>
      <c r="AS50" s="502">
        <f>Q50*その他の係数!$D50</f>
        <v>0</v>
      </c>
      <c r="AT50" s="502">
        <f>W50*その他の係数!$D50</f>
        <v>0</v>
      </c>
      <c r="AU50" s="502">
        <f>AO50*その他の係数!$D50</f>
        <v>0</v>
      </c>
      <c r="AV50" s="491"/>
      <c r="AW50" s="500">
        <f>Q50*その他の係数!$F50</f>
        <v>0</v>
      </c>
      <c r="AX50" s="500">
        <f>W50*その他の係数!$F50</f>
        <v>0</v>
      </c>
      <c r="AY50" s="500">
        <f>AO50*その他の係数!$F50</f>
        <v>0</v>
      </c>
      <c r="AZ50" s="495"/>
      <c r="BA50" s="501">
        <f>Q50*その他の係数!$J50</f>
        <v>0</v>
      </c>
      <c r="BB50" s="501">
        <f>W50*その他の係数!$J50</f>
        <v>0</v>
      </c>
      <c r="BC50" s="501">
        <f>AO50*その他の係数!$J50</f>
        <v>0</v>
      </c>
      <c r="BD50" s="495"/>
      <c r="BE50" s="501">
        <f>Q50*その他の係数!$L50</f>
        <v>0</v>
      </c>
      <c r="BF50" s="501">
        <f>W50*その他の係数!$L50</f>
        <v>0</v>
      </c>
      <c r="BG50" s="501">
        <f>AO50*その他の係数!$L50</f>
        <v>0</v>
      </c>
      <c r="BH50" s="300"/>
    </row>
    <row r="51" spans="1:60" s="73" customFormat="1">
      <c r="A51" s="458" t="s">
        <v>465</v>
      </c>
      <c r="B51" s="368" t="s">
        <v>575</v>
      </c>
      <c r="C51" s="480"/>
      <c r="D51" s="555">
        <v>6.2268141446607271E-2</v>
      </c>
      <c r="E51" s="349">
        <f t="shared" si="8"/>
        <v>0</v>
      </c>
      <c r="F51" s="555">
        <v>9.0162601266944552E-3</v>
      </c>
      <c r="G51" s="349">
        <f t="shared" si="9"/>
        <v>0</v>
      </c>
      <c r="H51" s="463">
        <f t="shared" si="10"/>
        <v>0</v>
      </c>
      <c r="I51" s="110"/>
      <c r="J51" s="480"/>
      <c r="K51" s="49"/>
      <c r="L51" s="463">
        <f t="shared" si="6"/>
        <v>0</v>
      </c>
      <c r="M51" s="49"/>
      <c r="N51" s="553">
        <f>IF(自給率!E51="",自給率!C51,自給率!E51)</f>
        <v>9.9097549412421326E-3</v>
      </c>
      <c r="O51" s="49"/>
      <c r="P51" s="49"/>
      <c r="Q51" s="463">
        <f t="shared" si="7"/>
        <v>0</v>
      </c>
      <c r="R51" s="351"/>
      <c r="S51" s="349">
        <v>0</v>
      </c>
      <c r="T51" s="351"/>
      <c r="U51" s="349">
        <f>S51*自給率!C51</f>
        <v>0</v>
      </c>
      <c r="V51" s="351"/>
      <c r="W51" s="463">
        <v>0</v>
      </c>
      <c r="X51" s="351"/>
      <c r="Y51" s="463">
        <v>0</v>
      </c>
      <c r="Z51" s="49"/>
      <c r="AA51" s="561">
        <f>その他の係数!F51</f>
        <v>4.1848126167831297E-2</v>
      </c>
      <c r="AB51" s="49"/>
      <c r="AC51" s="485">
        <f t="shared" si="2"/>
        <v>0</v>
      </c>
      <c r="AD51" s="49"/>
      <c r="AE51" s="49"/>
      <c r="AF51" s="49"/>
      <c r="AG51" s="49"/>
      <c r="AH51" s="49"/>
      <c r="AI51" s="564">
        <f>その他の係数!H51</f>
        <v>5.9147321459777398E-6</v>
      </c>
      <c r="AJ51" s="49"/>
      <c r="AK51" s="497">
        <f t="shared" si="11"/>
        <v>0</v>
      </c>
      <c r="AL51" s="491"/>
      <c r="AM51" s="497">
        <f>AK51*自給率!C51</f>
        <v>0</v>
      </c>
      <c r="AN51" s="491"/>
      <c r="AO51" s="498">
        <v>0</v>
      </c>
      <c r="AP51" s="491"/>
      <c r="AQ51" s="498">
        <f t="shared" si="4"/>
        <v>0</v>
      </c>
      <c r="AR51" s="491"/>
      <c r="AS51" s="502">
        <f>Q51*その他の係数!$D51</f>
        <v>0</v>
      </c>
      <c r="AT51" s="502">
        <f>W51*その他の係数!$D51</f>
        <v>0</v>
      </c>
      <c r="AU51" s="502">
        <f>AO51*その他の係数!$D51</f>
        <v>0</v>
      </c>
      <c r="AV51" s="491"/>
      <c r="AW51" s="500">
        <f>Q51*その他の係数!$F51</f>
        <v>0</v>
      </c>
      <c r="AX51" s="500">
        <f>W51*その他の係数!$F51</f>
        <v>0</v>
      </c>
      <c r="AY51" s="500">
        <f>AO51*その他の係数!$F51</f>
        <v>0</v>
      </c>
      <c r="AZ51" s="495"/>
      <c r="BA51" s="501">
        <f>Q51*その他の係数!$J51</f>
        <v>0</v>
      </c>
      <c r="BB51" s="501">
        <f>W51*その他の係数!$J51</f>
        <v>0</v>
      </c>
      <c r="BC51" s="501">
        <f>AO51*その他の係数!$J51</f>
        <v>0</v>
      </c>
      <c r="BD51" s="495"/>
      <c r="BE51" s="501">
        <f>Q51*その他の係数!$L51</f>
        <v>0</v>
      </c>
      <c r="BF51" s="501">
        <f>W51*その他の係数!$L51</f>
        <v>0</v>
      </c>
      <c r="BG51" s="501">
        <f>AO51*その他の係数!$L51</f>
        <v>0</v>
      </c>
      <c r="BH51" s="300"/>
    </row>
    <row r="52" spans="1:60" s="73" customFormat="1">
      <c r="A52" s="458" t="s">
        <v>466</v>
      </c>
      <c r="B52" s="368" t="s">
        <v>576</v>
      </c>
      <c r="C52" s="480"/>
      <c r="D52" s="555">
        <v>5.4900438004842109E-2</v>
      </c>
      <c r="E52" s="349">
        <f t="shared" si="8"/>
        <v>0</v>
      </c>
      <c r="F52" s="555">
        <v>1.0111848745243858E-2</v>
      </c>
      <c r="G52" s="349">
        <f t="shared" si="9"/>
        <v>0</v>
      </c>
      <c r="H52" s="463">
        <f t="shared" si="10"/>
        <v>0</v>
      </c>
      <c r="I52" s="110"/>
      <c r="J52" s="480"/>
      <c r="K52" s="49"/>
      <c r="L52" s="463">
        <f t="shared" si="6"/>
        <v>0</v>
      </c>
      <c r="M52" s="49"/>
      <c r="N52" s="553">
        <f>IF(自給率!E52="",自給率!C52,自給率!E52)</f>
        <v>6.2736762005591307E-2</v>
      </c>
      <c r="O52" s="49"/>
      <c r="P52" s="49"/>
      <c r="Q52" s="463">
        <f t="shared" si="7"/>
        <v>0</v>
      </c>
      <c r="R52" s="351"/>
      <c r="S52" s="349">
        <v>0</v>
      </c>
      <c r="T52" s="351"/>
      <c r="U52" s="349">
        <f>S52*自給率!C52</f>
        <v>0</v>
      </c>
      <c r="V52" s="351"/>
      <c r="W52" s="463">
        <v>0</v>
      </c>
      <c r="X52" s="351"/>
      <c r="Y52" s="463">
        <v>0</v>
      </c>
      <c r="Z52" s="49"/>
      <c r="AA52" s="561">
        <f>その他の係数!F52</f>
        <v>0.21147728827472978</v>
      </c>
      <c r="AB52" s="49"/>
      <c r="AC52" s="485">
        <f t="shared" si="2"/>
        <v>0</v>
      </c>
      <c r="AD52" s="49"/>
      <c r="AE52" s="49"/>
      <c r="AF52" s="49"/>
      <c r="AG52" s="49"/>
      <c r="AH52" s="49"/>
      <c r="AI52" s="564">
        <f>その他の係数!H52</f>
        <v>5.7594704271458246E-4</v>
      </c>
      <c r="AJ52" s="49"/>
      <c r="AK52" s="497">
        <f t="shared" si="11"/>
        <v>0</v>
      </c>
      <c r="AL52" s="491"/>
      <c r="AM52" s="497">
        <f>AK52*自給率!C52</f>
        <v>0</v>
      </c>
      <c r="AN52" s="491"/>
      <c r="AO52" s="498">
        <v>0</v>
      </c>
      <c r="AP52" s="491"/>
      <c r="AQ52" s="498">
        <f t="shared" si="4"/>
        <v>0</v>
      </c>
      <c r="AR52" s="491"/>
      <c r="AS52" s="502">
        <f>Q52*その他の係数!$D52</f>
        <v>0</v>
      </c>
      <c r="AT52" s="502">
        <f>W52*その他の係数!$D52</f>
        <v>0</v>
      </c>
      <c r="AU52" s="502">
        <f>AO52*その他の係数!$D52</f>
        <v>0</v>
      </c>
      <c r="AV52" s="491"/>
      <c r="AW52" s="500">
        <f>Q52*その他の係数!$F52</f>
        <v>0</v>
      </c>
      <c r="AX52" s="500">
        <f>W52*その他の係数!$F52</f>
        <v>0</v>
      </c>
      <c r="AY52" s="500">
        <f>AO52*その他の係数!$F52</f>
        <v>0</v>
      </c>
      <c r="AZ52" s="495"/>
      <c r="BA52" s="501">
        <f>Q52*その他の係数!$J52</f>
        <v>0</v>
      </c>
      <c r="BB52" s="501">
        <f>W52*その他の係数!$J52</f>
        <v>0</v>
      </c>
      <c r="BC52" s="501">
        <f>AO52*その他の係数!$J52</f>
        <v>0</v>
      </c>
      <c r="BD52" s="495"/>
      <c r="BE52" s="501">
        <f>Q52*その他の係数!$L52</f>
        <v>0</v>
      </c>
      <c r="BF52" s="501">
        <f>W52*その他の係数!$L52</f>
        <v>0</v>
      </c>
      <c r="BG52" s="501">
        <f>AO52*その他の係数!$L52</f>
        <v>0</v>
      </c>
      <c r="BH52" s="300"/>
    </row>
    <row r="53" spans="1:60" s="73" customFormat="1">
      <c r="A53" s="458" t="s">
        <v>467</v>
      </c>
      <c r="B53" s="368" t="s">
        <v>577</v>
      </c>
      <c r="C53" s="480"/>
      <c r="D53" s="555">
        <v>9.1615320457115915E-2</v>
      </c>
      <c r="E53" s="349">
        <f t="shared" si="8"/>
        <v>0</v>
      </c>
      <c r="F53" s="555">
        <v>1.0247344657503869E-2</v>
      </c>
      <c r="G53" s="349">
        <f t="shared" si="9"/>
        <v>0</v>
      </c>
      <c r="H53" s="463">
        <f t="shared" si="10"/>
        <v>0</v>
      </c>
      <c r="I53" s="110"/>
      <c r="J53" s="480"/>
      <c r="K53" s="49"/>
      <c r="L53" s="463">
        <f t="shared" si="6"/>
        <v>0</v>
      </c>
      <c r="M53" s="49"/>
      <c r="N53" s="553">
        <f>IF(自給率!E53="",自給率!C53,自給率!E53)</f>
        <v>4.4170982222401012E-2</v>
      </c>
      <c r="O53" s="49"/>
      <c r="P53" s="49"/>
      <c r="Q53" s="463">
        <f t="shared" si="7"/>
        <v>0</v>
      </c>
      <c r="R53" s="351"/>
      <c r="S53" s="349">
        <v>0</v>
      </c>
      <c r="T53" s="351"/>
      <c r="U53" s="349">
        <f>S53*自給率!C53</f>
        <v>0</v>
      </c>
      <c r="V53" s="351"/>
      <c r="W53" s="463">
        <v>0</v>
      </c>
      <c r="X53" s="351"/>
      <c r="Y53" s="463">
        <v>0</v>
      </c>
      <c r="Z53" s="49"/>
      <c r="AA53" s="561">
        <f>その他の係数!F53</f>
        <v>0.24405719492850633</v>
      </c>
      <c r="AB53" s="49"/>
      <c r="AC53" s="485">
        <f t="shared" si="2"/>
        <v>0</v>
      </c>
      <c r="AD53" s="49"/>
      <c r="AE53" s="49"/>
      <c r="AF53" s="49"/>
      <c r="AG53" s="49"/>
      <c r="AH53" s="49"/>
      <c r="AI53" s="564">
        <f>その他の係数!H53</f>
        <v>2.6078591734538217E-5</v>
      </c>
      <c r="AJ53" s="49"/>
      <c r="AK53" s="497">
        <f t="shared" si="11"/>
        <v>0</v>
      </c>
      <c r="AL53" s="491"/>
      <c r="AM53" s="497">
        <f>AK53*自給率!C53</f>
        <v>0</v>
      </c>
      <c r="AN53" s="491"/>
      <c r="AO53" s="498">
        <v>0</v>
      </c>
      <c r="AP53" s="491"/>
      <c r="AQ53" s="498">
        <f t="shared" si="4"/>
        <v>0</v>
      </c>
      <c r="AR53" s="491"/>
      <c r="AS53" s="502">
        <f>Q53*その他の係数!$D53</f>
        <v>0</v>
      </c>
      <c r="AT53" s="502">
        <f>W53*その他の係数!$D53</f>
        <v>0</v>
      </c>
      <c r="AU53" s="502">
        <f>AO53*その他の係数!$D53</f>
        <v>0</v>
      </c>
      <c r="AV53" s="491"/>
      <c r="AW53" s="500">
        <f>Q53*その他の係数!$F53</f>
        <v>0</v>
      </c>
      <c r="AX53" s="500">
        <f>W53*その他の係数!$F53</f>
        <v>0</v>
      </c>
      <c r="AY53" s="500">
        <f>AO53*その他の係数!$F53</f>
        <v>0</v>
      </c>
      <c r="AZ53" s="495"/>
      <c r="BA53" s="501">
        <f>Q53*その他の係数!$J53</f>
        <v>0</v>
      </c>
      <c r="BB53" s="501">
        <f>W53*その他の係数!$J53</f>
        <v>0</v>
      </c>
      <c r="BC53" s="501">
        <f>AO53*その他の係数!$J53</f>
        <v>0</v>
      </c>
      <c r="BD53" s="495"/>
      <c r="BE53" s="501">
        <f>Q53*その他の係数!$L53</f>
        <v>0</v>
      </c>
      <c r="BF53" s="501">
        <f>W53*その他の係数!$L53</f>
        <v>0</v>
      </c>
      <c r="BG53" s="501">
        <f>AO53*その他の係数!$L53</f>
        <v>0</v>
      </c>
      <c r="BH53" s="300"/>
    </row>
    <row r="54" spans="1:60" s="73" customFormat="1">
      <c r="A54" s="458" t="s">
        <v>468</v>
      </c>
      <c r="B54" s="368" t="s">
        <v>578</v>
      </c>
      <c r="C54" s="480"/>
      <c r="D54" s="555">
        <v>0.36259315655612212</v>
      </c>
      <c r="E54" s="349">
        <f t="shared" si="8"/>
        <v>0</v>
      </c>
      <c r="F54" s="555">
        <v>7.1717167526211623E-3</v>
      </c>
      <c r="G54" s="349">
        <f t="shared" si="9"/>
        <v>0</v>
      </c>
      <c r="H54" s="463">
        <f t="shared" si="10"/>
        <v>0</v>
      </c>
      <c r="I54" s="110"/>
      <c r="J54" s="480"/>
      <c r="K54" s="49"/>
      <c r="L54" s="463">
        <f t="shared" si="6"/>
        <v>0</v>
      </c>
      <c r="M54" s="49"/>
      <c r="N54" s="553">
        <f>IF(自給率!E54="",自給率!C54,自給率!E54)</f>
        <v>9.9669966996696058E-4</v>
      </c>
      <c r="O54" s="49"/>
      <c r="P54" s="49"/>
      <c r="Q54" s="463">
        <f t="shared" si="7"/>
        <v>0</v>
      </c>
      <c r="R54" s="351"/>
      <c r="S54" s="349">
        <v>0</v>
      </c>
      <c r="T54" s="351"/>
      <c r="U54" s="349">
        <f>S54*自給率!C54</f>
        <v>0</v>
      </c>
      <c r="V54" s="351"/>
      <c r="W54" s="463">
        <v>0</v>
      </c>
      <c r="X54" s="351"/>
      <c r="Y54" s="463">
        <v>0</v>
      </c>
      <c r="Z54" s="49"/>
      <c r="AA54" s="561">
        <f>その他の係数!F54</f>
        <v>0.19781931464174454</v>
      </c>
      <c r="AB54" s="49"/>
      <c r="AC54" s="485">
        <f t="shared" si="2"/>
        <v>0</v>
      </c>
      <c r="AD54" s="49"/>
      <c r="AE54" s="49"/>
      <c r="AF54" s="49"/>
      <c r="AG54" s="49"/>
      <c r="AH54" s="49"/>
      <c r="AI54" s="564">
        <f>その他の係数!H54</f>
        <v>8.1461320609131378E-3</v>
      </c>
      <c r="AJ54" s="49"/>
      <c r="AK54" s="497">
        <f t="shared" si="11"/>
        <v>0</v>
      </c>
      <c r="AL54" s="491"/>
      <c r="AM54" s="497">
        <f>AK54*自給率!C54</f>
        <v>0</v>
      </c>
      <c r="AN54" s="491"/>
      <c r="AO54" s="498">
        <v>0</v>
      </c>
      <c r="AP54" s="491"/>
      <c r="AQ54" s="498">
        <f t="shared" si="4"/>
        <v>0</v>
      </c>
      <c r="AR54" s="491"/>
      <c r="AS54" s="502">
        <f>Q54*その他の係数!$D54</f>
        <v>0</v>
      </c>
      <c r="AT54" s="502">
        <f>W54*その他の係数!$D54</f>
        <v>0</v>
      </c>
      <c r="AU54" s="502">
        <f>AO54*その他の係数!$D54</f>
        <v>0</v>
      </c>
      <c r="AV54" s="491"/>
      <c r="AW54" s="500">
        <f>Q54*その他の係数!$F54</f>
        <v>0</v>
      </c>
      <c r="AX54" s="500">
        <f>W54*その他の係数!$F54</f>
        <v>0</v>
      </c>
      <c r="AY54" s="500">
        <f>AO54*その他の係数!$F54</f>
        <v>0</v>
      </c>
      <c r="AZ54" s="495"/>
      <c r="BA54" s="501">
        <f>Q54*その他の係数!$J54</f>
        <v>0</v>
      </c>
      <c r="BB54" s="501">
        <f>W54*その他の係数!$J54</f>
        <v>0</v>
      </c>
      <c r="BC54" s="501">
        <f>AO54*その他の係数!$J54</f>
        <v>0</v>
      </c>
      <c r="BD54" s="495"/>
      <c r="BE54" s="501">
        <f>Q54*その他の係数!$L54</f>
        <v>0</v>
      </c>
      <c r="BF54" s="501">
        <f>W54*その他の係数!$L54</f>
        <v>0</v>
      </c>
      <c r="BG54" s="501">
        <f>AO54*その他の係数!$L54</f>
        <v>0</v>
      </c>
      <c r="BH54" s="300"/>
    </row>
    <row r="55" spans="1:60" s="73" customFormat="1">
      <c r="A55" s="458" t="s">
        <v>469</v>
      </c>
      <c r="B55" s="368" t="s">
        <v>579</v>
      </c>
      <c r="C55" s="480"/>
      <c r="D55" s="555">
        <v>0.10447272372966333</v>
      </c>
      <c r="E55" s="349">
        <f t="shared" si="8"/>
        <v>0</v>
      </c>
      <c r="F55" s="555">
        <v>1.1215037954328169E-2</v>
      </c>
      <c r="G55" s="349">
        <f t="shared" si="9"/>
        <v>0</v>
      </c>
      <c r="H55" s="463">
        <f t="shared" si="10"/>
        <v>0</v>
      </c>
      <c r="I55" s="110"/>
      <c r="J55" s="480"/>
      <c r="K55" s="49"/>
      <c r="L55" s="463">
        <f t="shared" si="6"/>
        <v>0</v>
      </c>
      <c r="M55" s="49"/>
      <c r="N55" s="553">
        <f>IF(自給率!E55="",自給率!C55,自給率!E55)</f>
        <v>-7.105792950917289E-2</v>
      </c>
      <c r="O55" s="49"/>
      <c r="P55" s="49"/>
      <c r="Q55" s="463">
        <f t="shared" si="7"/>
        <v>0</v>
      </c>
      <c r="R55" s="351"/>
      <c r="S55" s="349">
        <v>0</v>
      </c>
      <c r="T55" s="351"/>
      <c r="U55" s="349">
        <f>S55*自給率!C55</f>
        <v>0</v>
      </c>
      <c r="V55" s="351"/>
      <c r="W55" s="463">
        <v>0</v>
      </c>
      <c r="X55" s="351"/>
      <c r="Y55" s="463">
        <v>0</v>
      </c>
      <c r="Z55" s="49"/>
      <c r="AA55" s="561">
        <f>その他の係数!F55</f>
        <v>0.13973076448067184</v>
      </c>
      <c r="AB55" s="49"/>
      <c r="AC55" s="485">
        <f t="shared" si="2"/>
        <v>0</v>
      </c>
      <c r="AD55" s="49"/>
      <c r="AE55" s="49"/>
      <c r="AF55" s="49"/>
      <c r="AG55" s="49"/>
      <c r="AH55" s="49"/>
      <c r="AI55" s="564">
        <f>その他の係数!H55</f>
        <v>2.6885146118080636E-7</v>
      </c>
      <c r="AJ55" s="49"/>
      <c r="AK55" s="497">
        <f t="shared" si="11"/>
        <v>0</v>
      </c>
      <c r="AL55" s="491"/>
      <c r="AM55" s="497">
        <f>AK55*自給率!C55</f>
        <v>0</v>
      </c>
      <c r="AN55" s="491"/>
      <c r="AO55" s="498">
        <v>0</v>
      </c>
      <c r="AP55" s="491"/>
      <c r="AQ55" s="498">
        <f t="shared" si="4"/>
        <v>0</v>
      </c>
      <c r="AR55" s="491"/>
      <c r="AS55" s="502">
        <f>Q55*その他の係数!$D55</f>
        <v>0</v>
      </c>
      <c r="AT55" s="502">
        <f>W55*その他の係数!$D55</f>
        <v>0</v>
      </c>
      <c r="AU55" s="502">
        <f>AO55*その他の係数!$D55</f>
        <v>0</v>
      </c>
      <c r="AV55" s="491"/>
      <c r="AW55" s="500">
        <f>Q55*その他の係数!$F55</f>
        <v>0</v>
      </c>
      <c r="AX55" s="500">
        <f>W55*その他の係数!$F55</f>
        <v>0</v>
      </c>
      <c r="AY55" s="500">
        <f>AO55*その他の係数!$F55</f>
        <v>0</v>
      </c>
      <c r="AZ55" s="495"/>
      <c r="BA55" s="501">
        <f>Q55*その他の係数!$J55</f>
        <v>0</v>
      </c>
      <c r="BB55" s="501">
        <f>W55*その他の係数!$J55</f>
        <v>0</v>
      </c>
      <c r="BC55" s="501">
        <f>AO55*その他の係数!$J55</f>
        <v>0</v>
      </c>
      <c r="BD55" s="495"/>
      <c r="BE55" s="501">
        <f>Q55*その他の係数!$L55</f>
        <v>0</v>
      </c>
      <c r="BF55" s="501">
        <f>W55*その他の係数!$L55</f>
        <v>0</v>
      </c>
      <c r="BG55" s="501">
        <f>AO55*その他の係数!$L55</f>
        <v>0</v>
      </c>
      <c r="BH55" s="300"/>
    </row>
    <row r="56" spans="1:60" s="73" customFormat="1">
      <c r="A56" s="458" t="s">
        <v>470</v>
      </c>
      <c r="B56" s="368" t="s">
        <v>580</v>
      </c>
      <c r="C56" s="480"/>
      <c r="D56" s="555">
        <v>0.16865074065797536</v>
      </c>
      <c r="E56" s="349">
        <f t="shared" si="8"/>
        <v>0</v>
      </c>
      <c r="F56" s="555">
        <v>7.5907522905318409E-3</v>
      </c>
      <c r="G56" s="349">
        <f t="shared" si="9"/>
        <v>0</v>
      </c>
      <c r="H56" s="463">
        <f t="shared" si="10"/>
        <v>0</v>
      </c>
      <c r="I56" s="110"/>
      <c r="J56" s="480"/>
      <c r="K56" s="49"/>
      <c r="L56" s="463">
        <f t="shared" si="6"/>
        <v>0</v>
      </c>
      <c r="M56" s="49"/>
      <c r="N56" s="553">
        <f>IF(自給率!E56="",自給率!C56,自給率!E56)</f>
        <v>1.4356539882467434E-3</v>
      </c>
      <c r="O56" s="49"/>
      <c r="P56" s="49"/>
      <c r="Q56" s="463">
        <f t="shared" si="7"/>
        <v>0</v>
      </c>
      <c r="R56" s="351"/>
      <c r="S56" s="349">
        <v>0</v>
      </c>
      <c r="T56" s="351"/>
      <c r="U56" s="349">
        <f>S56*自給率!C56</f>
        <v>0</v>
      </c>
      <c r="V56" s="351"/>
      <c r="W56" s="463">
        <v>0</v>
      </c>
      <c r="X56" s="351"/>
      <c r="Y56" s="463">
        <v>0</v>
      </c>
      <c r="Z56" s="49"/>
      <c r="AA56" s="561">
        <f>その他の係数!F56</f>
        <v>0.22879977029096477</v>
      </c>
      <c r="AB56" s="49"/>
      <c r="AC56" s="485">
        <f t="shared" si="2"/>
        <v>0</v>
      </c>
      <c r="AD56" s="49"/>
      <c r="AE56" s="49"/>
      <c r="AF56" s="49"/>
      <c r="AG56" s="49"/>
      <c r="AH56" s="49"/>
      <c r="AI56" s="564">
        <f>その他の係数!H56</f>
        <v>2.0876315960689615E-3</v>
      </c>
      <c r="AJ56" s="49"/>
      <c r="AK56" s="497">
        <f t="shared" si="11"/>
        <v>0</v>
      </c>
      <c r="AL56" s="491"/>
      <c r="AM56" s="497">
        <f>AK56*自給率!C56</f>
        <v>0</v>
      </c>
      <c r="AN56" s="491"/>
      <c r="AO56" s="498">
        <v>0</v>
      </c>
      <c r="AP56" s="491"/>
      <c r="AQ56" s="498">
        <f t="shared" si="4"/>
        <v>0</v>
      </c>
      <c r="AR56" s="491"/>
      <c r="AS56" s="502">
        <f>Q56*その他の係数!$D56</f>
        <v>0</v>
      </c>
      <c r="AT56" s="502">
        <f>W56*その他の係数!$D56</f>
        <v>0</v>
      </c>
      <c r="AU56" s="502">
        <f>AO56*その他の係数!$D56</f>
        <v>0</v>
      </c>
      <c r="AV56" s="491"/>
      <c r="AW56" s="500">
        <f>Q56*その他の係数!$F56</f>
        <v>0</v>
      </c>
      <c r="AX56" s="500">
        <f>W56*その他の係数!$F56</f>
        <v>0</v>
      </c>
      <c r="AY56" s="500">
        <f>AO56*その他の係数!$F56</f>
        <v>0</v>
      </c>
      <c r="AZ56" s="495"/>
      <c r="BA56" s="501">
        <f>Q56*その他の係数!$J56</f>
        <v>0</v>
      </c>
      <c r="BB56" s="501">
        <f>W56*その他の係数!$J56</f>
        <v>0</v>
      </c>
      <c r="BC56" s="501">
        <f>AO56*その他の係数!$J56</f>
        <v>0</v>
      </c>
      <c r="BD56" s="495"/>
      <c r="BE56" s="501">
        <f>Q56*その他の係数!$L56</f>
        <v>0</v>
      </c>
      <c r="BF56" s="501">
        <f>W56*その他の係数!$L56</f>
        <v>0</v>
      </c>
      <c r="BG56" s="501">
        <f>AO56*その他の係数!$L56</f>
        <v>0</v>
      </c>
      <c r="BH56" s="300"/>
    </row>
    <row r="57" spans="1:60" s="73" customFormat="1">
      <c r="A57" s="458" t="s">
        <v>471</v>
      </c>
      <c r="B57" s="368" t="s">
        <v>688</v>
      </c>
      <c r="C57" s="480"/>
      <c r="D57" s="555">
        <v>0.19462141717058359</v>
      </c>
      <c r="E57" s="349">
        <f t="shared" si="8"/>
        <v>0</v>
      </c>
      <c r="F57" s="555">
        <v>8.8058341946931767E-3</v>
      </c>
      <c r="G57" s="349">
        <f t="shared" si="9"/>
        <v>0</v>
      </c>
      <c r="H57" s="463">
        <f t="shared" si="10"/>
        <v>0</v>
      </c>
      <c r="I57" s="110"/>
      <c r="J57" s="480"/>
      <c r="K57" s="49"/>
      <c r="L57" s="463">
        <f t="shared" si="6"/>
        <v>0</v>
      </c>
      <c r="M57" s="49"/>
      <c r="N57" s="553">
        <f>IF(自給率!E57="",自給率!C57,自給率!E57)</f>
        <v>-2.8615795919346709E-3</v>
      </c>
      <c r="O57" s="49"/>
      <c r="P57" s="49"/>
      <c r="Q57" s="463">
        <f t="shared" si="7"/>
        <v>0</v>
      </c>
      <c r="R57" s="351"/>
      <c r="S57" s="349">
        <v>0</v>
      </c>
      <c r="T57" s="351"/>
      <c r="U57" s="349">
        <f>S57*自給率!C57</f>
        <v>0</v>
      </c>
      <c r="V57" s="351"/>
      <c r="W57" s="463">
        <v>0</v>
      </c>
      <c r="X57" s="351"/>
      <c r="Y57" s="463">
        <v>0</v>
      </c>
      <c r="Z57" s="49"/>
      <c r="AA57" s="561">
        <f>その他の係数!F57</f>
        <v>0.24813486785032676</v>
      </c>
      <c r="AB57" s="49"/>
      <c r="AC57" s="485">
        <f t="shared" si="2"/>
        <v>0</v>
      </c>
      <c r="AD57" s="49"/>
      <c r="AE57" s="49"/>
      <c r="AF57" s="49"/>
      <c r="AG57" s="49"/>
      <c r="AH57" s="49"/>
      <c r="AI57" s="564">
        <f>その他の係数!H57</f>
        <v>1.0593621337772609E-2</v>
      </c>
      <c r="AJ57" s="49"/>
      <c r="AK57" s="497">
        <f t="shared" si="11"/>
        <v>0</v>
      </c>
      <c r="AL57" s="491"/>
      <c r="AM57" s="497">
        <f>AK57*自給率!C57</f>
        <v>0</v>
      </c>
      <c r="AN57" s="491"/>
      <c r="AO57" s="498">
        <v>0</v>
      </c>
      <c r="AP57" s="491"/>
      <c r="AQ57" s="498">
        <f t="shared" si="4"/>
        <v>0</v>
      </c>
      <c r="AR57" s="491"/>
      <c r="AS57" s="502">
        <f>Q57*その他の係数!$D57</f>
        <v>0</v>
      </c>
      <c r="AT57" s="502">
        <f>W57*その他の係数!$D57</f>
        <v>0</v>
      </c>
      <c r="AU57" s="502">
        <f>AO57*その他の係数!$D57</f>
        <v>0</v>
      </c>
      <c r="AV57" s="491"/>
      <c r="AW57" s="500">
        <f>Q57*その他の係数!$F57</f>
        <v>0</v>
      </c>
      <c r="AX57" s="500">
        <f>W57*その他の係数!$F57</f>
        <v>0</v>
      </c>
      <c r="AY57" s="500">
        <f>AO57*その他の係数!$F57</f>
        <v>0</v>
      </c>
      <c r="AZ57" s="495"/>
      <c r="BA57" s="501">
        <f>Q57*その他の係数!$J57</f>
        <v>0</v>
      </c>
      <c r="BB57" s="501">
        <f>W57*その他の係数!$J57</f>
        <v>0</v>
      </c>
      <c r="BC57" s="501">
        <f>AO57*その他の係数!$J57</f>
        <v>0</v>
      </c>
      <c r="BD57" s="495"/>
      <c r="BE57" s="501">
        <f>Q57*その他の係数!$L57</f>
        <v>0</v>
      </c>
      <c r="BF57" s="501">
        <f>W57*その他の係数!$L57</f>
        <v>0</v>
      </c>
      <c r="BG57" s="501">
        <f>AO57*その他の係数!$L57</f>
        <v>0</v>
      </c>
      <c r="BH57" s="300"/>
    </row>
    <row r="58" spans="1:60" s="73" customFormat="1">
      <c r="A58" s="458" t="s">
        <v>472</v>
      </c>
      <c r="B58" s="368" t="s">
        <v>581</v>
      </c>
      <c r="C58" s="480"/>
      <c r="D58" s="555">
        <v>0.14987528066678352</v>
      </c>
      <c r="E58" s="349">
        <f t="shared" si="8"/>
        <v>0</v>
      </c>
      <c r="F58" s="555">
        <v>6.4014191204183049E-3</v>
      </c>
      <c r="G58" s="349">
        <f t="shared" si="9"/>
        <v>0</v>
      </c>
      <c r="H58" s="463">
        <f t="shared" si="10"/>
        <v>0</v>
      </c>
      <c r="I58" s="110"/>
      <c r="J58" s="480"/>
      <c r="K58" s="49"/>
      <c r="L58" s="463">
        <f t="shared" si="6"/>
        <v>0</v>
      </c>
      <c r="M58" s="49"/>
      <c r="N58" s="553">
        <f>IF(自給率!E58="",自給率!C58,自給率!E58)</f>
        <v>6.9594359331476285E-2</v>
      </c>
      <c r="O58" s="49"/>
      <c r="P58" s="49"/>
      <c r="Q58" s="463">
        <f t="shared" si="7"/>
        <v>0</v>
      </c>
      <c r="R58" s="351"/>
      <c r="S58" s="349">
        <v>0</v>
      </c>
      <c r="T58" s="351"/>
      <c r="U58" s="349">
        <f>S58*自給率!C58</f>
        <v>0</v>
      </c>
      <c r="V58" s="351"/>
      <c r="W58" s="463">
        <v>0</v>
      </c>
      <c r="X58" s="351"/>
      <c r="Y58" s="463">
        <v>0</v>
      </c>
      <c r="Z58" s="49"/>
      <c r="AA58" s="561">
        <f>その他の係数!F58</f>
        <v>0.45878369579372313</v>
      </c>
      <c r="AB58" s="49"/>
      <c r="AC58" s="485">
        <f t="shared" si="2"/>
        <v>0</v>
      </c>
      <c r="AD58" s="49"/>
      <c r="AE58" s="49"/>
      <c r="AF58" s="49"/>
      <c r="AG58" s="49"/>
      <c r="AH58" s="49"/>
      <c r="AI58" s="564">
        <f>その他の係数!H58</f>
        <v>2.3240192433121856E-3</v>
      </c>
      <c r="AJ58" s="49"/>
      <c r="AK58" s="497">
        <f t="shared" si="11"/>
        <v>0</v>
      </c>
      <c r="AL58" s="491"/>
      <c r="AM58" s="497">
        <f>AK58*自給率!C58</f>
        <v>0</v>
      </c>
      <c r="AN58" s="491"/>
      <c r="AO58" s="498">
        <v>0</v>
      </c>
      <c r="AP58" s="491"/>
      <c r="AQ58" s="498">
        <f t="shared" si="4"/>
        <v>0</v>
      </c>
      <c r="AR58" s="491"/>
      <c r="AS58" s="502">
        <f>Q58*その他の係数!$D58</f>
        <v>0</v>
      </c>
      <c r="AT58" s="502">
        <f>W58*その他の係数!$D58</f>
        <v>0</v>
      </c>
      <c r="AU58" s="502">
        <f>AO58*その他の係数!$D58</f>
        <v>0</v>
      </c>
      <c r="AV58" s="491"/>
      <c r="AW58" s="500">
        <f>Q58*その他の係数!$F58</f>
        <v>0</v>
      </c>
      <c r="AX58" s="500">
        <f>W58*その他の係数!$F58</f>
        <v>0</v>
      </c>
      <c r="AY58" s="500">
        <f>AO58*その他の係数!$F58</f>
        <v>0</v>
      </c>
      <c r="AZ58" s="495"/>
      <c r="BA58" s="501">
        <f>Q58*その他の係数!$J58</f>
        <v>0</v>
      </c>
      <c r="BB58" s="501">
        <f>W58*その他の係数!$J58</f>
        <v>0</v>
      </c>
      <c r="BC58" s="501">
        <f>AO58*その他の係数!$J58</f>
        <v>0</v>
      </c>
      <c r="BD58" s="495"/>
      <c r="BE58" s="501">
        <f>Q58*その他の係数!$L58</f>
        <v>0</v>
      </c>
      <c r="BF58" s="501">
        <f>W58*その他の係数!$L58</f>
        <v>0</v>
      </c>
      <c r="BG58" s="501">
        <f>AO58*その他の係数!$L58</f>
        <v>0</v>
      </c>
      <c r="BH58" s="300"/>
    </row>
    <row r="59" spans="1:60" s="73" customFormat="1">
      <c r="A59" s="458" t="s">
        <v>473</v>
      </c>
      <c r="B59" s="368" t="s">
        <v>582</v>
      </c>
      <c r="C59" s="480"/>
      <c r="D59" s="555">
        <v>0.16047594328832762</v>
      </c>
      <c r="E59" s="349">
        <f t="shared" si="8"/>
        <v>0</v>
      </c>
      <c r="F59" s="555">
        <v>1.9968663310142017E-2</v>
      </c>
      <c r="G59" s="349">
        <f t="shared" si="9"/>
        <v>0</v>
      </c>
      <c r="H59" s="463">
        <f t="shared" si="10"/>
        <v>0</v>
      </c>
      <c r="I59" s="110"/>
      <c r="J59" s="480"/>
      <c r="K59" s="49"/>
      <c r="L59" s="463">
        <f t="shared" si="6"/>
        <v>0</v>
      </c>
      <c r="M59" s="49"/>
      <c r="N59" s="553">
        <f>IF(自給率!E59="",自給率!C59,自給率!E59)</f>
        <v>0</v>
      </c>
      <c r="O59" s="49"/>
      <c r="P59" s="49"/>
      <c r="Q59" s="463">
        <f t="shared" si="7"/>
        <v>0</v>
      </c>
      <c r="R59" s="351"/>
      <c r="S59" s="349">
        <v>0</v>
      </c>
      <c r="T59" s="351"/>
      <c r="U59" s="349">
        <f>S59*自給率!C59</f>
        <v>0</v>
      </c>
      <c r="V59" s="351"/>
      <c r="W59" s="463">
        <v>0</v>
      </c>
      <c r="X59" s="351"/>
      <c r="Y59" s="463">
        <v>0</v>
      </c>
      <c r="Z59" s="49"/>
      <c r="AA59" s="561">
        <f>その他の係数!F59</f>
        <v>0</v>
      </c>
      <c r="AB59" s="49"/>
      <c r="AC59" s="485">
        <f t="shared" si="2"/>
        <v>0</v>
      </c>
      <c r="AD59" s="49"/>
      <c r="AE59" s="49"/>
      <c r="AF59" s="49"/>
      <c r="AG59" s="49"/>
      <c r="AH59" s="49"/>
      <c r="AI59" s="564">
        <f>その他の係数!H59</f>
        <v>1.5872385352327153E-2</v>
      </c>
      <c r="AJ59" s="49"/>
      <c r="AK59" s="497">
        <f t="shared" si="11"/>
        <v>0</v>
      </c>
      <c r="AL59" s="491"/>
      <c r="AM59" s="497">
        <f>AK59*自給率!C59</f>
        <v>0</v>
      </c>
      <c r="AN59" s="491"/>
      <c r="AO59" s="498">
        <v>0</v>
      </c>
      <c r="AP59" s="491"/>
      <c r="AQ59" s="498">
        <f t="shared" si="4"/>
        <v>0</v>
      </c>
      <c r="AR59" s="491"/>
      <c r="AS59" s="502">
        <f>Q59*その他の係数!$D59</f>
        <v>0</v>
      </c>
      <c r="AT59" s="502">
        <f>W59*その他の係数!$D59</f>
        <v>0</v>
      </c>
      <c r="AU59" s="502">
        <f>AO59*その他の係数!$D59</f>
        <v>0</v>
      </c>
      <c r="AV59" s="491"/>
      <c r="AW59" s="500">
        <f>Q59*その他の係数!$F59</f>
        <v>0</v>
      </c>
      <c r="AX59" s="500">
        <f>W59*その他の係数!$F59</f>
        <v>0</v>
      </c>
      <c r="AY59" s="500">
        <f>AO59*その他の係数!$F59</f>
        <v>0</v>
      </c>
      <c r="AZ59" s="495"/>
      <c r="BA59" s="501">
        <f>Q59*その他の係数!$J59</f>
        <v>0</v>
      </c>
      <c r="BB59" s="501">
        <f>W59*その他の係数!$J59</f>
        <v>0</v>
      </c>
      <c r="BC59" s="501">
        <f>AO59*その他の係数!$J59</f>
        <v>0</v>
      </c>
      <c r="BD59" s="495"/>
      <c r="BE59" s="501">
        <f>Q59*その他の係数!$L59</f>
        <v>0</v>
      </c>
      <c r="BF59" s="501">
        <f>W59*その他の係数!$L59</f>
        <v>0</v>
      </c>
      <c r="BG59" s="501">
        <f>AO59*その他の係数!$L59</f>
        <v>0</v>
      </c>
      <c r="BH59" s="300"/>
    </row>
    <row r="60" spans="1:60" s="73" customFormat="1">
      <c r="A60" s="458" t="s">
        <v>474</v>
      </c>
      <c r="B60" s="368" t="s">
        <v>583</v>
      </c>
      <c r="C60" s="480"/>
      <c r="D60" s="555">
        <v>9.3082808836233488E-2</v>
      </c>
      <c r="E60" s="349">
        <f t="shared" si="8"/>
        <v>0</v>
      </c>
      <c r="F60" s="555">
        <v>1.7311038067803854E-2</v>
      </c>
      <c r="G60" s="349">
        <f t="shared" si="9"/>
        <v>0</v>
      </c>
      <c r="H60" s="463">
        <f t="shared" si="10"/>
        <v>0</v>
      </c>
      <c r="I60" s="110"/>
      <c r="J60" s="480"/>
      <c r="K60" s="49"/>
      <c r="L60" s="463">
        <f t="shared" si="6"/>
        <v>0</v>
      </c>
      <c r="M60" s="49"/>
      <c r="N60" s="553">
        <f>IF(自給率!E60="",自給率!C60,自給率!E60)</f>
        <v>6.2806054595911931E-3</v>
      </c>
      <c r="O60" s="49"/>
      <c r="P60" s="49"/>
      <c r="Q60" s="463">
        <f t="shared" si="7"/>
        <v>0</v>
      </c>
      <c r="R60" s="351"/>
      <c r="S60" s="349">
        <v>0</v>
      </c>
      <c r="T60" s="351"/>
      <c r="U60" s="349">
        <f>S60*自給率!C60</f>
        <v>0</v>
      </c>
      <c r="V60" s="351"/>
      <c r="W60" s="463">
        <v>0</v>
      </c>
      <c r="X60" s="351"/>
      <c r="Y60" s="463">
        <v>0</v>
      </c>
      <c r="Z60" s="49"/>
      <c r="AA60" s="561">
        <f>その他の係数!F60</f>
        <v>0.20507895860008535</v>
      </c>
      <c r="AB60" s="49"/>
      <c r="AC60" s="485">
        <f t="shared" si="2"/>
        <v>0</v>
      </c>
      <c r="AD60" s="49"/>
      <c r="AE60" s="49"/>
      <c r="AF60" s="49"/>
      <c r="AG60" s="49"/>
      <c r="AH60" s="49"/>
      <c r="AI60" s="564">
        <f>その他の係数!H60</f>
        <v>1.1973299823687211E-3</v>
      </c>
      <c r="AJ60" s="49"/>
      <c r="AK60" s="497">
        <f t="shared" si="11"/>
        <v>0</v>
      </c>
      <c r="AL60" s="491"/>
      <c r="AM60" s="497">
        <f>AK60*自給率!C60</f>
        <v>0</v>
      </c>
      <c r="AN60" s="491"/>
      <c r="AO60" s="498">
        <v>0</v>
      </c>
      <c r="AP60" s="491"/>
      <c r="AQ60" s="498">
        <f t="shared" si="4"/>
        <v>0</v>
      </c>
      <c r="AR60" s="491"/>
      <c r="AS60" s="502">
        <f>Q60*その他の係数!$D60</f>
        <v>0</v>
      </c>
      <c r="AT60" s="502">
        <f>W60*その他の係数!$D60</f>
        <v>0</v>
      </c>
      <c r="AU60" s="502">
        <f>AO60*その他の係数!$D60</f>
        <v>0</v>
      </c>
      <c r="AV60" s="491"/>
      <c r="AW60" s="500">
        <f>Q60*その他の係数!$F60</f>
        <v>0</v>
      </c>
      <c r="AX60" s="500">
        <f>W60*その他の係数!$F60</f>
        <v>0</v>
      </c>
      <c r="AY60" s="500">
        <f>AO60*その他の係数!$F60</f>
        <v>0</v>
      </c>
      <c r="AZ60" s="495"/>
      <c r="BA60" s="501">
        <f>Q60*その他の係数!$J60</f>
        <v>0</v>
      </c>
      <c r="BB60" s="501">
        <f>W60*その他の係数!$J60</f>
        <v>0</v>
      </c>
      <c r="BC60" s="501">
        <f>AO60*その他の係数!$J60</f>
        <v>0</v>
      </c>
      <c r="BD60" s="495"/>
      <c r="BE60" s="501">
        <f>Q60*その他の係数!$L60</f>
        <v>0</v>
      </c>
      <c r="BF60" s="501">
        <f>W60*その他の係数!$L60</f>
        <v>0</v>
      </c>
      <c r="BG60" s="501">
        <f>AO60*その他の係数!$L60</f>
        <v>0</v>
      </c>
      <c r="BH60" s="300"/>
    </row>
    <row r="61" spans="1:60" s="73" customFormat="1">
      <c r="A61" s="458" t="s">
        <v>475</v>
      </c>
      <c r="B61" s="368" t="s">
        <v>584</v>
      </c>
      <c r="C61" s="480"/>
      <c r="D61" s="555">
        <v>3.1274647726266494E-2</v>
      </c>
      <c r="E61" s="349">
        <f t="shared" si="8"/>
        <v>0</v>
      </c>
      <c r="F61" s="555">
        <v>1.4827094764747195E-2</v>
      </c>
      <c r="G61" s="349">
        <f t="shared" si="9"/>
        <v>0</v>
      </c>
      <c r="H61" s="463">
        <f t="shared" si="10"/>
        <v>0</v>
      </c>
      <c r="I61" s="110"/>
      <c r="J61" s="480"/>
      <c r="K61" s="49"/>
      <c r="L61" s="463">
        <f t="shared" si="6"/>
        <v>0</v>
      </c>
      <c r="M61" s="49"/>
      <c r="N61" s="553">
        <f>IF(自給率!E61="",自給率!C61,自給率!E61)</f>
        <v>2.7900402527833879E-2</v>
      </c>
      <c r="O61" s="49"/>
      <c r="P61" s="49"/>
      <c r="Q61" s="463">
        <f t="shared" si="7"/>
        <v>0</v>
      </c>
      <c r="R61" s="351"/>
      <c r="S61" s="349">
        <v>0</v>
      </c>
      <c r="T61" s="351"/>
      <c r="U61" s="349">
        <f>S61*自給率!C61</f>
        <v>0</v>
      </c>
      <c r="V61" s="351"/>
      <c r="W61" s="463">
        <v>0</v>
      </c>
      <c r="X61" s="351"/>
      <c r="Y61" s="463">
        <v>0</v>
      </c>
      <c r="Z61" s="49"/>
      <c r="AA61" s="561">
        <f>その他の係数!F61</f>
        <v>0.22222222222222221</v>
      </c>
      <c r="AB61" s="49"/>
      <c r="AC61" s="485">
        <f t="shared" si="2"/>
        <v>0</v>
      </c>
      <c r="AD61" s="49"/>
      <c r="AE61" s="49"/>
      <c r="AF61" s="49"/>
      <c r="AG61" s="49"/>
      <c r="AH61" s="49"/>
      <c r="AI61" s="564">
        <f>その他の係数!H61</f>
        <v>3.0111363652250314E-5</v>
      </c>
      <c r="AJ61" s="49"/>
      <c r="AK61" s="497">
        <f t="shared" si="11"/>
        <v>0</v>
      </c>
      <c r="AL61" s="491"/>
      <c r="AM61" s="497">
        <f>AK61*自給率!C61</f>
        <v>0</v>
      </c>
      <c r="AN61" s="491"/>
      <c r="AO61" s="498">
        <v>0</v>
      </c>
      <c r="AP61" s="491"/>
      <c r="AQ61" s="498">
        <f t="shared" si="4"/>
        <v>0</v>
      </c>
      <c r="AR61" s="491"/>
      <c r="AS61" s="502">
        <f>Q61*その他の係数!$D61</f>
        <v>0</v>
      </c>
      <c r="AT61" s="502">
        <f>W61*その他の係数!$D61</f>
        <v>0</v>
      </c>
      <c r="AU61" s="502">
        <f>AO61*その他の係数!$D61</f>
        <v>0</v>
      </c>
      <c r="AV61" s="491"/>
      <c r="AW61" s="500">
        <f>Q61*その他の係数!$F61</f>
        <v>0</v>
      </c>
      <c r="AX61" s="500">
        <f>W61*その他の係数!$F61</f>
        <v>0</v>
      </c>
      <c r="AY61" s="500">
        <f>AO61*その他の係数!$F61</f>
        <v>0</v>
      </c>
      <c r="AZ61" s="495"/>
      <c r="BA61" s="501">
        <f>Q61*その他の係数!$J61</f>
        <v>0</v>
      </c>
      <c r="BB61" s="501">
        <f>W61*その他の係数!$J61</f>
        <v>0</v>
      </c>
      <c r="BC61" s="501">
        <f>AO61*その他の係数!$J61</f>
        <v>0</v>
      </c>
      <c r="BD61" s="495"/>
      <c r="BE61" s="501">
        <f>Q61*その他の係数!$L61</f>
        <v>0</v>
      </c>
      <c r="BF61" s="501">
        <f>W61*その他の係数!$L61</f>
        <v>0</v>
      </c>
      <c r="BG61" s="501">
        <f>AO61*その他の係数!$L61</f>
        <v>0</v>
      </c>
      <c r="BH61" s="300"/>
    </row>
    <row r="62" spans="1:60" s="73" customFormat="1">
      <c r="A62" s="458" t="s">
        <v>476</v>
      </c>
      <c r="B62" s="368" t="s">
        <v>585</v>
      </c>
      <c r="C62" s="480"/>
      <c r="D62" s="555">
        <v>7.4733369826751314E-2</v>
      </c>
      <c r="E62" s="349">
        <f t="shared" si="8"/>
        <v>0</v>
      </c>
      <c r="F62" s="555">
        <v>3.4180252507485737E-3</v>
      </c>
      <c r="G62" s="349">
        <f t="shared" si="9"/>
        <v>0</v>
      </c>
      <c r="H62" s="463">
        <f t="shared" si="10"/>
        <v>0</v>
      </c>
      <c r="I62" s="110"/>
      <c r="J62" s="480"/>
      <c r="K62" s="49"/>
      <c r="L62" s="463">
        <f t="shared" si="6"/>
        <v>0</v>
      </c>
      <c r="M62" s="49"/>
      <c r="N62" s="553">
        <f>IF(自給率!E62="",自給率!C62,自給率!E62)</f>
        <v>0.13549376062848795</v>
      </c>
      <c r="O62" s="49"/>
      <c r="P62" s="49"/>
      <c r="Q62" s="463">
        <f t="shared" si="7"/>
        <v>0</v>
      </c>
      <c r="R62" s="351"/>
      <c r="S62" s="349">
        <v>0</v>
      </c>
      <c r="T62" s="351"/>
      <c r="U62" s="349">
        <f>S62*自給率!C62</f>
        <v>0</v>
      </c>
      <c r="V62" s="351"/>
      <c r="W62" s="463">
        <v>0</v>
      </c>
      <c r="X62" s="351"/>
      <c r="Y62" s="463">
        <v>0</v>
      </c>
      <c r="Z62" s="49"/>
      <c r="AA62" s="561">
        <f>その他の係数!F62</f>
        <v>0.23403743958127488</v>
      </c>
      <c r="AB62" s="49"/>
      <c r="AC62" s="485">
        <f t="shared" si="2"/>
        <v>0</v>
      </c>
      <c r="AD62" s="49"/>
      <c r="AE62" s="49"/>
      <c r="AF62" s="49"/>
      <c r="AG62" s="49"/>
      <c r="AH62" s="49"/>
      <c r="AI62" s="564">
        <f>その他の係数!H62</f>
        <v>3.1791685284630353E-5</v>
      </c>
      <c r="AJ62" s="49"/>
      <c r="AK62" s="497">
        <f t="shared" si="11"/>
        <v>0</v>
      </c>
      <c r="AL62" s="491"/>
      <c r="AM62" s="497">
        <f>AK62*自給率!C62</f>
        <v>0</v>
      </c>
      <c r="AN62" s="491"/>
      <c r="AO62" s="498">
        <v>0</v>
      </c>
      <c r="AP62" s="491"/>
      <c r="AQ62" s="498">
        <f t="shared" si="4"/>
        <v>0</v>
      </c>
      <c r="AR62" s="491"/>
      <c r="AS62" s="502">
        <f>Q62*その他の係数!$D62</f>
        <v>0</v>
      </c>
      <c r="AT62" s="502">
        <f>W62*その他の係数!$D62</f>
        <v>0</v>
      </c>
      <c r="AU62" s="502">
        <f>AO62*その他の係数!$D62</f>
        <v>0</v>
      </c>
      <c r="AV62" s="491"/>
      <c r="AW62" s="500">
        <f>Q62*その他の係数!$F62</f>
        <v>0</v>
      </c>
      <c r="AX62" s="500">
        <f>W62*その他の係数!$F62</f>
        <v>0</v>
      </c>
      <c r="AY62" s="500">
        <f>AO62*その他の係数!$F62</f>
        <v>0</v>
      </c>
      <c r="AZ62" s="495"/>
      <c r="BA62" s="501">
        <f>Q62*その他の係数!$J62</f>
        <v>0</v>
      </c>
      <c r="BB62" s="501">
        <f>W62*その他の係数!$J62</f>
        <v>0</v>
      </c>
      <c r="BC62" s="501">
        <f>AO62*その他の係数!$J62</f>
        <v>0</v>
      </c>
      <c r="BD62" s="495"/>
      <c r="BE62" s="501">
        <f>Q62*その他の係数!$L62</f>
        <v>0</v>
      </c>
      <c r="BF62" s="501">
        <f>W62*その他の係数!$L62</f>
        <v>0</v>
      </c>
      <c r="BG62" s="501">
        <f>AO62*その他の係数!$L62</f>
        <v>0</v>
      </c>
      <c r="BH62" s="300"/>
    </row>
    <row r="63" spans="1:60" s="73" customFormat="1">
      <c r="A63" s="458" t="s">
        <v>477</v>
      </c>
      <c r="B63" s="368" t="s">
        <v>586</v>
      </c>
      <c r="C63" s="480"/>
      <c r="D63" s="555">
        <v>0.10933287481096553</v>
      </c>
      <c r="E63" s="349">
        <f t="shared" si="8"/>
        <v>0</v>
      </c>
      <c r="F63" s="555">
        <v>1.1143146267611842E-2</v>
      </c>
      <c r="G63" s="349">
        <f t="shared" si="9"/>
        <v>0</v>
      </c>
      <c r="H63" s="463">
        <f t="shared" si="10"/>
        <v>0</v>
      </c>
      <c r="I63" s="110"/>
      <c r="J63" s="480"/>
      <c r="K63" s="49"/>
      <c r="L63" s="463">
        <f t="shared" si="6"/>
        <v>0</v>
      </c>
      <c r="M63" s="49"/>
      <c r="N63" s="553">
        <f>IF(自給率!E63="",自給率!C63,自給率!E63)</f>
        <v>4.2389456325821029E-2</v>
      </c>
      <c r="O63" s="49"/>
      <c r="P63" s="49"/>
      <c r="Q63" s="463">
        <f t="shared" si="7"/>
        <v>0</v>
      </c>
      <c r="R63" s="351"/>
      <c r="S63" s="349">
        <v>0</v>
      </c>
      <c r="T63" s="351"/>
      <c r="U63" s="349">
        <f>S63*自給率!C63</f>
        <v>0</v>
      </c>
      <c r="V63" s="351"/>
      <c r="W63" s="463">
        <v>0</v>
      </c>
      <c r="X63" s="351"/>
      <c r="Y63" s="463">
        <v>0</v>
      </c>
      <c r="Z63" s="49"/>
      <c r="AA63" s="561">
        <f>その他の係数!F63</f>
        <v>0.44776226279985676</v>
      </c>
      <c r="AB63" s="49"/>
      <c r="AC63" s="485">
        <f t="shared" si="2"/>
        <v>0</v>
      </c>
      <c r="AD63" s="49"/>
      <c r="AE63" s="49"/>
      <c r="AF63" s="49"/>
      <c r="AG63" s="49"/>
      <c r="AH63" s="49"/>
      <c r="AI63" s="564">
        <f>その他の係数!H63</f>
        <v>5.8737322981476669E-4</v>
      </c>
      <c r="AJ63" s="49"/>
      <c r="AK63" s="497">
        <f t="shared" si="11"/>
        <v>0</v>
      </c>
      <c r="AL63" s="491"/>
      <c r="AM63" s="497">
        <f>AK63*自給率!C63</f>
        <v>0</v>
      </c>
      <c r="AN63" s="491"/>
      <c r="AO63" s="498">
        <v>0</v>
      </c>
      <c r="AP63" s="491"/>
      <c r="AQ63" s="498">
        <f t="shared" si="4"/>
        <v>0</v>
      </c>
      <c r="AR63" s="491"/>
      <c r="AS63" s="502">
        <f>Q63*その他の係数!$D63</f>
        <v>0</v>
      </c>
      <c r="AT63" s="502">
        <f>W63*その他の係数!$D63</f>
        <v>0</v>
      </c>
      <c r="AU63" s="502">
        <f>AO63*その他の係数!$D63</f>
        <v>0</v>
      </c>
      <c r="AV63" s="491"/>
      <c r="AW63" s="500">
        <f>Q63*その他の係数!$F63</f>
        <v>0</v>
      </c>
      <c r="AX63" s="500">
        <f>W63*その他の係数!$F63</f>
        <v>0</v>
      </c>
      <c r="AY63" s="500">
        <f>AO63*その他の係数!$F63</f>
        <v>0</v>
      </c>
      <c r="AZ63" s="495"/>
      <c r="BA63" s="501">
        <f>Q63*その他の係数!$J63</f>
        <v>0</v>
      </c>
      <c r="BB63" s="501">
        <f>W63*その他の係数!$J63</f>
        <v>0</v>
      </c>
      <c r="BC63" s="501">
        <f>AO63*その他の係数!$J63</f>
        <v>0</v>
      </c>
      <c r="BD63" s="495"/>
      <c r="BE63" s="501">
        <f>Q63*その他の係数!$L63</f>
        <v>0</v>
      </c>
      <c r="BF63" s="501">
        <f>W63*その他の係数!$L63</f>
        <v>0</v>
      </c>
      <c r="BG63" s="501">
        <f>AO63*その他の係数!$L63</f>
        <v>0</v>
      </c>
      <c r="BH63" s="300"/>
    </row>
    <row r="64" spans="1:60" s="73" customFormat="1">
      <c r="A64" s="458" t="s">
        <v>478</v>
      </c>
      <c r="B64" s="368" t="s">
        <v>16</v>
      </c>
      <c r="C64" s="480"/>
      <c r="D64" s="555">
        <v>0.44879532330239424</v>
      </c>
      <c r="E64" s="349">
        <f t="shared" si="8"/>
        <v>0</v>
      </c>
      <c r="F64" s="555">
        <v>4.313926332821847E-2</v>
      </c>
      <c r="G64" s="349">
        <f t="shared" si="9"/>
        <v>0</v>
      </c>
      <c r="H64" s="463">
        <f t="shared" si="10"/>
        <v>0</v>
      </c>
      <c r="I64" s="110"/>
      <c r="J64" s="480"/>
      <c r="K64" s="49"/>
      <c r="L64" s="463">
        <f t="shared" si="6"/>
        <v>0</v>
      </c>
      <c r="M64" s="49"/>
      <c r="N64" s="553">
        <f>IF(自給率!E64="",自給率!C64,自給率!E64)</f>
        <v>5.2221770693798519E-2</v>
      </c>
      <c r="O64" s="49"/>
      <c r="P64" s="49"/>
      <c r="Q64" s="463">
        <f t="shared" si="7"/>
        <v>0</v>
      </c>
      <c r="R64" s="351"/>
      <c r="S64" s="349">
        <v>0</v>
      </c>
      <c r="T64" s="351"/>
      <c r="U64" s="349">
        <f>S64*自給率!C64</f>
        <v>0</v>
      </c>
      <c r="V64" s="351"/>
      <c r="W64" s="463">
        <v>0</v>
      </c>
      <c r="X64" s="351"/>
      <c r="Y64" s="463">
        <v>0</v>
      </c>
      <c r="Z64" s="49"/>
      <c r="AA64" s="561">
        <f>その他の係数!F64</f>
        <v>0.20295572158480477</v>
      </c>
      <c r="AB64" s="49"/>
      <c r="AC64" s="485">
        <f t="shared" si="2"/>
        <v>0</v>
      </c>
      <c r="AD64" s="49"/>
      <c r="AE64" s="49"/>
      <c r="AF64" s="49"/>
      <c r="AG64" s="49"/>
      <c r="AH64" s="49"/>
      <c r="AI64" s="564">
        <f>その他の係数!H64</f>
        <v>5.6460151105275245E-3</v>
      </c>
      <c r="AJ64" s="49"/>
      <c r="AK64" s="497">
        <f t="shared" si="11"/>
        <v>0</v>
      </c>
      <c r="AL64" s="491"/>
      <c r="AM64" s="497">
        <f>AK64*自給率!C64</f>
        <v>0</v>
      </c>
      <c r="AN64" s="491"/>
      <c r="AO64" s="498">
        <v>0</v>
      </c>
      <c r="AP64" s="491"/>
      <c r="AQ64" s="498">
        <f t="shared" si="4"/>
        <v>0</v>
      </c>
      <c r="AR64" s="491"/>
      <c r="AS64" s="502">
        <f>Q64*その他の係数!$D64</f>
        <v>0</v>
      </c>
      <c r="AT64" s="502">
        <f>W64*その他の係数!$D64</f>
        <v>0</v>
      </c>
      <c r="AU64" s="502">
        <f>AO64*その他の係数!$D64</f>
        <v>0</v>
      </c>
      <c r="AV64" s="491"/>
      <c r="AW64" s="500">
        <f>Q64*その他の係数!$F64</f>
        <v>0</v>
      </c>
      <c r="AX64" s="500">
        <f>W64*その他の係数!$F64</f>
        <v>0</v>
      </c>
      <c r="AY64" s="500">
        <f>AO64*その他の係数!$F64</f>
        <v>0</v>
      </c>
      <c r="AZ64" s="495"/>
      <c r="BA64" s="501">
        <f>Q64*その他の係数!$J64</f>
        <v>0</v>
      </c>
      <c r="BB64" s="501">
        <f>W64*その他の係数!$J64</f>
        <v>0</v>
      </c>
      <c r="BC64" s="501">
        <f>AO64*その他の係数!$J64</f>
        <v>0</v>
      </c>
      <c r="BD64" s="495"/>
      <c r="BE64" s="501">
        <f>Q64*その他の係数!$L64</f>
        <v>0</v>
      </c>
      <c r="BF64" s="501">
        <f>W64*その他の係数!$L64</f>
        <v>0</v>
      </c>
      <c r="BG64" s="501">
        <f>AO64*その他の係数!$L64</f>
        <v>0</v>
      </c>
      <c r="BH64" s="300"/>
    </row>
    <row r="65" spans="1:60" s="73" customFormat="1">
      <c r="A65" s="458" t="s">
        <v>479</v>
      </c>
      <c r="B65" s="368" t="s">
        <v>587</v>
      </c>
      <c r="C65" s="480"/>
      <c r="D65" s="555">
        <v>0</v>
      </c>
      <c r="E65" s="349">
        <f t="shared" si="8"/>
        <v>0</v>
      </c>
      <c r="F65" s="555">
        <v>0</v>
      </c>
      <c r="G65" s="349">
        <f t="shared" si="9"/>
        <v>0</v>
      </c>
      <c r="H65" s="463">
        <f t="shared" si="10"/>
        <v>0</v>
      </c>
      <c r="I65" s="110"/>
      <c r="J65" s="480"/>
      <c r="K65" s="49"/>
      <c r="L65" s="463">
        <f t="shared" si="6"/>
        <v>0</v>
      </c>
      <c r="M65" s="49"/>
      <c r="N65" s="553">
        <f>IF(自給率!E65="",自給率!C65,自給率!E65)</f>
        <v>0.93841102612209548</v>
      </c>
      <c r="O65" s="49"/>
      <c r="P65" s="49"/>
      <c r="Q65" s="463">
        <f t="shared" si="7"/>
        <v>0</v>
      </c>
      <c r="R65" s="351"/>
      <c r="S65" s="349">
        <v>0</v>
      </c>
      <c r="T65" s="351"/>
      <c r="U65" s="349">
        <f>S65*自給率!C65</f>
        <v>0</v>
      </c>
      <c r="V65" s="351"/>
      <c r="W65" s="463">
        <v>0</v>
      </c>
      <c r="X65" s="351"/>
      <c r="Y65" s="463">
        <v>0</v>
      </c>
      <c r="Z65" s="49"/>
      <c r="AA65" s="561">
        <f>その他の係数!F65</f>
        <v>0.22528740051520627</v>
      </c>
      <c r="AB65" s="49"/>
      <c r="AC65" s="485">
        <f t="shared" si="2"/>
        <v>0</v>
      </c>
      <c r="AD65" s="49"/>
      <c r="AE65" s="49"/>
      <c r="AF65" s="49"/>
      <c r="AG65" s="49"/>
      <c r="AH65" s="49"/>
      <c r="AI65" s="564">
        <f>その他の係数!H65</f>
        <v>3.4782657790266824E-4</v>
      </c>
      <c r="AJ65" s="49"/>
      <c r="AK65" s="497">
        <f t="shared" si="11"/>
        <v>0</v>
      </c>
      <c r="AL65" s="491"/>
      <c r="AM65" s="497">
        <f>AK65*自給率!C65</f>
        <v>0</v>
      </c>
      <c r="AN65" s="491"/>
      <c r="AO65" s="498">
        <v>0</v>
      </c>
      <c r="AP65" s="491"/>
      <c r="AQ65" s="498">
        <f t="shared" si="4"/>
        <v>0</v>
      </c>
      <c r="AR65" s="491"/>
      <c r="AS65" s="502">
        <f>Q65*その他の係数!$D65</f>
        <v>0</v>
      </c>
      <c r="AT65" s="502">
        <f>W65*その他の係数!$D65</f>
        <v>0</v>
      </c>
      <c r="AU65" s="502">
        <f>AO65*その他の係数!$D65</f>
        <v>0</v>
      </c>
      <c r="AV65" s="491"/>
      <c r="AW65" s="500">
        <f>Q65*その他の係数!$F65</f>
        <v>0</v>
      </c>
      <c r="AX65" s="500">
        <f>W65*その他の係数!$F65</f>
        <v>0</v>
      </c>
      <c r="AY65" s="500">
        <f>AO65*その他の係数!$F65</f>
        <v>0</v>
      </c>
      <c r="AZ65" s="495"/>
      <c r="BA65" s="501">
        <f>Q65*その他の係数!$J65</f>
        <v>0</v>
      </c>
      <c r="BB65" s="501">
        <f>W65*その他の係数!$J65</f>
        <v>0</v>
      </c>
      <c r="BC65" s="501">
        <f>AO65*その他の係数!$J65</f>
        <v>0</v>
      </c>
      <c r="BD65" s="495"/>
      <c r="BE65" s="501">
        <f>Q65*その他の係数!$L65</f>
        <v>0</v>
      </c>
      <c r="BF65" s="501">
        <f>W65*その他の係数!$L65</f>
        <v>0</v>
      </c>
      <c r="BG65" s="501">
        <f>AO65*その他の係数!$L65</f>
        <v>0</v>
      </c>
      <c r="BH65" s="300"/>
    </row>
    <row r="66" spans="1:60" s="73" customFormat="1">
      <c r="A66" s="458" t="s">
        <v>480</v>
      </c>
      <c r="B66" s="368" t="s">
        <v>588</v>
      </c>
      <c r="C66" s="480"/>
      <c r="D66" s="555">
        <v>0</v>
      </c>
      <c r="E66" s="349">
        <f t="shared" si="8"/>
        <v>0</v>
      </c>
      <c r="F66" s="555">
        <v>0</v>
      </c>
      <c r="G66" s="349">
        <f t="shared" si="9"/>
        <v>0</v>
      </c>
      <c r="H66" s="463">
        <f t="shared" si="10"/>
        <v>0</v>
      </c>
      <c r="I66" s="110"/>
      <c r="J66" s="480"/>
      <c r="K66" s="49"/>
      <c r="L66" s="463">
        <f t="shared" si="6"/>
        <v>0</v>
      </c>
      <c r="M66" s="49"/>
      <c r="N66" s="553">
        <f>IF(自給率!E66="",自給率!C66,自給率!E66)</f>
        <v>1</v>
      </c>
      <c r="O66" s="49"/>
      <c r="P66" s="49"/>
      <c r="Q66" s="463">
        <f t="shared" si="7"/>
        <v>0</v>
      </c>
      <c r="R66" s="351"/>
      <c r="S66" s="349">
        <v>0</v>
      </c>
      <c r="T66" s="351"/>
      <c r="U66" s="349">
        <f>S66*自給率!C66</f>
        <v>0</v>
      </c>
      <c r="V66" s="351"/>
      <c r="W66" s="463">
        <v>0</v>
      </c>
      <c r="X66" s="351"/>
      <c r="Y66" s="463">
        <v>0</v>
      </c>
      <c r="Z66" s="49"/>
      <c r="AA66" s="561">
        <f>その他の係数!F66</f>
        <v>0.32086870681145113</v>
      </c>
      <c r="AB66" s="49"/>
      <c r="AC66" s="485">
        <f t="shared" si="2"/>
        <v>0</v>
      </c>
      <c r="AD66" s="49"/>
      <c r="AE66" s="49"/>
      <c r="AF66" s="49"/>
      <c r="AG66" s="49"/>
      <c r="AH66" s="49"/>
      <c r="AI66" s="564">
        <f>その他の係数!H66</f>
        <v>0</v>
      </c>
      <c r="AJ66" s="49"/>
      <c r="AK66" s="497">
        <f t="shared" si="11"/>
        <v>0</v>
      </c>
      <c r="AL66" s="491"/>
      <c r="AM66" s="497">
        <f>AK66*自給率!C66</f>
        <v>0</v>
      </c>
      <c r="AN66" s="491"/>
      <c r="AO66" s="498">
        <v>0</v>
      </c>
      <c r="AP66" s="491"/>
      <c r="AQ66" s="498">
        <f t="shared" si="4"/>
        <v>0</v>
      </c>
      <c r="AR66" s="491"/>
      <c r="AS66" s="502">
        <f>Q66*その他の係数!$D66</f>
        <v>0</v>
      </c>
      <c r="AT66" s="502">
        <f>W66*その他の係数!$D66</f>
        <v>0</v>
      </c>
      <c r="AU66" s="502">
        <f>AO66*その他の係数!$D66</f>
        <v>0</v>
      </c>
      <c r="AV66" s="491"/>
      <c r="AW66" s="500">
        <f>Q66*その他の係数!$F66</f>
        <v>0</v>
      </c>
      <c r="AX66" s="500">
        <f>W66*その他の係数!$F66</f>
        <v>0</v>
      </c>
      <c r="AY66" s="500">
        <f>AO66*その他の係数!$F66</f>
        <v>0</v>
      </c>
      <c r="AZ66" s="495"/>
      <c r="BA66" s="501">
        <f>Q66*その他の係数!$J66</f>
        <v>0</v>
      </c>
      <c r="BB66" s="501">
        <f>W66*その他の係数!$J66</f>
        <v>0</v>
      </c>
      <c r="BC66" s="501">
        <f>AO66*その他の係数!$J66</f>
        <v>0</v>
      </c>
      <c r="BD66" s="495"/>
      <c r="BE66" s="501">
        <f>Q66*その他の係数!$L66</f>
        <v>0</v>
      </c>
      <c r="BF66" s="501">
        <f>W66*その他の係数!$L66</f>
        <v>0</v>
      </c>
      <c r="BG66" s="501">
        <f>AO66*その他の係数!$L66</f>
        <v>0</v>
      </c>
      <c r="BH66" s="300"/>
    </row>
    <row r="67" spans="1:60" s="73" customFormat="1">
      <c r="A67" s="458" t="s">
        <v>481</v>
      </c>
      <c r="B67" s="368" t="s">
        <v>589</v>
      </c>
      <c r="C67" s="480"/>
      <c r="D67" s="555">
        <v>0</v>
      </c>
      <c r="E67" s="349">
        <f t="shared" si="8"/>
        <v>0</v>
      </c>
      <c r="F67" s="555">
        <v>0</v>
      </c>
      <c r="G67" s="349">
        <f t="shared" si="9"/>
        <v>0</v>
      </c>
      <c r="H67" s="463">
        <f t="shared" si="10"/>
        <v>0</v>
      </c>
      <c r="I67" s="110"/>
      <c r="J67" s="480"/>
      <c r="K67" s="49"/>
      <c r="L67" s="463">
        <f t="shared" si="6"/>
        <v>0</v>
      </c>
      <c r="M67" s="49"/>
      <c r="N67" s="553">
        <f>IF(自給率!E67="",自給率!C67,自給率!E67)</f>
        <v>1</v>
      </c>
      <c r="O67" s="49"/>
      <c r="P67" s="49"/>
      <c r="Q67" s="463">
        <f t="shared" si="7"/>
        <v>0</v>
      </c>
      <c r="R67" s="351"/>
      <c r="S67" s="349">
        <v>0</v>
      </c>
      <c r="T67" s="351"/>
      <c r="U67" s="349">
        <f>S67*自給率!C67</f>
        <v>0</v>
      </c>
      <c r="V67" s="351"/>
      <c r="W67" s="463">
        <v>0</v>
      </c>
      <c r="X67" s="351"/>
      <c r="Y67" s="463">
        <v>0</v>
      </c>
      <c r="Z67" s="49"/>
      <c r="AA67" s="561">
        <f>その他の係数!F67</f>
        <v>0.31862326270221009</v>
      </c>
      <c r="AB67" s="49"/>
      <c r="AC67" s="485">
        <f t="shared" si="2"/>
        <v>0</v>
      </c>
      <c r="AD67" s="49"/>
      <c r="AE67" s="49"/>
      <c r="AF67" s="49"/>
      <c r="AG67" s="49"/>
      <c r="AH67" s="49"/>
      <c r="AI67" s="564">
        <f>その他の係数!H67</f>
        <v>0</v>
      </c>
      <c r="AJ67" s="49"/>
      <c r="AK67" s="497">
        <f t="shared" si="11"/>
        <v>0</v>
      </c>
      <c r="AL67" s="491"/>
      <c r="AM67" s="497">
        <f>AK67*自給率!C67</f>
        <v>0</v>
      </c>
      <c r="AN67" s="491"/>
      <c r="AO67" s="498">
        <v>0</v>
      </c>
      <c r="AP67" s="491"/>
      <c r="AQ67" s="498">
        <f t="shared" si="4"/>
        <v>0</v>
      </c>
      <c r="AR67" s="491"/>
      <c r="AS67" s="502">
        <f>Q67*その他の係数!$D67</f>
        <v>0</v>
      </c>
      <c r="AT67" s="502">
        <f>W67*その他の係数!$D67</f>
        <v>0</v>
      </c>
      <c r="AU67" s="502">
        <f>AO67*その他の係数!$D67</f>
        <v>0</v>
      </c>
      <c r="AV67" s="491"/>
      <c r="AW67" s="500">
        <f>Q67*その他の係数!$F67</f>
        <v>0</v>
      </c>
      <c r="AX67" s="500">
        <f>W67*その他の係数!$F67</f>
        <v>0</v>
      </c>
      <c r="AY67" s="500">
        <f>AO67*その他の係数!$F67</f>
        <v>0</v>
      </c>
      <c r="AZ67" s="495"/>
      <c r="BA67" s="501">
        <f>Q67*その他の係数!$J67</f>
        <v>0</v>
      </c>
      <c r="BB67" s="501">
        <f>W67*その他の係数!$J67</f>
        <v>0</v>
      </c>
      <c r="BC67" s="501">
        <f>AO67*その他の係数!$J67</f>
        <v>0</v>
      </c>
      <c r="BD67" s="495"/>
      <c r="BE67" s="501">
        <f>Q67*その他の係数!$L67</f>
        <v>0</v>
      </c>
      <c r="BF67" s="501">
        <f>W67*その他の係数!$L67</f>
        <v>0</v>
      </c>
      <c r="BG67" s="501">
        <f>AO67*その他の係数!$L67</f>
        <v>0</v>
      </c>
      <c r="BH67" s="300"/>
    </row>
    <row r="68" spans="1:60" s="73" customFormat="1">
      <c r="A68" s="458" t="s">
        <v>482</v>
      </c>
      <c r="B68" s="368" t="s">
        <v>590</v>
      </c>
      <c r="C68" s="480"/>
      <c r="D68" s="555">
        <v>0</v>
      </c>
      <c r="E68" s="349">
        <f t="shared" si="8"/>
        <v>0</v>
      </c>
      <c r="F68" s="555">
        <v>0</v>
      </c>
      <c r="G68" s="349">
        <f t="shared" si="9"/>
        <v>0</v>
      </c>
      <c r="H68" s="463">
        <f t="shared" si="10"/>
        <v>0</v>
      </c>
      <c r="I68" s="110"/>
      <c r="J68" s="480"/>
      <c r="K68" s="49"/>
      <c r="L68" s="463">
        <f t="shared" si="6"/>
        <v>0</v>
      </c>
      <c r="M68" s="49"/>
      <c r="N68" s="553">
        <f>IF(自給率!E68="",自給率!C68,自給率!E68)</f>
        <v>1</v>
      </c>
      <c r="O68" s="49"/>
      <c r="P68" s="49"/>
      <c r="Q68" s="463">
        <f t="shared" si="7"/>
        <v>0</v>
      </c>
      <c r="R68" s="351"/>
      <c r="S68" s="349">
        <v>0</v>
      </c>
      <c r="T68" s="351"/>
      <c r="U68" s="349">
        <f>S68*自給率!C68</f>
        <v>0</v>
      </c>
      <c r="V68" s="351"/>
      <c r="W68" s="463">
        <v>0</v>
      </c>
      <c r="X68" s="351"/>
      <c r="Y68" s="463">
        <v>0</v>
      </c>
      <c r="Z68" s="49"/>
      <c r="AA68" s="561">
        <f>その他の係数!F68</f>
        <v>0.32183677087642576</v>
      </c>
      <c r="AB68" s="49"/>
      <c r="AC68" s="485">
        <f t="shared" ref="AC68:AC111" si="12">Y68*AA68</f>
        <v>0</v>
      </c>
      <c r="AD68" s="49"/>
      <c r="AE68" s="49"/>
      <c r="AF68" s="49"/>
      <c r="AG68" s="49"/>
      <c r="AH68" s="49"/>
      <c r="AI68" s="564">
        <f>その他の係数!H68</f>
        <v>0</v>
      </c>
      <c r="AJ68" s="49"/>
      <c r="AK68" s="497">
        <f t="shared" si="11"/>
        <v>0</v>
      </c>
      <c r="AL68" s="491"/>
      <c r="AM68" s="497">
        <f>AK68*自給率!C68</f>
        <v>0</v>
      </c>
      <c r="AN68" s="491"/>
      <c r="AO68" s="498">
        <v>0</v>
      </c>
      <c r="AP68" s="491"/>
      <c r="AQ68" s="498">
        <f t="shared" ref="AQ68:AQ111" si="13">Y68+AO68</f>
        <v>0</v>
      </c>
      <c r="AR68" s="491"/>
      <c r="AS68" s="502">
        <f>Q68*その他の係数!$D68</f>
        <v>0</v>
      </c>
      <c r="AT68" s="502">
        <f>W68*その他の係数!$D68</f>
        <v>0</v>
      </c>
      <c r="AU68" s="502">
        <f>AO68*その他の係数!$D68</f>
        <v>0</v>
      </c>
      <c r="AV68" s="491"/>
      <c r="AW68" s="500">
        <f>Q68*その他の係数!$F68</f>
        <v>0</v>
      </c>
      <c r="AX68" s="500">
        <f>W68*その他の係数!$F68</f>
        <v>0</v>
      </c>
      <c r="AY68" s="500">
        <f>AO68*その他の係数!$F68</f>
        <v>0</v>
      </c>
      <c r="AZ68" s="495"/>
      <c r="BA68" s="501">
        <f>Q68*その他の係数!$J68</f>
        <v>0</v>
      </c>
      <c r="BB68" s="501">
        <f>W68*その他の係数!$J68</f>
        <v>0</v>
      </c>
      <c r="BC68" s="501">
        <f>AO68*その他の係数!$J68</f>
        <v>0</v>
      </c>
      <c r="BD68" s="495"/>
      <c r="BE68" s="501">
        <f>Q68*その他の係数!$L68</f>
        <v>0</v>
      </c>
      <c r="BF68" s="501">
        <f>W68*その他の係数!$L68</f>
        <v>0</v>
      </c>
      <c r="BG68" s="501">
        <f>AO68*その他の係数!$L68</f>
        <v>0</v>
      </c>
      <c r="BH68" s="300"/>
    </row>
    <row r="69" spans="1:60" s="73" customFormat="1">
      <c r="A69" s="458" t="s">
        <v>483</v>
      </c>
      <c r="B69" s="368" t="s">
        <v>591</v>
      </c>
      <c r="C69" s="480"/>
      <c r="D69" s="555">
        <v>0</v>
      </c>
      <c r="E69" s="349">
        <f t="shared" si="8"/>
        <v>0</v>
      </c>
      <c r="F69" s="555">
        <v>0</v>
      </c>
      <c r="G69" s="349">
        <f t="shared" si="9"/>
        <v>0</v>
      </c>
      <c r="H69" s="463">
        <f t="shared" si="10"/>
        <v>0</v>
      </c>
      <c r="I69" s="110"/>
      <c r="J69" s="480"/>
      <c r="K69" s="49"/>
      <c r="L69" s="463">
        <f t="shared" ref="L69:L111" si="14">H69+J69</f>
        <v>0</v>
      </c>
      <c r="M69" s="49"/>
      <c r="N69" s="553">
        <f>IF(自給率!E69="",自給率!C69,自給率!E69)</f>
        <v>1</v>
      </c>
      <c r="O69" s="49"/>
      <c r="P69" s="49"/>
      <c r="Q69" s="463">
        <f t="shared" ref="Q69:Q111" si="15">L69*N69</f>
        <v>0</v>
      </c>
      <c r="R69" s="351"/>
      <c r="S69" s="349">
        <v>0</v>
      </c>
      <c r="T69" s="351"/>
      <c r="U69" s="349">
        <f>S69*自給率!C69</f>
        <v>0</v>
      </c>
      <c r="V69" s="351"/>
      <c r="W69" s="463">
        <v>0</v>
      </c>
      <c r="X69" s="351"/>
      <c r="Y69" s="463">
        <v>0</v>
      </c>
      <c r="Z69" s="49"/>
      <c r="AA69" s="561">
        <f>その他の係数!F69</f>
        <v>0.4097655102640253</v>
      </c>
      <c r="AB69" s="49"/>
      <c r="AC69" s="485">
        <f t="shared" si="12"/>
        <v>0</v>
      </c>
      <c r="AD69" s="49"/>
      <c r="AE69" s="49"/>
      <c r="AF69" s="49"/>
      <c r="AG69" s="49"/>
      <c r="AH69" s="49"/>
      <c r="AI69" s="564">
        <f>その他の係数!H69</f>
        <v>0</v>
      </c>
      <c r="AJ69" s="49"/>
      <c r="AK69" s="497">
        <f t="shared" si="11"/>
        <v>0</v>
      </c>
      <c r="AL69" s="491"/>
      <c r="AM69" s="497">
        <f>AK69*自給率!C69</f>
        <v>0</v>
      </c>
      <c r="AN69" s="491"/>
      <c r="AO69" s="498">
        <v>0</v>
      </c>
      <c r="AP69" s="491"/>
      <c r="AQ69" s="498">
        <f t="shared" si="13"/>
        <v>0</v>
      </c>
      <c r="AR69" s="491"/>
      <c r="AS69" s="502">
        <f>Q69*その他の係数!$D69</f>
        <v>0</v>
      </c>
      <c r="AT69" s="502">
        <f>W69*その他の係数!$D69</f>
        <v>0</v>
      </c>
      <c r="AU69" s="502">
        <f>AO69*その他の係数!$D69</f>
        <v>0</v>
      </c>
      <c r="AV69" s="491"/>
      <c r="AW69" s="500">
        <f>Q69*その他の係数!$F69</f>
        <v>0</v>
      </c>
      <c r="AX69" s="500">
        <f>W69*その他の係数!$F69</f>
        <v>0</v>
      </c>
      <c r="AY69" s="500">
        <f>AO69*その他の係数!$F69</f>
        <v>0</v>
      </c>
      <c r="AZ69" s="495"/>
      <c r="BA69" s="501">
        <f>Q69*その他の係数!$J69</f>
        <v>0</v>
      </c>
      <c r="BB69" s="501">
        <f>W69*その他の係数!$J69</f>
        <v>0</v>
      </c>
      <c r="BC69" s="501">
        <f>AO69*その他の係数!$J69</f>
        <v>0</v>
      </c>
      <c r="BD69" s="495"/>
      <c r="BE69" s="501">
        <f>Q69*その他の係数!$L69</f>
        <v>0</v>
      </c>
      <c r="BF69" s="501">
        <f>W69*その他の係数!$L69</f>
        <v>0</v>
      </c>
      <c r="BG69" s="501">
        <f>AO69*その他の係数!$L69</f>
        <v>0</v>
      </c>
      <c r="BH69" s="300"/>
    </row>
    <row r="70" spans="1:60" s="73" customFormat="1">
      <c r="A70" s="458" t="s">
        <v>484</v>
      </c>
      <c r="B70" s="368" t="s">
        <v>592</v>
      </c>
      <c r="C70" s="480"/>
      <c r="D70" s="555">
        <v>0</v>
      </c>
      <c r="E70" s="349">
        <f t="shared" si="8"/>
        <v>0</v>
      </c>
      <c r="F70" s="555">
        <v>0</v>
      </c>
      <c r="G70" s="349">
        <f t="shared" si="9"/>
        <v>0</v>
      </c>
      <c r="H70" s="463">
        <f t="shared" si="10"/>
        <v>0</v>
      </c>
      <c r="I70" s="110"/>
      <c r="J70" s="480"/>
      <c r="K70" s="49"/>
      <c r="L70" s="463">
        <f t="shared" si="14"/>
        <v>0</v>
      </c>
      <c r="M70" s="49"/>
      <c r="N70" s="553">
        <f>IF(自給率!E70="",自給率!C70,自給率!E70)</f>
        <v>0.99991300464035038</v>
      </c>
      <c r="O70" s="49"/>
      <c r="P70" s="49"/>
      <c r="Q70" s="463">
        <f t="shared" si="15"/>
        <v>0</v>
      </c>
      <c r="R70" s="351"/>
      <c r="S70" s="349">
        <v>0</v>
      </c>
      <c r="T70" s="351"/>
      <c r="U70" s="349">
        <f>S70*自給率!C70</f>
        <v>0</v>
      </c>
      <c r="V70" s="351"/>
      <c r="W70" s="463">
        <v>0</v>
      </c>
      <c r="X70" s="351"/>
      <c r="Y70" s="463">
        <v>0</v>
      </c>
      <c r="Z70" s="49"/>
      <c r="AA70" s="561">
        <f>その他の係数!F70</f>
        <v>1.6544261341429053E-2</v>
      </c>
      <c r="AB70" s="49"/>
      <c r="AC70" s="485">
        <f t="shared" si="12"/>
        <v>0</v>
      </c>
      <c r="AD70" s="49"/>
      <c r="AE70" s="49"/>
      <c r="AF70" s="49"/>
      <c r="AG70" s="49"/>
      <c r="AH70" s="49"/>
      <c r="AI70" s="564">
        <f>その他の係数!H70</f>
        <v>1.7094315243393915E-2</v>
      </c>
      <c r="AJ70" s="49"/>
      <c r="AK70" s="497">
        <f t="shared" si="11"/>
        <v>0</v>
      </c>
      <c r="AL70" s="491"/>
      <c r="AM70" s="497">
        <f>AK70*自給率!C70</f>
        <v>0</v>
      </c>
      <c r="AN70" s="491"/>
      <c r="AO70" s="498">
        <v>0</v>
      </c>
      <c r="AP70" s="491"/>
      <c r="AQ70" s="498">
        <f t="shared" si="13"/>
        <v>0</v>
      </c>
      <c r="AR70" s="491"/>
      <c r="AS70" s="502">
        <f>Q70*その他の係数!$D70</f>
        <v>0</v>
      </c>
      <c r="AT70" s="502">
        <f>W70*その他の係数!$D70</f>
        <v>0</v>
      </c>
      <c r="AU70" s="502">
        <f>AO70*その他の係数!$D70</f>
        <v>0</v>
      </c>
      <c r="AV70" s="491"/>
      <c r="AW70" s="500">
        <f>Q70*その他の係数!$F70</f>
        <v>0</v>
      </c>
      <c r="AX70" s="500">
        <f>W70*その他の係数!$F70</f>
        <v>0</v>
      </c>
      <c r="AY70" s="500">
        <f>AO70*その他の係数!$F70</f>
        <v>0</v>
      </c>
      <c r="AZ70" s="495"/>
      <c r="BA70" s="501">
        <f>Q70*その他の係数!$J70</f>
        <v>0</v>
      </c>
      <c r="BB70" s="501">
        <f>W70*その他の係数!$J70</f>
        <v>0</v>
      </c>
      <c r="BC70" s="501">
        <f>AO70*その他の係数!$J70</f>
        <v>0</v>
      </c>
      <c r="BD70" s="495"/>
      <c r="BE70" s="501">
        <f>Q70*その他の係数!$L70</f>
        <v>0</v>
      </c>
      <c r="BF70" s="501">
        <f>W70*その他の係数!$L70</f>
        <v>0</v>
      </c>
      <c r="BG70" s="501">
        <f>AO70*その他の係数!$L70</f>
        <v>0</v>
      </c>
      <c r="BH70" s="300"/>
    </row>
    <row r="71" spans="1:60" s="73" customFormat="1">
      <c r="A71" s="458" t="s">
        <v>485</v>
      </c>
      <c r="B71" s="368" t="s">
        <v>593</v>
      </c>
      <c r="C71" s="480"/>
      <c r="D71" s="555">
        <v>0</v>
      </c>
      <c r="E71" s="349">
        <f t="shared" si="8"/>
        <v>0</v>
      </c>
      <c r="F71" s="555">
        <v>0</v>
      </c>
      <c r="G71" s="349">
        <f t="shared" si="9"/>
        <v>0</v>
      </c>
      <c r="H71" s="463">
        <f t="shared" si="10"/>
        <v>0</v>
      </c>
      <c r="I71" s="110"/>
      <c r="J71" s="480"/>
      <c r="K71" s="49"/>
      <c r="L71" s="463">
        <f t="shared" si="14"/>
        <v>0</v>
      </c>
      <c r="M71" s="49"/>
      <c r="N71" s="553">
        <f>IF(自給率!E71="",自給率!C71,自給率!E71)</f>
        <v>0.99994025350895743</v>
      </c>
      <c r="O71" s="49"/>
      <c r="P71" s="49"/>
      <c r="Q71" s="463">
        <f t="shared" si="15"/>
        <v>0</v>
      </c>
      <c r="R71" s="351"/>
      <c r="S71" s="349">
        <v>0</v>
      </c>
      <c r="T71" s="351"/>
      <c r="U71" s="349">
        <f>S71*自給率!C71</f>
        <v>0</v>
      </c>
      <c r="V71" s="351"/>
      <c r="W71" s="463">
        <v>0</v>
      </c>
      <c r="X71" s="351"/>
      <c r="Y71" s="463">
        <v>0</v>
      </c>
      <c r="Z71" s="49"/>
      <c r="AA71" s="561">
        <f>その他の係数!F71</f>
        <v>5.1681511675912173E-2</v>
      </c>
      <c r="AB71" s="49"/>
      <c r="AC71" s="485">
        <f t="shared" si="12"/>
        <v>0</v>
      </c>
      <c r="AD71" s="49"/>
      <c r="AE71" s="49"/>
      <c r="AF71" s="49"/>
      <c r="AG71" s="49"/>
      <c r="AH71" s="49"/>
      <c r="AI71" s="564">
        <f>その他の係数!H71</f>
        <v>6.3664698136267897E-3</v>
      </c>
      <c r="AJ71" s="49"/>
      <c r="AK71" s="497">
        <f t="shared" si="11"/>
        <v>0</v>
      </c>
      <c r="AL71" s="491"/>
      <c r="AM71" s="497">
        <f>AK71*自給率!C71</f>
        <v>0</v>
      </c>
      <c r="AN71" s="491"/>
      <c r="AO71" s="498">
        <v>0</v>
      </c>
      <c r="AP71" s="491"/>
      <c r="AQ71" s="498">
        <f t="shared" si="13"/>
        <v>0</v>
      </c>
      <c r="AR71" s="491"/>
      <c r="AS71" s="502">
        <f>Q71*その他の係数!$D71</f>
        <v>0</v>
      </c>
      <c r="AT71" s="502">
        <f>W71*その他の係数!$D71</f>
        <v>0</v>
      </c>
      <c r="AU71" s="502">
        <f>AO71*その他の係数!$D71</f>
        <v>0</v>
      </c>
      <c r="AV71" s="491"/>
      <c r="AW71" s="500">
        <f>Q71*その他の係数!$F71</f>
        <v>0</v>
      </c>
      <c r="AX71" s="500">
        <f>W71*その他の係数!$F71</f>
        <v>0</v>
      </c>
      <c r="AY71" s="500">
        <f>AO71*その他の係数!$F71</f>
        <v>0</v>
      </c>
      <c r="AZ71" s="495"/>
      <c r="BA71" s="501">
        <f>Q71*その他の係数!$J71</f>
        <v>0</v>
      </c>
      <c r="BB71" s="501">
        <f>W71*その他の係数!$J71</f>
        <v>0</v>
      </c>
      <c r="BC71" s="501">
        <f>AO71*その他の係数!$J71</f>
        <v>0</v>
      </c>
      <c r="BD71" s="495"/>
      <c r="BE71" s="501">
        <f>Q71*その他の係数!$L71</f>
        <v>0</v>
      </c>
      <c r="BF71" s="501">
        <f>W71*その他の係数!$L71</f>
        <v>0</v>
      </c>
      <c r="BG71" s="501">
        <f>AO71*その他の係数!$L71</f>
        <v>0</v>
      </c>
      <c r="BH71" s="300"/>
    </row>
    <row r="72" spans="1:60" s="73" customFormat="1">
      <c r="A72" s="458" t="s">
        <v>486</v>
      </c>
      <c r="B72" s="368" t="s">
        <v>73</v>
      </c>
      <c r="C72" s="480"/>
      <c r="D72" s="555">
        <v>0</v>
      </c>
      <c r="E72" s="349">
        <f t="shared" si="8"/>
        <v>0</v>
      </c>
      <c r="F72" s="555">
        <v>0</v>
      </c>
      <c r="G72" s="349">
        <f t="shared" si="9"/>
        <v>0</v>
      </c>
      <c r="H72" s="463">
        <f t="shared" si="10"/>
        <v>0</v>
      </c>
      <c r="I72" s="110"/>
      <c r="J72" s="480"/>
      <c r="K72" s="49"/>
      <c r="L72" s="463">
        <f t="shared" si="14"/>
        <v>0</v>
      </c>
      <c r="M72" s="49"/>
      <c r="N72" s="553">
        <f>IF(自給率!E72="",自給率!C72,自給率!E72)</f>
        <v>0.99950037857911789</v>
      </c>
      <c r="O72" s="49"/>
      <c r="P72" s="49"/>
      <c r="Q72" s="463">
        <f t="shared" si="15"/>
        <v>0</v>
      </c>
      <c r="R72" s="351"/>
      <c r="S72" s="349">
        <v>0</v>
      </c>
      <c r="T72" s="351"/>
      <c r="U72" s="349">
        <f>S72*自給率!C72</f>
        <v>0</v>
      </c>
      <c r="V72" s="351"/>
      <c r="W72" s="463">
        <v>0</v>
      </c>
      <c r="X72" s="351"/>
      <c r="Y72" s="463">
        <v>0</v>
      </c>
      <c r="Z72" s="49"/>
      <c r="AA72" s="561">
        <f>その他の係数!F72</f>
        <v>0.11754173549903037</v>
      </c>
      <c r="AB72" s="49"/>
      <c r="AC72" s="485">
        <f t="shared" si="12"/>
        <v>0</v>
      </c>
      <c r="AD72" s="49"/>
      <c r="AE72" s="49"/>
      <c r="AF72" s="49"/>
      <c r="AG72" s="49"/>
      <c r="AH72" s="49"/>
      <c r="AI72" s="564">
        <f>その他の係数!H72</f>
        <v>5.4279093626445948E-3</v>
      </c>
      <c r="AJ72" s="49"/>
      <c r="AK72" s="497">
        <f t="shared" si="11"/>
        <v>0</v>
      </c>
      <c r="AL72" s="491"/>
      <c r="AM72" s="497">
        <f>AK72*自給率!C72</f>
        <v>0</v>
      </c>
      <c r="AN72" s="491"/>
      <c r="AO72" s="498">
        <v>0</v>
      </c>
      <c r="AP72" s="491"/>
      <c r="AQ72" s="498">
        <f t="shared" si="13"/>
        <v>0</v>
      </c>
      <c r="AR72" s="491"/>
      <c r="AS72" s="502">
        <f>Q72*その他の係数!$D72</f>
        <v>0</v>
      </c>
      <c r="AT72" s="502">
        <f>W72*その他の係数!$D72</f>
        <v>0</v>
      </c>
      <c r="AU72" s="502">
        <f>AO72*その他の係数!$D72</f>
        <v>0</v>
      </c>
      <c r="AV72" s="491"/>
      <c r="AW72" s="500">
        <f>Q72*その他の係数!$F72</f>
        <v>0</v>
      </c>
      <c r="AX72" s="500">
        <f>W72*その他の係数!$F72</f>
        <v>0</v>
      </c>
      <c r="AY72" s="500">
        <f>AO72*その他の係数!$F72</f>
        <v>0</v>
      </c>
      <c r="AZ72" s="495"/>
      <c r="BA72" s="501">
        <f>Q72*その他の係数!$J72</f>
        <v>0</v>
      </c>
      <c r="BB72" s="501">
        <f>W72*その他の係数!$J72</f>
        <v>0</v>
      </c>
      <c r="BC72" s="501">
        <f>AO72*その他の係数!$J72</f>
        <v>0</v>
      </c>
      <c r="BD72" s="495"/>
      <c r="BE72" s="501">
        <f>Q72*その他の係数!$L72</f>
        <v>0</v>
      </c>
      <c r="BF72" s="501">
        <f>W72*その他の係数!$L72</f>
        <v>0</v>
      </c>
      <c r="BG72" s="501">
        <f>AO72*その他の係数!$L72</f>
        <v>0</v>
      </c>
      <c r="BH72" s="300"/>
    </row>
    <row r="73" spans="1:60" s="73" customFormat="1">
      <c r="A73" s="458" t="s">
        <v>487</v>
      </c>
      <c r="B73" s="368" t="s">
        <v>74</v>
      </c>
      <c r="C73" s="480"/>
      <c r="D73" s="555">
        <v>0</v>
      </c>
      <c r="E73" s="349">
        <f t="shared" si="8"/>
        <v>0</v>
      </c>
      <c r="F73" s="555">
        <v>0</v>
      </c>
      <c r="G73" s="349">
        <f t="shared" si="9"/>
        <v>0</v>
      </c>
      <c r="H73" s="463">
        <f t="shared" si="10"/>
        <v>0</v>
      </c>
      <c r="I73" s="110"/>
      <c r="J73" s="480"/>
      <c r="K73" s="49"/>
      <c r="L73" s="463">
        <f t="shared" si="14"/>
        <v>0</v>
      </c>
      <c r="M73" s="49"/>
      <c r="N73" s="553">
        <f>IF(自給率!E73="",自給率!C73,自給率!E73)</f>
        <v>0.73807809969407956</v>
      </c>
      <c r="O73" s="49"/>
      <c r="P73" s="49"/>
      <c r="Q73" s="463">
        <f t="shared" si="15"/>
        <v>0</v>
      </c>
      <c r="R73" s="351"/>
      <c r="S73" s="349">
        <v>0</v>
      </c>
      <c r="T73" s="351"/>
      <c r="U73" s="349">
        <f>S73*自給率!C73</f>
        <v>0</v>
      </c>
      <c r="V73" s="351"/>
      <c r="W73" s="463">
        <v>0</v>
      </c>
      <c r="X73" s="351"/>
      <c r="Y73" s="463">
        <v>0</v>
      </c>
      <c r="Z73" s="49"/>
      <c r="AA73" s="561">
        <f>その他の係数!F73</f>
        <v>0.47148131972843133</v>
      </c>
      <c r="AB73" s="49"/>
      <c r="AC73" s="485">
        <f t="shared" si="12"/>
        <v>0</v>
      </c>
      <c r="AD73" s="49"/>
      <c r="AE73" s="49"/>
      <c r="AF73" s="49"/>
      <c r="AG73" s="49"/>
      <c r="AH73" s="49"/>
      <c r="AI73" s="564">
        <f>その他の係数!H73</f>
        <v>9.2491623932726907E-4</v>
      </c>
      <c r="AJ73" s="49"/>
      <c r="AK73" s="497">
        <f t="shared" si="11"/>
        <v>0</v>
      </c>
      <c r="AL73" s="491"/>
      <c r="AM73" s="497">
        <f>AK73*自給率!C73</f>
        <v>0</v>
      </c>
      <c r="AN73" s="491"/>
      <c r="AO73" s="498">
        <v>0</v>
      </c>
      <c r="AP73" s="491"/>
      <c r="AQ73" s="498">
        <f t="shared" si="13"/>
        <v>0</v>
      </c>
      <c r="AR73" s="491"/>
      <c r="AS73" s="502">
        <f>Q73*その他の係数!$D73</f>
        <v>0</v>
      </c>
      <c r="AT73" s="502">
        <f>W73*その他の係数!$D73</f>
        <v>0</v>
      </c>
      <c r="AU73" s="502">
        <f>AO73*その他の係数!$D73</f>
        <v>0</v>
      </c>
      <c r="AV73" s="491"/>
      <c r="AW73" s="500">
        <f>Q73*その他の係数!$F73</f>
        <v>0</v>
      </c>
      <c r="AX73" s="500">
        <f>W73*その他の係数!$F73</f>
        <v>0</v>
      </c>
      <c r="AY73" s="500">
        <f>AO73*その他の係数!$F73</f>
        <v>0</v>
      </c>
      <c r="AZ73" s="495"/>
      <c r="BA73" s="501">
        <f>Q73*その他の係数!$J73</f>
        <v>0</v>
      </c>
      <c r="BB73" s="501">
        <f>W73*その他の係数!$J73</f>
        <v>0</v>
      </c>
      <c r="BC73" s="501">
        <f>AO73*その他の係数!$J73</f>
        <v>0</v>
      </c>
      <c r="BD73" s="495"/>
      <c r="BE73" s="501">
        <f>Q73*その他の係数!$L73</f>
        <v>0</v>
      </c>
      <c r="BF73" s="501">
        <f>W73*その他の係数!$L73</f>
        <v>0</v>
      </c>
      <c r="BG73" s="501">
        <f>AO73*その他の係数!$L73</f>
        <v>0</v>
      </c>
      <c r="BH73" s="300"/>
    </row>
    <row r="74" spans="1:60" s="73" customFormat="1">
      <c r="A74" s="458" t="s">
        <v>488</v>
      </c>
      <c r="B74" s="368" t="s">
        <v>17</v>
      </c>
      <c r="C74" s="480"/>
      <c r="D74" s="344" t="s">
        <v>691</v>
      </c>
      <c r="E74" s="349"/>
      <c r="F74" s="555">
        <v>0</v>
      </c>
      <c r="G74" s="349">
        <f t="shared" si="9"/>
        <v>0</v>
      </c>
      <c r="H74" s="463">
        <f>C74+E112</f>
        <v>0</v>
      </c>
      <c r="I74" s="110"/>
      <c r="J74" s="480"/>
      <c r="K74" s="49"/>
      <c r="L74" s="463">
        <f t="shared" si="14"/>
        <v>0</v>
      </c>
      <c r="M74" s="49"/>
      <c r="N74" s="553">
        <f>IF(自給率!E74="",自給率!C74,自給率!E74)</f>
        <v>0.58263107321270136</v>
      </c>
      <c r="O74" s="49"/>
      <c r="P74" s="49"/>
      <c r="Q74" s="463">
        <f t="shared" si="15"/>
        <v>0</v>
      </c>
      <c r="R74" s="351"/>
      <c r="S74" s="349">
        <v>0</v>
      </c>
      <c r="T74" s="351"/>
      <c r="U74" s="349">
        <f>S74*自給率!C74</f>
        <v>0</v>
      </c>
      <c r="V74" s="351"/>
      <c r="W74" s="463">
        <v>0</v>
      </c>
      <c r="X74" s="351"/>
      <c r="Y74" s="463">
        <v>0</v>
      </c>
      <c r="Z74" s="49"/>
      <c r="AA74" s="561">
        <f>その他の係数!F74</f>
        <v>0.42785248080016192</v>
      </c>
      <c r="AB74" s="49"/>
      <c r="AC74" s="485">
        <f t="shared" si="12"/>
        <v>0</v>
      </c>
      <c r="AD74" s="49"/>
      <c r="AE74" s="49"/>
      <c r="AF74" s="49"/>
      <c r="AG74" s="49"/>
      <c r="AH74" s="49"/>
      <c r="AI74" s="564">
        <f>その他の係数!H74</f>
        <v>0.15947845236194075</v>
      </c>
      <c r="AJ74" s="49"/>
      <c r="AK74" s="497">
        <f t="shared" si="11"/>
        <v>0</v>
      </c>
      <c r="AL74" s="491"/>
      <c r="AM74" s="497">
        <f>AK74*自給率!C74</f>
        <v>0</v>
      </c>
      <c r="AN74" s="491"/>
      <c r="AO74" s="498">
        <v>0</v>
      </c>
      <c r="AP74" s="491"/>
      <c r="AQ74" s="498">
        <f t="shared" si="13"/>
        <v>0</v>
      </c>
      <c r="AR74" s="491"/>
      <c r="AS74" s="502">
        <f>Q74*その他の係数!$D74</f>
        <v>0</v>
      </c>
      <c r="AT74" s="502">
        <f>W74*その他の係数!$D74</f>
        <v>0</v>
      </c>
      <c r="AU74" s="502">
        <f>AO74*その他の係数!$D74</f>
        <v>0</v>
      </c>
      <c r="AV74" s="491"/>
      <c r="AW74" s="500">
        <f>Q74*その他の係数!$F74</f>
        <v>0</v>
      </c>
      <c r="AX74" s="500">
        <f>W74*その他の係数!$F74</f>
        <v>0</v>
      </c>
      <c r="AY74" s="500">
        <f>AO74*その他の係数!$F74</f>
        <v>0</v>
      </c>
      <c r="AZ74" s="495"/>
      <c r="BA74" s="501">
        <f>Q74*その他の係数!$J74</f>
        <v>0</v>
      </c>
      <c r="BB74" s="501">
        <f>W74*その他の係数!$J74</f>
        <v>0</v>
      </c>
      <c r="BC74" s="501">
        <f>AO74*その他の係数!$J74</f>
        <v>0</v>
      </c>
      <c r="BD74" s="495"/>
      <c r="BE74" s="501">
        <f>Q74*その他の係数!$L74</f>
        <v>0</v>
      </c>
      <c r="BF74" s="501">
        <f>W74*その他の係数!$L74</f>
        <v>0</v>
      </c>
      <c r="BG74" s="501">
        <f>AO74*その他の係数!$L74</f>
        <v>0</v>
      </c>
      <c r="BH74" s="300"/>
    </row>
    <row r="75" spans="1:60" s="73" customFormat="1">
      <c r="A75" s="458" t="s">
        <v>489</v>
      </c>
      <c r="B75" s="368" t="s">
        <v>18</v>
      </c>
      <c r="C75" s="480"/>
      <c r="D75" s="555">
        <v>0</v>
      </c>
      <c r="E75" s="349">
        <f t="shared" si="8"/>
        <v>0</v>
      </c>
      <c r="F75" s="555">
        <v>0</v>
      </c>
      <c r="G75" s="349">
        <f t="shared" si="9"/>
        <v>0</v>
      </c>
      <c r="H75" s="463">
        <f t="shared" si="10"/>
        <v>0</v>
      </c>
      <c r="I75" s="110"/>
      <c r="J75" s="480"/>
      <c r="K75" s="49"/>
      <c r="L75" s="463">
        <f t="shared" si="14"/>
        <v>0</v>
      </c>
      <c r="M75" s="49"/>
      <c r="N75" s="553">
        <f>IF(自給率!E75="",自給率!C75,自給率!E75)</f>
        <v>0.61899832463870763</v>
      </c>
      <c r="O75" s="49"/>
      <c r="P75" s="49"/>
      <c r="Q75" s="463">
        <f t="shared" si="15"/>
        <v>0</v>
      </c>
      <c r="R75" s="351"/>
      <c r="S75" s="349">
        <v>0</v>
      </c>
      <c r="T75" s="351"/>
      <c r="U75" s="349">
        <f>S75*自給率!C75</f>
        <v>0</v>
      </c>
      <c r="V75" s="351"/>
      <c r="W75" s="463">
        <v>0</v>
      </c>
      <c r="X75" s="351"/>
      <c r="Y75" s="463">
        <v>0</v>
      </c>
      <c r="Z75" s="49"/>
      <c r="AA75" s="561">
        <f>その他の係数!F75</f>
        <v>0.30773919730588684</v>
      </c>
      <c r="AB75" s="49"/>
      <c r="AC75" s="485">
        <f t="shared" si="12"/>
        <v>0</v>
      </c>
      <c r="AD75" s="49"/>
      <c r="AE75" s="49"/>
      <c r="AF75" s="49"/>
      <c r="AG75" s="49"/>
      <c r="AH75" s="49"/>
      <c r="AI75" s="564">
        <f>その他の係数!H75</f>
        <v>5.6079255797647332E-2</v>
      </c>
      <c r="AJ75" s="49"/>
      <c r="AK75" s="497">
        <f t="shared" si="11"/>
        <v>0</v>
      </c>
      <c r="AL75" s="491"/>
      <c r="AM75" s="497">
        <f>AK75*自給率!C75</f>
        <v>0</v>
      </c>
      <c r="AN75" s="491"/>
      <c r="AO75" s="498">
        <v>0</v>
      </c>
      <c r="AP75" s="491"/>
      <c r="AQ75" s="498">
        <f t="shared" si="13"/>
        <v>0</v>
      </c>
      <c r="AR75" s="491"/>
      <c r="AS75" s="502">
        <f>Q75*その他の係数!$D75</f>
        <v>0</v>
      </c>
      <c r="AT75" s="502">
        <f>W75*その他の係数!$D75</f>
        <v>0</v>
      </c>
      <c r="AU75" s="502">
        <f>AO75*その他の係数!$D75</f>
        <v>0</v>
      </c>
      <c r="AV75" s="491"/>
      <c r="AW75" s="500">
        <f>Q75*その他の係数!$F75</f>
        <v>0</v>
      </c>
      <c r="AX75" s="500">
        <f>W75*その他の係数!$F75</f>
        <v>0</v>
      </c>
      <c r="AY75" s="500">
        <f>AO75*その他の係数!$F75</f>
        <v>0</v>
      </c>
      <c r="AZ75" s="495"/>
      <c r="BA75" s="501">
        <f>Q75*その他の係数!$J75</f>
        <v>0</v>
      </c>
      <c r="BB75" s="501">
        <f>W75*その他の係数!$J75</f>
        <v>0</v>
      </c>
      <c r="BC75" s="501">
        <f>AO75*その他の係数!$J75</f>
        <v>0</v>
      </c>
      <c r="BD75" s="495"/>
      <c r="BE75" s="501">
        <f>Q75*その他の係数!$L75</f>
        <v>0</v>
      </c>
      <c r="BF75" s="501">
        <f>W75*その他の係数!$L75</f>
        <v>0</v>
      </c>
      <c r="BG75" s="501">
        <f>AO75*その他の係数!$L75</f>
        <v>0</v>
      </c>
      <c r="BH75" s="300"/>
    </row>
    <row r="76" spans="1:60" s="73" customFormat="1">
      <c r="A76" s="458" t="s">
        <v>490</v>
      </c>
      <c r="B76" s="368" t="s">
        <v>594</v>
      </c>
      <c r="C76" s="480"/>
      <c r="D76" s="555">
        <v>0</v>
      </c>
      <c r="E76" s="349">
        <f t="shared" si="8"/>
        <v>0</v>
      </c>
      <c r="F76" s="555">
        <v>0</v>
      </c>
      <c r="G76" s="349">
        <f t="shared" si="9"/>
        <v>0</v>
      </c>
      <c r="H76" s="463">
        <f t="shared" si="10"/>
        <v>0</v>
      </c>
      <c r="I76" s="110"/>
      <c r="J76" s="480"/>
      <c r="K76" s="49"/>
      <c r="L76" s="463">
        <f t="shared" si="14"/>
        <v>0</v>
      </c>
      <c r="M76" s="49"/>
      <c r="N76" s="553">
        <f>IF(自給率!E76="",自給率!C76,自給率!E76)</f>
        <v>0.9150334034621489</v>
      </c>
      <c r="O76" s="49"/>
      <c r="P76" s="49"/>
      <c r="Q76" s="463">
        <f t="shared" si="15"/>
        <v>0</v>
      </c>
      <c r="R76" s="351"/>
      <c r="S76" s="349">
        <v>0</v>
      </c>
      <c r="T76" s="351"/>
      <c r="U76" s="349">
        <f>S76*自給率!C76</f>
        <v>0</v>
      </c>
      <c r="V76" s="351"/>
      <c r="W76" s="463">
        <v>0</v>
      </c>
      <c r="X76" s="351"/>
      <c r="Y76" s="463">
        <v>0</v>
      </c>
      <c r="Z76" s="49"/>
      <c r="AA76" s="561">
        <f>その他の係数!F76</f>
        <v>0.18718744478671348</v>
      </c>
      <c r="AB76" s="49"/>
      <c r="AC76" s="485">
        <f t="shared" si="12"/>
        <v>0</v>
      </c>
      <c r="AD76" s="49"/>
      <c r="AE76" s="49"/>
      <c r="AF76" s="49"/>
      <c r="AG76" s="49"/>
      <c r="AH76" s="49"/>
      <c r="AI76" s="564">
        <f>その他の係数!H76</f>
        <v>1.8922437966558104E-3</v>
      </c>
      <c r="AJ76" s="49"/>
      <c r="AK76" s="497">
        <f t="shared" si="11"/>
        <v>0</v>
      </c>
      <c r="AL76" s="491"/>
      <c r="AM76" s="497">
        <f>AK76*自給率!C76</f>
        <v>0</v>
      </c>
      <c r="AN76" s="491"/>
      <c r="AO76" s="498">
        <v>0</v>
      </c>
      <c r="AP76" s="491"/>
      <c r="AQ76" s="498">
        <f t="shared" si="13"/>
        <v>0</v>
      </c>
      <c r="AR76" s="491"/>
      <c r="AS76" s="502">
        <f>Q76*その他の係数!$D76</f>
        <v>0</v>
      </c>
      <c r="AT76" s="502">
        <f>W76*その他の係数!$D76</f>
        <v>0</v>
      </c>
      <c r="AU76" s="502">
        <f>AO76*その他の係数!$D76</f>
        <v>0</v>
      </c>
      <c r="AV76" s="491"/>
      <c r="AW76" s="500">
        <f>Q76*その他の係数!$F76</f>
        <v>0</v>
      </c>
      <c r="AX76" s="500">
        <f>W76*その他の係数!$F76</f>
        <v>0</v>
      </c>
      <c r="AY76" s="500">
        <f>AO76*その他の係数!$F76</f>
        <v>0</v>
      </c>
      <c r="AZ76" s="495"/>
      <c r="BA76" s="501">
        <f>Q76*その他の係数!$J76</f>
        <v>0</v>
      </c>
      <c r="BB76" s="501">
        <f>W76*その他の係数!$J76</f>
        <v>0</v>
      </c>
      <c r="BC76" s="501">
        <f>AO76*その他の係数!$J76</f>
        <v>0</v>
      </c>
      <c r="BD76" s="495"/>
      <c r="BE76" s="501">
        <f>Q76*その他の係数!$L76</f>
        <v>0</v>
      </c>
      <c r="BF76" s="501">
        <f>W76*その他の係数!$L76</f>
        <v>0</v>
      </c>
      <c r="BG76" s="501">
        <f>AO76*その他の係数!$L76</f>
        <v>0</v>
      </c>
      <c r="BH76" s="300"/>
    </row>
    <row r="77" spans="1:60" s="73" customFormat="1">
      <c r="A77" s="458" t="s">
        <v>491</v>
      </c>
      <c r="B77" s="368" t="s">
        <v>595</v>
      </c>
      <c r="C77" s="480"/>
      <c r="D77" s="555">
        <v>0</v>
      </c>
      <c r="E77" s="349">
        <f t="shared" si="8"/>
        <v>0</v>
      </c>
      <c r="F77" s="555">
        <v>0</v>
      </c>
      <c r="G77" s="349">
        <f t="shared" si="9"/>
        <v>0</v>
      </c>
      <c r="H77" s="463">
        <f t="shared" si="10"/>
        <v>0</v>
      </c>
      <c r="I77" s="110"/>
      <c r="J77" s="480"/>
      <c r="K77" s="49"/>
      <c r="L77" s="463">
        <f t="shared" si="14"/>
        <v>0</v>
      </c>
      <c r="M77" s="49"/>
      <c r="N77" s="553">
        <f>IF(自給率!E77="",自給率!C77,自給率!E77)</f>
        <v>0.9998207322374203</v>
      </c>
      <c r="O77" s="49"/>
      <c r="P77" s="49"/>
      <c r="Q77" s="463">
        <f t="shared" si="15"/>
        <v>0</v>
      </c>
      <c r="R77" s="351"/>
      <c r="S77" s="349">
        <v>0</v>
      </c>
      <c r="T77" s="351"/>
      <c r="U77" s="349">
        <f>S77*自給率!C77</f>
        <v>0</v>
      </c>
      <c r="V77" s="351"/>
      <c r="W77" s="463">
        <v>0</v>
      </c>
      <c r="X77" s="351"/>
      <c r="Y77" s="463">
        <v>0</v>
      </c>
      <c r="Z77" s="49"/>
      <c r="AA77" s="561">
        <f>その他の係数!F77</f>
        <v>0.14920304514733027</v>
      </c>
      <c r="AB77" s="49"/>
      <c r="AC77" s="485">
        <f t="shared" si="12"/>
        <v>0</v>
      </c>
      <c r="AD77" s="49"/>
      <c r="AE77" s="49"/>
      <c r="AF77" s="49"/>
      <c r="AG77" s="49"/>
      <c r="AH77" s="49"/>
      <c r="AI77" s="564">
        <f>その他の係数!H77</f>
        <v>4.2323605212061965E-2</v>
      </c>
      <c r="AJ77" s="49"/>
      <c r="AK77" s="497">
        <f t="shared" si="11"/>
        <v>0</v>
      </c>
      <c r="AL77" s="491"/>
      <c r="AM77" s="497">
        <f>AK77*自給率!C77</f>
        <v>0</v>
      </c>
      <c r="AN77" s="491"/>
      <c r="AO77" s="498">
        <v>0</v>
      </c>
      <c r="AP77" s="491"/>
      <c r="AQ77" s="498">
        <f t="shared" si="13"/>
        <v>0</v>
      </c>
      <c r="AR77" s="491"/>
      <c r="AS77" s="502">
        <f>Q77*その他の係数!$D77</f>
        <v>0</v>
      </c>
      <c r="AT77" s="502">
        <f>W77*その他の係数!$D77</f>
        <v>0</v>
      </c>
      <c r="AU77" s="502">
        <f>AO77*その他の係数!$D77</f>
        <v>0</v>
      </c>
      <c r="AV77" s="491"/>
      <c r="AW77" s="500">
        <f>Q77*その他の係数!$F77</f>
        <v>0</v>
      </c>
      <c r="AX77" s="500">
        <f>W77*その他の係数!$F77</f>
        <v>0</v>
      </c>
      <c r="AY77" s="500">
        <f>AO77*その他の係数!$F77</f>
        <v>0</v>
      </c>
      <c r="AZ77" s="495"/>
      <c r="BA77" s="501">
        <f>Q77*その他の係数!$J77</f>
        <v>0</v>
      </c>
      <c r="BB77" s="501">
        <f>W77*その他の係数!$J77</f>
        <v>0</v>
      </c>
      <c r="BC77" s="501">
        <f>AO77*その他の係数!$J77</f>
        <v>0</v>
      </c>
      <c r="BD77" s="495"/>
      <c r="BE77" s="501">
        <f>Q77*その他の係数!$L77</f>
        <v>0</v>
      </c>
      <c r="BF77" s="501">
        <f>W77*その他の係数!$L77</f>
        <v>0</v>
      </c>
      <c r="BG77" s="501">
        <f>AO77*その他の係数!$L77</f>
        <v>0</v>
      </c>
      <c r="BH77" s="300"/>
    </row>
    <row r="78" spans="1:60" s="73" customFormat="1">
      <c r="A78" s="458" t="s">
        <v>492</v>
      </c>
      <c r="B78" s="368" t="s">
        <v>596</v>
      </c>
      <c r="C78" s="480"/>
      <c r="D78" s="555">
        <v>0</v>
      </c>
      <c r="E78" s="349">
        <f t="shared" si="8"/>
        <v>0</v>
      </c>
      <c r="F78" s="555">
        <v>0</v>
      </c>
      <c r="G78" s="349">
        <f t="shared" si="9"/>
        <v>0</v>
      </c>
      <c r="H78" s="463">
        <f>C78-E78-G78</f>
        <v>0</v>
      </c>
      <c r="I78" s="110"/>
      <c r="J78" s="480"/>
      <c r="K78" s="49"/>
      <c r="L78" s="463">
        <f t="shared" si="14"/>
        <v>0</v>
      </c>
      <c r="M78" s="49"/>
      <c r="N78" s="553">
        <f>IF(自給率!E78="",自給率!C78,自給率!E78)</f>
        <v>1</v>
      </c>
      <c r="O78" s="49"/>
      <c r="P78" s="49"/>
      <c r="Q78" s="463">
        <f t="shared" si="15"/>
        <v>0</v>
      </c>
      <c r="R78" s="351"/>
      <c r="S78" s="349">
        <v>0</v>
      </c>
      <c r="T78" s="351"/>
      <c r="U78" s="349">
        <f>S78*自給率!C78</f>
        <v>0</v>
      </c>
      <c r="V78" s="351"/>
      <c r="W78" s="463">
        <v>0</v>
      </c>
      <c r="X78" s="351"/>
      <c r="Y78" s="463">
        <v>0</v>
      </c>
      <c r="Z78" s="49"/>
      <c r="AA78" s="561">
        <f>その他の係数!F78</f>
        <v>0</v>
      </c>
      <c r="AB78" s="49"/>
      <c r="AC78" s="485">
        <f t="shared" si="12"/>
        <v>0</v>
      </c>
      <c r="AD78" s="49"/>
      <c r="AE78" s="49"/>
      <c r="AF78" s="49"/>
      <c r="AG78" s="49"/>
      <c r="AH78" s="49"/>
      <c r="AI78" s="564">
        <f>その他の係数!H78</f>
        <v>0.16155956431007606</v>
      </c>
      <c r="AJ78" s="49"/>
      <c r="AK78" s="497">
        <f t="shared" si="11"/>
        <v>0</v>
      </c>
      <c r="AL78" s="491"/>
      <c r="AM78" s="497">
        <f>AK78*自給率!C78</f>
        <v>0</v>
      </c>
      <c r="AN78" s="491"/>
      <c r="AO78" s="498">
        <v>0</v>
      </c>
      <c r="AP78" s="491"/>
      <c r="AQ78" s="498">
        <f t="shared" si="13"/>
        <v>0</v>
      </c>
      <c r="AR78" s="491"/>
      <c r="AS78" s="502">
        <f>Q78*その他の係数!$D78</f>
        <v>0</v>
      </c>
      <c r="AT78" s="502">
        <f>W78*その他の係数!$D78</f>
        <v>0</v>
      </c>
      <c r="AU78" s="502">
        <f>AO78*その他の係数!$D78</f>
        <v>0</v>
      </c>
      <c r="AV78" s="491"/>
      <c r="AW78" s="500">
        <f>Q78*その他の係数!$F78</f>
        <v>0</v>
      </c>
      <c r="AX78" s="500">
        <f>W78*その他の係数!$F78</f>
        <v>0</v>
      </c>
      <c r="AY78" s="500">
        <f>AO78*その他の係数!$F78</f>
        <v>0</v>
      </c>
      <c r="AZ78" s="495"/>
      <c r="BA78" s="501">
        <f>Q78*その他の係数!$J78</f>
        <v>0</v>
      </c>
      <c r="BB78" s="501">
        <f>W78*その他の係数!$J78</f>
        <v>0</v>
      </c>
      <c r="BC78" s="501">
        <f>AO78*その他の係数!$J78</f>
        <v>0</v>
      </c>
      <c r="BD78" s="495"/>
      <c r="BE78" s="501">
        <f>Q78*その他の係数!$L78</f>
        <v>0</v>
      </c>
      <c r="BF78" s="501">
        <f>W78*その他の係数!$L78</f>
        <v>0</v>
      </c>
      <c r="BG78" s="501">
        <f>AO78*その他の係数!$L78</f>
        <v>0</v>
      </c>
      <c r="BH78" s="300"/>
    </row>
    <row r="79" spans="1:60" s="73" customFormat="1">
      <c r="A79" s="458" t="s">
        <v>493</v>
      </c>
      <c r="B79" s="368" t="s">
        <v>730</v>
      </c>
      <c r="C79" s="480"/>
      <c r="D79" s="555">
        <v>0</v>
      </c>
      <c r="E79" s="349">
        <f t="shared" si="8"/>
        <v>0</v>
      </c>
      <c r="F79" s="555">
        <v>-1.5183774782331459E-2</v>
      </c>
      <c r="G79" s="349"/>
      <c r="H79" s="463">
        <f t="shared" ref="H79:H86" si="16">C79+$G$112*F79/SUM($F$79:$F$86)</f>
        <v>0</v>
      </c>
      <c r="I79" s="110"/>
      <c r="J79" s="480"/>
      <c r="K79" s="49"/>
      <c r="L79" s="463">
        <f t="shared" si="14"/>
        <v>0</v>
      </c>
      <c r="M79" s="49"/>
      <c r="N79" s="553">
        <f>IF(自給率!E79="",自給率!C79,自給率!E79)</f>
        <v>0.70757944593250555</v>
      </c>
      <c r="O79" s="49"/>
      <c r="P79" s="49"/>
      <c r="Q79" s="463">
        <f t="shared" si="15"/>
        <v>0</v>
      </c>
      <c r="R79" s="351"/>
      <c r="S79" s="349">
        <v>0</v>
      </c>
      <c r="T79" s="351"/>
      <c r="U79" s="349">
        <f>S79*自給率!C79</f>
        <v>0</v>
      </c>
      <c r="V79" s="351"/>
      <c r="W79" s="463">
        <v>0</v>
      </c>
      <c r="X79" s="351"/>
      <c r="Y79" s="463">
        <v>0</v>
      </c>
      <c r="Z79" s="49"/>
      <c r="AA79" s="561">
        <f>その他の係数!F79</f>
        <v>0.1446986226492657</v>
      </c>
      <c r="AB79" s="49"/>
      <c r="AC79" s="485">
        <f t="shared" si="12"/>
        <v>0</v>
      </c>
      <c r="AD79" s="49"/>
      <c r="AE79" s="49"/>
      <c r="AF79" s="49"/>
      <c r="AG79" s="49"/>
      <c r="AH79" s="49"/>
      <c r="AI79" s="564">
        <f>その他の係数!H79</f>
        <v>1.9046445703027753E-2</v>
      </c>
      <c r="AJ79" s="49"/>
      <c r="AK79" s="497">
        <f t="shared" si="11"/>
        <v>0</v>
      </c>
      <c r="AL79" s="491"/>
      <c r="AM79" s="497">
        <f>AK79*自給率!C79</f>
        <v>0</v>
      </c>
      <c r="AN79" s="491"/>
      <c r="AO79" s="498">
        <v>0</v>
      </c>
      <c r="AP79" s="491"/>
      <c r="AQ79" s="498">
        <f t="shared" si="13"/>
        <v>0</v>
      </c>
      <c r="AR79" s="491"/>
      <c r="AS79" s="502">
        <f>Q79*その他の係数!$D79</f>
        <v>0</v>
      </c>
      <c r="AT79" s="502">
        <f>W79*その他の係数!$D79</f>
        <v>0</v>
      </c>
      <c r="AU79" s="502">
        <f>AO79*その他の係数!$D79</f>
        <v>0</v>
      </c>
      <c r="AV79" s="491"/>
      <c r="AW79" s="500">
        <f>Q79*その他の係数!$F79</f>
        <v>0</v>
      </c>
      <c r="AX79" s="500">
        <f>W79*その他の係数!$F79</f>
        <v>0</v>
      </c>
      <c r="AY79" s="500">
        <f>AO79*その他の係数!$F79</f>
        <v>0</v>
      </c>
      <c r="AZ79" s="495"/>
      <c r="BA79" s="501">
        <f>Q79*その他の係数!$J79</f>
        <v>0</v>
      </c>
      <c r="BB79" s="501">
        <f>W79*その他の係数!$J79</f>
        <v>0</v>
      </c>
      <c r="BC79" s="501">
        <f>AO79*その他の係数!$J79</f>
        <v>0</v>
      </c>
      <c r="BD79" s="495"/>
      <c r="BE79" s="501">
        <f>Q79*その他の係数!$L79</f>
        <v>0</v>
      </c>
      <c r="BF79" s="501">
        <f>W79*その他の係数!$L79</f>
        <v>0</v>
      </c>
      <c r="BG79" s="501">
        <f>AO79*その他の係数!$L79</f>
        <v>0</v>
      </c>
      <c r="BH79" s="300"/>
    </row>
    <row r="80" spans="1:60" s="73" customFormat="1">
      <c r="A80" s="458" t="s">
        <v>494</v>
      </c>
      <c r="B80" s="368" t="s">
        <v>598</v>
      </c>
      <c r="C80" s="480"/>
      <c r="D80" s="555">
        <v>0</v>
      </c>
      <c r="E80" s="349">
        <f t="shared" si="8"/>
        <v>0</v>
      </c>
      <c r="F80" s="555">
        <v>-1.6054605014962267</v>
      </c>
      <c r="G80" s="349"/>
      <c r="H80" s="463">
        <f t="shared" si="16"/>
        <v>0</v>
      </c>
      <c r="I80" s="110"/>
      <c r="J80" s="480"/>
      <c r="K80" s="49"/>
      <c r="L80" s="463">
        <f t="shared" si="14"/>
        <v>0</v>
      </c>
      <c r="M80" s="49"/>
      <c r="N80" s="553">
        <f>IF(自給率!E80="",自給率!C80,自給率!E80)</f>
        <v>0.55190158867253292</v>
      </c>
      <c r="O80" s="49"/>
      <c r="P80" s="49"/>
      <c r="Q80" s="463">
        <f t="shared" si="15"/>
        <v>0</v>
      </c>
      <c r="R80" s="351"/>
      <c r="S80" s="349">
        <v>0</v>
      </c>
      <c r="T80" s="351"/>
      <c r="U80" s="349">
        <f>S80*自給率!C80</f>
        <v>0</v>
      </c>
      <c r="V80" s="351"/>
      <c r="W80" s="463">
        <v>0</v>
      </c>
      <c r="X80" s="351"/>
      <c r="Y80" s="463">
        <v>0</v>
      </c>
      <c r="Z80" s="49"/>
      <c r="AA80" s="561">
        <f>その他の係数!F80</f>
        <v>0.61776959268627818</v>
      </c>
      <c r="AB80" s="49"/>
      <c r="AC80" s="485">
        <f t="shared" si="12"/>
        <v>0</v>
      </c>
      <c r="AD80" s="49"/>
      <c r="AE80" s="49"/>
      <c r="AF80" s="49"/>
      <c r="AG80" s="49"/>
      <c r="AH80" s="49"/>
      <c r="AI80" s="564">
        <f>その他の係数!H80</f>
        <v>1.7687401566758774E-2</v>
      </c>
      <c r="AJ80" s="49"/>
      <c r="AK80" s="497">
        <f t="shared" si="11"/>
        <v>0</v>
      </c>
      <c r="AL80" s="491"/>
      <c r="AM80" s="497">
        <f>AK80*自給率!C80</f>
        <v>0</v>
      </c>
      <c r="AN80" s="491"/>
      <c r="AO80" s="498">
        <v>0</v>
      </c>
      <c r="AP80" s="491"/>
      <c r="AQ80" s="498">
        <f t="shared" si="13"/>
        <v>0</v>
      </c>
      <c r="AR80" s="491"/>
      <c r="AS80" s="502">
        <f>Q80*その他の係数!$D80</f>
        <v>0</v>
      </c>
      <c r="AT80" s="502">
        <f>W80*その他の係数!$D80</f>
        <v>0</v>
      </c>
      <c r="AU80" s="502">
        <f>AO80*その他の係数!$D80</f>
        <v>0</v>
      </c>
      <c r="AV80" s="491"/>
      <c r="AW80" s="500">
        <f>Q80*その他の係数!$F80</f>
        <v>0</v>
      </c>
      <c r="AX80" s="500">
        <f>W80*その他の係数!$F80</f>
        <v>0</v>
      </c>
      <c r="AY80" s="500">
        <f>AO80*その他の係数!$F80</f>
        <v>0</v>
      </c>
      <c r="AZ80" s="495"/>
      <c r="BA80" s="501">
        <f>Q80*その他の係数!$J80</f>
        <v>0</v>
      </c>
      <c r="BB80" s="501">
        <f>W80*その他の係数!$J80</f>
        <v>0</v>
      </c>
      <c r="BC80" s="501">
        <f>AO80*その他の係数!$J80</f>
        <v>0</v>
      </c>
      <c r="BD80" s="495"/>
      <c r="BE80" s="501">
        <f>Q80*その他の係数!$L80</f>
        <v>0</v>
      </c>
      <c r="BF80" s="501">
        <f>W80*その他の係数!$L80</f>
        <v>0</v>
      </c>
      <c r="BG80" s="501">
        <f>AO80*その他の係数!$L80</f>
        <v>0</v>
      </c>
      <c r="BH80" s="300"/>
    </row>
    <row r="81" spans="1:60" s="73" customFormat="1">
      <c r="A81" s="458" t="s">
        <v>495</v>
      </c>
      <c r="B81" s="368" t="s">
        <v>599</v>
      </c>
      <c r="C81" s="480"/>
      <c r="D81" s="555">
        <v>0</v>
      </c>
      <c r="E81" s="349">
        <f t="shared" si="8"/>
        <v>0</v>
      </c>
      <c r="F81" s="555">
        <v>0</v>
      </c>
      <c r="G81" s="349"/>
      <c r="H81" s="463">
        <f t="shared" si="16"/>
        <v>0</v>
      </c>
      <c r="I81" s="110"/>
      <c r="J81" s="480"/>
      <c r="K81" s="49"/>
      <c r="L81" s="463">
        <f t="shared" si="14"/>
        <v>0</v>
      </c>
      <c r="M81" s="49"/>
      <c r="N81" s="553">
        <f>IF(自給率!E81="",自給率!C81,自給率!E81)</f>
        <v>1</v>
      </c>
      <c r="O81" s="49"/>
      <c r="P81" s="49"/>
      <c r="Q81" s="463">
        <f t="shared" si="15"/>
        <v>0</v>
      </c>
      <c r="R81" s="351"/>
      <c r="S81" s="349">
        <v>0</v>
      </c>
      <c r="T81" s="351"/>
      <c r="U81" s="349">
        <f>S81*自給率!C81</f>
        <v>0</v>
      </c>
      <c r="V81" s="351"/>
      <c r="W81" s="463">
        <v>0</v>
      </c>
      <c r="X81" s="351"/>
      <c r="Y81" s="463">
        <v>0</v>
      </c>
      <c r="Z81" s="49"/>
      <c r="AA81" s="561">
        <f>その他の係数!F81</f>
        <v>0</v>
      </c>
      <c r="AB81" s="49"/>
      <c r="AC81" s="485">
        <f t="shared" si="12"/>
        <v>0</v>
      </c>
      <c r="AD81" s="49"/>
      <c r="AE81" s="49"/>
      <c r="AF81" s="49"/>
      <c r="AG81" s="49"/>
      <c r="AH81" s="49"/>
      <c r="AI81" s="564">
        <f>その他の係数!H81</f>
        <v>0</v>
      </c>
      <c r="AJ81" s="49"/>
      <c r="AK81" s="497">
        <f t="shared" si="11"/>
        <v>0</v>
      </c>
      <c r="AL81" s="491"/>
      <c r="AM81" s="497">
        <f>AK81*自給率!C81</f>
        <v>0</v>
      </c>
      <c r="AN81" s="491"/>
      <c r="AO81" s="498">
        <v>0</v>
      </c>
      <c r="AP81" s="491"/>
      <c r="AQ81" s="498">
        <f t="shared" si="13"/>
        <v>0</v>
      </c>
      <c r="AR81" s="491"/>
      <c r="AS81" s="502">
        <f>Q81*その他の係数!$D81</f>
        <v>0</v>
      </c>
      <c r="AT81" s="502">
        <f>W81*その他の係数!$D81</f>
        <v>0</v>
      </c>
      <c r="AU81" s="502">
        <f>AO81*その他の係数!$D81</f>
        <v>0</v>
      </c>
      <c r="AV81" s="491"/>
      <c r="AW81" s="500">
        <f>Q81*その他の係数!$F81</f>
        <v>0</v>
      </c>
      <c r="AX81" s="500">
        <f>W81*その他の係数!$F81</f>
        <v>0</v>
      </c>
      <c r="AY81" s="500">
        <f>AO81*その他の係数!$F81</f>
        <v>0</v>
      </c>
      <c r="AZ81" s="495"/>
      <c r="BA81" s="501">
        <f>Q81*その他の係数!$J81</f>
        <v>0</v>
      </c>
      <c r="BB81" s="501">
        <f>W81*その他の係数!$J81</f>
        <v>0</v>
      </c>
      <c r="BC81" s="501">
        <f>AO81*その他の係数!$J81</f>
        <v>0</v>
      </c>
      <c r="BD81" s="495"/>
      <c r="BE81" s="501">
        <f>Q81*その他の係数!$L81</f>
        <v>0</v>
      </c>
      <c r="BF81" s="501">
        <f>W81*その他の係数!$L81</f>
        <v>0</v>
      </c>
      <c r="BG81" s="501">
        <f>AO81*その他の係数!$L81</f>
        <v>0</v>
      </c>
      <c r="BH81" s="300"/>
    </row>
    <row r="82" spans="1:60" s="73" customFormat="1">
      <c r="A82" s="458" t="s">
        <v>496</v>
      </c>
      <c r="B82" s="368" t="s">
        <v>600</v>
      </c>
      <c r="C82" s="480"/>
      <c r="D82" s="555">
        <v>0</v>
      </c>
      <c r="E82" s="349">
        <f t="shared" si="8"/>
        <v>0</v>
      </c>
      <c r="F82" s="555">
        <v>-0.18133174311418174</v>
      </c>
      <c r="G82" s="349"/>
      <c r="H82" s="463">
        <f t="shared" si="16"/>
        <v>0</v>
      </c>
      <c r="I82" s="110"/>
      <c r="J82" s="480"/>
      <c r="K82" s="49"/>
      <c r="L82" s="463">
        <f t="shared" si="14"/>
        <v>0</v>
      </c>
      <c r="M82" s="49"/>
      <c r="N82" s="553">
        <f>IF(自給率!E82="",自給率!C82,自給率!E82)</f>
        <v>0.31411865071704792</v>
      </c>
      <c r="O82" s="49"/>
      <c r="P82" s="49"/>
      <c r="Q82" s="463">
        <f t="shared" si="15"/>
        <v>0</v>
      </c>
      <c r="R82" s="351"/>
      <c r="S82" s="349">
        <v>0</v>
      </c>
      <c r="T82" s="351"/>
      <c r="U82" s="349">
        <f>S82*自給率!C82</f>
        <v>0</v>
      </c>
      <c r="V82" s="351"/>
      <c r="W82" s="463">
        <v>0</v>
      </c>
      <c r="X82" s="351"/>
      <c r="Y82" s="463">
        <v>0</v>
      </c>
      <c r="Z82" s="49"/>
      <c r="AA82" s="561">
        <f>その他の係数!F82</f>
        <v>6.2240812113115752E-2</v>
      </c>
      <c r="AB82" s="49"/>
      <c r="AC82" s="485">
        <f t="shared" si="12"/>
        <v>0</v>
      </c>
      <c r="AD82" s="49"/>
      <c r="AE82" s="49"/>
      <c r="AF82" s="49"/>
      <c r="AG82" s="49"/>
      <c r="AH82" s="49"/>
      <c r="AI82" s="564">
        <f>その他の係数!H82</f>
        <v>5.0255059381222231E-4</v>
      </c>
      <c r="AJ82" s="49"/>
      <c r="AK82" s="497">
        <f t="shared" si="11"/>
        <v>0</v>
      </c>
      <c r="AL82" s="491"/>
      <c r="AM82" s="497">
        <f>AK82*自給率!C82</f>
        <v>0</v>
      </c>
      <c r="AN82" s="491"/>
      <c r="AO82" s="498">
        <v>0</v>
      </c>
      <c r="AP82" s="491"/>
      <c r="AQ82" s="498">
        <f t="shared" si="13"/>
        <v>0</v>
      </c>
      <c r="AR82" s="491"/>
      <c r="AS82" s="502">
        <f>Q82*その他の係数!$D82</f>
        <v>0</v>
      </c>
      <c r="AT82" s="502">
        <f>W82*その他の係数!$D82</f>
        <v>0</v>
      </c>
      <c r="AU82" s="502">
        <f>AO82*その他の係数!$D82</f>
        <v>0</v>
      </c>
      <c r="AV82" s="491"/>
      <c r="AW82" s="500">
        <f>Q82*その他の係数!$F82</f>
        <v>0</v>
      </c>
      <c r="AX82" s="500">
        <f>W82*その他の係数!$F82</f>
        <v>0</v>
      </c>
      <c r="AY82" s="500">
        <f>AO82*その他の係数!$F82</f>
        <v>0</v>
      </c>
      <c r="AZ82" s="495"/>
      <c r="BA82" s="501">
        <f>Q82*その他の係数!$J82</f>
        <v>0</v>
      </c>
      <c r="BB82" s="501">
        <f>W82*その他の係数!$J82</f>
        <v>0</v>
      </c>
      <c r="BC82" s="501">
        <f>AO82*その他の係数!$J82</f>
        <v>0</v>
      </c>
      <c r="BD82" s="495"/>
      <c r="BE82" s="501">
        <f>Q82*その他の係数!$L82</f>
        <v>0</v>
      </c>
      <c r="BF82" s="501">
        <f>W82*その他の係数!$L82</f>
        <v>0</v>
      </c>
      <c r="BG82" s="501">
        <f>AO82*その他の係数!$L82</f>
        <v>0</v>
      </c>
      <c r="BH82" s="300"/>
    </row>
    <row r="83" spans="1:60" s="73" customFormat="1">
      <c r="A83" s="458" t="s">
        <v>497</v>
      </c>
      <c r="B83" s="368" t="s">
        <v>601</v>
      </c>
      <c r="C83" s="480"/>
      <c r="D83" s="555">
        <v>0</v>
      </c>
      <c r="E83" s="349">
        <f t="shared" si="8"/>
        <v>0</v>
      </c>
      <c r="F83" s="555">
        <v>-8.410041776479641E-3</v>
      </c>
      <c r="G83" s="349"/>
      <c r="H83" s="463">
        <f t="shared" si="16"/>
        <v>0</v>
      </c>
      <c r="I83" s="110"/>
      <c r="J83" s="480"/>
      <c r="K83" s="49"/>
      <c r="L83" s="463">
        <f t="shared" si="14"/>
        <v>0</v>
      </c>
      <c r="M83" s="49"/>
      <c r="N83" s="553">
        <f>IF(自給率!E83="",自給率!C83,自給率!E83)</f>
        <v>0.49283069524554135</v>
      </c>
      <c r="O83" s="49"/>
      <c r="P83" s="49"/>
      <c r="Q83" s="463">
        <f t="shared" si="15"/>
        <v>0</v>
      </c>
      <c r="R83" s="351"/>
      <c r="S83" s="349">
        <v>0</v>
      </c>
      <c r="T83" s="351"/>
      <c r="U83" s="349">
        <f>S83*自給率!C83</f>
        <v>0</v>
      </c>
      <c r="V83" s="351"/>
      <c r="W83" s="463">
        <v>0</v>
      </c>
      <c r="X83" s="351"/>
      <c r="Y83" s="463">
        <v>0</v>
      </c>
      <c r="Z83" s="49"/>
      <c r="AA83" s="561">
        <f>その他の係数!F83</f>
        <v>6.2258487780875837E-2</v>
      </c>
      <c r="AB83" s="49"/>
      <c r="AC83" s="485">
        <f t="shared" si="12"/>
        <v>0</v>
      </c>
      <c r="AD83" s="49"/>
      <c r="AE83" s="49"/>
      <c r="AF83" s="49"/>
      <c r="AG83" s="49"/>
      <c r="AH83" s="49"/>
      <c r="AI83" s="564">
        <f>その他の係数!H83</f>
        <v>5.8981977811151205E-3</v>
      </c>
      <c r="AJ83" s="49"/>
      <c r="AK83" s="497">
        <f t="shared" si="11"/>
        <v>0</v>
      </c>
      <c r="AL83" s="491"/>
      <c r="AM83" s="497">
        <f>AK83*自給率!C83</f>
        <v>0</v>
      </c>
      <c r="AN83" s="491"/>
      <c r="AO83" s="498">
        <v>0</v>
      </c>
      <c r="AP83" s="491"/>
      <c r="AQ83" s="498">
        <f t="shared" si="13"/>
        <v>0</v>
      </c>
      <c r="AR83" s="491"/>
      <c r="AS83" s="502">
        <f>Q83*その他の係数!$D83</f>
        <v>0</v>
      </c>
      <c r="AT83" s="502">
        <f>W83*その他の係数!$D83</f>
        <v>0</v>
      </c>
      <c r="AU83" s="502">
        <f>AO83*その他の係数!$D83</f>
        <v>0</v>
      </c>
      <c r="AV83" s="491"/>
      <c r="AW83" s="500">
        <f>Q83*その他の係数!$F83</f>
        <v>0</v>
      </c>
      <c r="AX83" s="500">
        <f>W83*その他の係数!$F83</f>
        <v>0</v>
      </c>
      <c r="AY83" s="500">
        <f>AO83*その他の係数!$F83</f>
        <v>0</v>
      </c>
      <c r="AZ83" s="495"/>
      <c r="BA83" s="501">
        <f>Q83*その他の係数!$J83</f>
        <v>0</v>
      </c>
      <c r="BB83" s="501">
        <f>W83*その他の係数!$J83</f>
        <v>0</v>
      </c>
      <c r="BC83" s="501">
        <f>AO83*その他の係数!$J83</f>
        <v>0</v>
      </c>
      <c r="BD83" s="495"/>
      <c r="BE83" s="501">
        <f>Q83*その他の係数!$L83</f>
        <v>0</v>
      </c>
      <c r="BF83" s="501">
        <f>W83*その他の係数!$L83</f>
        <v>0</v>
      </c>
      <c r="BG83" s="501">
        <f>AO83*その他の係数!$L83</f>
        <v>0</v>
      </c>
      <c r="BH83" s="300"/>
    </row>
    <row r="84" spans="1:60" s="73" customFormat="1">
      <c r="A84" s="458" t="s">
        <v>498</v>
      </c>
      <c r="B84" s="368" t="s">
        <v>602</v>
      </c>
      <c r="C84" s="480"/>
      <c r="D84" s="555">
        <v>0</v>
      </c>
      <c r="E84" s="349">
        <f t="shared" si="8"/>
        <v>0</v>
      </c>
      <c r="F84" s="555">
        <v>-10.978491886732421</v>
      </c>
      <c r="G84" s="349"/>
      <c r="H84" s="463">
        <f t="shared" si="16"/>
        <v>0</v>
      </c>
      <c r="I84" s="110"/>
      <c r="J84" s="480"/>
      <c r="K84" s="49"/>
      <c r="L84" s="463">
        <f t="shared" si="14"/>
        <v>0</v>
      </c>
      <c r="M84" s="49"/>
      <c r="N84" s="553">
        <f>IF(自給率!E84="",自給率!C84,自給率!E84)</f>
        <v>0.36065260948382782</v>
      </c>
      <c r="O84" s="49"/>
      <c r="P84" s="49"/>
      <c r="Q84" s="463">
        <f t="shared" si="15"/>
        <v>0</v>
      </c>
      <c r="R84" s="351"/>
      <c r="S84" s="349">
        <v>0</v>
      </c>
      <c r="T84" s="351"/>
      <c r="U84" s="349">
        <f>S84*自給率!C84</f>
        <v>0</v>
      </c>
      <c r="V84" s="351"/>
      <c r="W84" s="463">
        <v>0</v>
      </c>
      <c r="X84" s="351"/>
      <c r="Y84" s="463">
        <v>0</v>
      </c>
      <c r="Z84" s="49"/>
      <c r="AA84" s="561">
        <f>その他の係数!F84</f>
        <v>0.27831116252168886</v>
      </c>
      <c r="AB84" s="49"/>
      <c r="AC84" s="485">
        <f t="shared" si="12"/>
        <v>0</v>
      </c>
      <c r="AD84" s="49"/>
      <c r="AE84" s="49"/>
      <c r="AF84" s="49"/>
      <c r="AG84" s="49"/>
      <c r="AH84" s="49"/>
      <c r="AI84" s="564">
        <f>その他の係数!H84</f>
        <v>6.5835001556649962E-4</v>
      </c>
      <c r="AJ84" s="49"/>
      <c r="AK84" s="497">
        <f t="shared" si="11"/>
        <v>0</v>
      </c>
      <c r="AL84" s="491"/>
      <c r="AM84" s="497">
        <f>AK84*自給率!C84</f>
        <v>0</v>
      </c>
      <c r="AN84" s="491"/>
      <c r="AO84" s="498">
        <v>0</v>
      </c>
      <c r="AP84" s="491"/>
      <c r="AQ84" s="498">
        <f t="shared" si="13"/>
        <v>0</v>
      </c>
      <c r="AR84" s="491"/>
      <c r="AS84" s="502">
        <f>Q84*その他の係数!$D84</f>
        <v>0</v>
      </c>
      <c r="AT84" s="502">
        <f>W84*その他の係数!$D84</f>
        <v>0</v>
      </c>
      <c r="AU84" s="502">
        <f>AO84*その他の係数!$D84</f>
        <v>0</v>
      </c>
      <c r="AV84" s="491"/>
      <c r="AW84" s="500">
        <f>Q84*その他の係数!$F84</f>
        <v>0</v>
      </c>
      <c r="AX84" s="500">
        <f>W84*その他の係数!$F84</f>
        <v>0</v>
      </c>
      <c r="AY84" s="500">
        <f>AO84*その他の係数!$F84</f>
        <v>0</v>
      </c>
      <c r="AZ84" s="495"/>
      <c r="BA84" s="501">
        <f>Q84*その他の係数!$J84</f>
        <v>0</v>
      </c>
      <c r="BB84" s="501">
        <f>W84*その他の係数!$J84</f>
        <v>0</v>
      </c>
      <c r="BC84" s="501">
        <f>AO84*その他の係数!$J84</f>
        <v>0</v>
      </c>
      <c r="BD84" s="495"/>
      <c r="BE84" s="501">
        <f>Q84*その他の係数!$L84</f>
        <v>0</v>
      </c>
      <c r="BF84" s="501">
        <f>W84*その他の係数!$L84</f>
        <v>0</v>
      </c>
      <c r="BG84" s="501">
        <f>AO84*その他の係数!$L84</f>
        <v>0</v>
      </c>
      <c r="BH84" s="300"/>
    </row>
    <row r="85" spans="1:60" s="73" customFormat="1">
      <c r="A85" s="458" t="s">
        <v>499</v>
      </c>
      <c r="B85" s="368" t="s">
        <v>603</v>
      </c>
      <c r="C85" s="480"/>
      <c r="D85" s="555">
        <v>0</v>
      </c>
      <c r="E85" s="349">
        <f t="shared" si="8"/>
        <v>0</v>
      </c>
      <c r="F85" s="555">
        <v>-7.9940522924552715</v>
      </c>
      <c r="G85" s="349"/>
      <c r="H85" s="463">
        <f t="shared" si="16"/>
        <v>0</v>
      </c>
      <c r="I85" s="110"/>
      <c r="J85" s="480"/>
      <c r="K85" s="49"/>
      <c r="L85" s="463">
        <f t="shared" si="14"/>
        <v>0</v>
      </c>
      <c r="M85" s="49"/>
      <c r="N85" s="553">
        <f>IF(自給率!E85="",自給率!C85,自給率!E85)</f>
        <v>0.61702973248217785</v>
      </c>
      <c r="O85" s="49"/>
      <c r="P85" s="49"/>
      <c r="Q85" s="463">
        <f t="shared" si="15"/>
        <v>0</v>
      </c>
      <c r="R85" s="351"/>
      <c r="S85" s="349">
        <v>0</v>
      </c>
      <c r="T85" s="351"/>
      <c r="U85" s="349">
        <f>S85*自給率!C85</f>
        <v>0</v>
      </c>
      <c r="V85" s="351"/>
      <c r="W85" s="463">
        <v>0</v>
      </c>
      <c r="X85" s="351"/>
      <c r="Y85" s="463">
        <v>0</v>
      </c>
      <c r="Z85" s="49"/>
      <c r="AA85" s="561">
        <f>その他の係数!F85</f>
        <v>0.27207091638707981</v>
      </c>
      <c r="AB85" s="49"/>
      <c r="AC85" s="485">
        <f t="shared" si="12"/>
        <v>0</v>
      </c>
      <c r="AD85" s="49"/>
      <c r="AE85" s="49"/>
      <c r="AF85" s="49"/>
      <c r="AG85" s="49"/>
      <c r="AH85" s="49"/>
      <c r="AI85" s="564">
        <f>その他の係数!H85</f>
        <v>7.7019222341771505E-4</v>
      </c>
      <c r="AJ85" s="49"/>
      <c r="AK85" s="497">
        <f t="shared" si="11"/>
        <v>0</v>
      </c>
      <c r="AL85" s="491"/>
      <c r="AM85" s="497">
        <f>AK85*自給率!C85</f>
        <v>0</v>
      </c>
      <c r="AN85" s="491"/>
      <c r="AO85" s="498">
        <v>0</v>
      </c>
      <c r="AP85" s="491"/>
      <c r="AQ85" s="498">
        <f t="shared" si="13"/>
        <v>0</v>
      </c>
      <c r="AR85" s="491"/>
      <c r="AS85" s="502">
        <f>Q85*その他の係数!$D85</f>
        <v>0</v>
      </c>
      <c r="AT85" s="502">
        <f>W85*その他の係数!$D85</f>
        <v>0</v>
      </c>
      <c r="AU85" s="502">
        <f>AO85*その他の係数!$D85</f>
        <v>0</v>
      </c>
      <c r="AV85" s="491"/>
      <c r="AW85" s="500">
        <f>Q85*その他の係数!$F85</f>
        <v>0</v>
      </c>
      <c r="AX85" s="500">
        <f>W85*その他の係数!$F85</f>
        <v>0</v>
      </c>
      <c r="AY85" s="500">
        <f>AO85*その他の係数!$F85</f>
        <v>0</v>
      </c>
      <c r="AZ85" s="495"/>
      <c r="BA85" s="501">
        <f>Q85*その他の係数!$J85</f>
        <v>0</v>
      </c>
      <c r="BB85" s="501">
        <f>W85*その他の係数!$J85</f>
        <v>0</v>
      </c>
      <c r="BC85" s="501">
        <f>AO85*その他の係数!$J85</f>
        <v>0</v>
      </c>
      <c r="BD85" s="495"/>
      <c r="BE85" s="501">
        <f>Q85*その他の係数!$L85</f>
        <v>0</v>
      </c>
      <c r="BF85" s="501">
        <f>W85*その他の係数!$L85</f>
        <v>0</v>
      </c>
      <c r="BG85" s="501">
        <f>AO85*その他の係数!$L85</f>
        <v>0</v>
      </c>
      <c r="BH85" s="300"/>
    </row>
    <row r="86" spans="1:60" s="73" customFormat="1">
      <c r="A86" s="458" t="s">
        <v>500</v>
      </c>
      <c r="B86" s="368" t="s">
        <v>731</v>
      </c>
      <c r="C86" s="480"/>
      <c r="D86" s="555">
        <v>0</v>
      </c>
      <c r="E86" s="349">
        <f t="shared" si="8"/>
        <v>0</v>
      </c>
      <c r="F86" s="555">
        <v>0</v>
      </c>
      <c r="G86" s="349"/>
      <c r="H86" s="463">
        <f t="shared" si="16"/>
        <v>0</v>
      </c>
      <c r="I86" s="110"/>
      <c r="J86" s="480"/>
      <c r="K86" s="49"/>
      <c r="L86" s="463">
        <f t="shared" si="14"/>
        <v>0</v>
      </c>
      <c r="M86" s="49"/>
      <c r="N86" s="553">
        <f>IF(自給率!E86="",自給率!C86,自給率!E86)</f>
        <v>0.6899805101810077</v>
      </c>
      <c r="O86" s="49"/>
      <c r="P86" s="49"/>
      <c r="Q86" s="463">
        <f t="shared" si="15"/>
        <v>0</v>
      </c>
      <c r="R86" s="351"/>
      <c r="S86" s="349">
        <v>0</v>
      </c>
      <c r="T86" s="351"/>
      <c r="U86" s="349">
        <f>S86*自給率!C86</f>
        <v>0</v>
      </c>
      <c r="V86" s="351"/>
      <c r="W86" s="463">
        <v>0</v>
      </c>
      <c r="X86" s="351"/>
      <c r="Y86" s="463">
        <v>0</v>
      </c>
      <c r="Z86" s="49"/>
      <c r="AA86" s="561">
        <f>その他の係数!F86</f>
        <v>0.32096442719140611</v>
      </c>
      <c r="AB86" s="49"/>
      <c r="AC86" s="485">
        <f t="shared" si="12"/>
        <v>0</v>
      </c>
      <c r="AD86" s="49"/>
      <c r="AE86" s="49"/>
      <c r="AF86" s="49"/>
      <c r="AG86" s="49"/>
      <c r="AH86" s="49"/>
      <c r="AI86" s="564">
        <f>その他の係数!H86</f>
        <v>8.8428606225631982E-3</v>
      </c>
      <c r="AJ86" s="49"/>
      <c r="AK86" s="497">
        <f t="shared" si="11"/>
        <v>0</v>
      </c>
      <c r="AL86" s="491"/>
      <c r="AM86" s="497">
        <f>AK86*自給率!C86</f>
        <v>0</v>
      </c>
      <c r="AN86" s="491"/>
      <c r="AO86" s="498">
        <v>0</v>
      </c>
      <c r="AP86" s="491"/>
      <c r="AQ86" s="498">
        <f t="shared" si="13"/>
        <v>0</v>
      </c>
      <c r="AR86" s="491"/>
      <c r="AS86" s="502">
        <f>Q86*その他の係数!$D86</f>
        <v>0</v>
      </c>
      <c r="AT86" s="502">
        <f>W86*その他の係数!$D86</f>
        <v>0</v>
      </c>
      <c r="AU86" s="502">
        <f>AO86*その他の係数!$D86</f>
        <v>0</v>
      </c>
      <c r="AV86" s="491"/>
      <c r="AW86" s="500">
        <f>Q86*その他の係数!$F86</f>
        <v>0</v>
      </c>
      <c r="AX86" s="500">
        <f>W86*その他の係数!$F86</f>
        <v>0</v>
      </c>
      <c r="AY86" s="500">
        <f>AO86*その他の係数!$F86</f>
        <v>0</v>
      </c>
      <c r="AZ86" s="495"/>
      <c r="BA86" s="501">
        <f>Q86*その他の係数!$J86</f>
        <v>0</v>
      </c>
      <c r="BB86" s="501">
        <f>W86*その他の係数!$J86</f>
        <v>0</v>
      </c>
      <c r="BC86" s="501">
        <f>AO86*その他の係数!$J86</f>
        <v>0</v>
      </c>
      <c r="BD86" s="495"/>
      <c r="BE86" s="501">
        <f>Q86*その他の係数!$L86</f>
        <v>0</v>
      </c>
      <c r="BF86" s="501">
        <f>W86*その他の係数!$L86</f>
        <v>0</v>
      </c>
      <c r="BG86" s="501">
        <f>AO86*その他の係数!$L86</f>
        <v>0</v>
      </c>
      <c r="BH86" s="300"/>
    </row>
    <row r="87" spans="1:60" s="73" customFormat="1">
      <c r="A87" s="458" t="s">
        <v>501</v>
      </c>
      <c r="B87" s="368" t="s">
        <v>605</v>
      </c>
      <c r="C87" s="480"/>
      <c r="D87" s="555">
        <v>0</v>
      </c>
      <c r="E87" s="349">
        <f t="shared" si="8"/>
        <v>0</v>
      </c>
      <c r="F87" s="555">
        <v>0</v>
      </c>
      <c r="G87" s="349">
        <f t="shared" si="9"/>
        <v>0</v>
      </c>
      <c r="H87" s="463">
        <f t="shared" si="10"/>
        <v>0</v>
      </c>
      <c r="I87" s="110"/>
      <c r="J87" s="480"/>
      <c r="K87" s="49"/>
      <c r="L87" s="463">
        <f t="shared" si="14"/>
        <v>0</v>
      </c>
      <c r="M87" s="49"/>
      <c r="N87" s="553">
        <f>IF(自給率!E87="",自給率!C87,自給率!E87)</f>
        <v>0.8473826969141891</v>
      </c>
      <c r="O87" s="49"/>
      <c r="P87" s="49"/>
      <c r="Q87" s="463">
        <f t="shared" si="15"/>
        <v>0</v>
      </c>
      <c r="R87" s="351"/>
      <c r="S87" s="349">
        <v>0</v>
      </c>
      <c r="T87" s="351"/>
      <c r="U87" s="349">
        <f>S87*自給率!C87</f>
        <v>0</v>
      </c>
      <c r="V87" s="351"/>
      <c r="W87" s="463">
        <v>0</v>
      </c>
      <c r="X87" s="351"/>
      <c r="Y87" s="463">
        <v>0</v>
      </c>
      <c r="Z87" s="49"/>
      <c r="AA87" s="561">
        <f>その他の係数!F87</f>
        <v>0.75704161731344477</v>
      </c>
      <c r="AB87" s="49"/>
      <c r="AC87" s="485">
        <f t="shared" si="12"/>
        <v>0</v>
      </c>
      <c r="AD87" s="49"/>
      <c r="AE87" s="49"/>
      <c r="AF87" s="49"/>
      <c r="AG87" s="49"/>
      <c r="AH87" s="49"/>
      <c r="AI87" s="564">
        <f>その他の係数!H87</f>
        <v>5.7997981463229456E-4</v>
      </c>
      <c r="AJ87" s="49"/>
      <c r="AK87" s="497">
        <f t="shared" si="11"/>
        <v>0</v>
      </c>
      <c r="AL87" s="491"/>
      <c r="AM87" s="497">
        <f>AK87*自給率!C87</f>
        <v>0</v>
      </c>
      <c r="AN87" s="491"/>
      <c r="AO87" s="498">
        <v>0</v>
      </c>
      <c r="AP87" s="491"/>
      <c r="AQ87" s="498">
        <f t="shared" si="13"/>
        <v>0</v>
      </c>
      <c r="AR87" s="491"/>
      <c r="AS87" s="502">
        <f>Q87*その他の係数!$D87</f>
        <v>0</v>
      </c>
      <c r="AT87" s="502">
        <f>W87*その他の係数!$D87</f>
        <v>0</v>
      </c>
      <c r="AU87" s="502">
        <f>AO87*その他の係数!$D87</f>
        <v>0</v>
      </c>
      <c r="AV87" s="491"/>
      <c r="AW87" s="500">
        <f>Q87*その他の係数!$F87</f>
        <v>0</v>
      </c>
      <c r="AX87" s="500">
        <f>W87*その他の係数!$F87</f>
        <v>0</v>
      </c>
      <c r="AY87" s="500">
        <f>AO87*その他の係数!$F87</f>
        <v>0</v>
      </c>
      <c r="AZ87" s="495"/>
      <c r="BA87" s="501">
        <f>Q87*その他の係数!$J87</f>
        <v>0</v>
      </c>
      <c r="BB87" s="501">
        <f>W87*その他の係数!$J87</f>
        <v>0</v>
      </c>
      <c r="BC87" s="501">
        <f>AO87*その他の係数!$J87</f>
        <v>0</v>
      </c>
      <c r="BD87" s="495"/>
      <c r="BE87" s="501">
        <f>Q87*その他の係数!$L87</f>
        <v>0</v>
      </c>
      <c r="BF87" s="501">
        <f>W87*その他の係数!$L87</f>
        <v>0</v>
      </c>
      <c r="BG87" s="501">
        <f>AO87*その他の係数!$L87</f>
        <v>0</v>
      </c>
      <c r="BH87" s="300"/>
    </row>
    <row r="88" spans="1:60" s="73" customFormat="1">
      <c r="A88" s="458" t="s">
        <v>502</v>
      </c>
      <c r="B88" s="368" t="s">
        <v>274</v>
      </c>
      <c r="C88" s="480"/>
      <c r="D88" s="555">
        <v>0</v>
      </c>
      <c r="E88" s="349">
        <f t="shared" si="8"/>
        <v>0</v>
      </c>
      <c r="F88" s="555">
        <v>0</v>
      </c>
      <c r="G88" s="349">
        <f t="shared" si="9"/>
        <v>0</v>
      </c>
      <c r="H88" s="463">
        <f t="shared" si="10"/>
        <v>0</v>
      </c>
      <c r="I88" s="110"/>
      <c r="J88" s="480"/>
      <c r="K88" s="49"/>
      <c r="L88" s="463">
        <f t="shared" si="14"/>
        <v>0</v>
      </c>
      <c r="M88" s="49"/>
      <c r="N88" s="553">
        <f>IF(自給率!E88="",自給率!C88,自給率!E88)</f>
        <v>0.91716287640667704</v>
      </c>
      <c r="O88" s="49"/>
      <c r="P88" s="49"/>
      <c r="Q88" s="463">
        <f t="shared" si="15"/>
        <v>0</v>
      </c>
      <c r="R88" s="351"/>
      <c r="S88" s="349">
        <v>0</v>
      </c>
      <c r="T88" s="351"/>
      <c r="U88" s="349">
        <f>S88*自給率!C88</f>
        <v>0</v>
      </c>
      <c r="V88" s="351"/>
      <c r="W88" s="463">
        <v>0</v>
      </c>
      <c r="X88" s="351"/>
      <c r="Y88" s="463">
        <v>0</v>
      </c>
      <c r="Z88" s="49"/>
      <c r="AA88" s="561">
        <f>その他の係数!F88</f>
        <v>3.5013659182328322E-2</v>
      </c>
      <c r="AB88" s="49"/>
      <c r="AC88" s="485">
        <f t="shared" si="12"/>
        <v>0</v>
      </c>
      <c r="AD88" s="49"/>
      <c r="AE88" s="49"/>
      <c r="AF88" s="49"/>
      <c r="AG88" s="49"/>
      <c r="AH88" s="49"/>
      <c r="AI88" s="564">
        <f>その他の係数!H88</f>
        <v>3.0404747809263867E-2</v>
      </c>
      <c r="AJ88" s="49"/>
      <c r="AK88" s="497">
        <f t="shared" si="11"/>
        <v>0</v>
      </c>
      <c r="AL88" s="491"/>
      <c r="AM88" s="497">
        <f>AK88*自給率!C88</f>
        <v>0</v>
      </c>
      <c r="AN88" s="491"/>
      <c r="AO88" s="498">
        <v>0</v>
      </c>
      <c r="AP88" s="491"/>
      <c r="AQ88" s="498">
        <f t="shared" si="13"/>
        <v>0</v>
      </c>
      <c r="AR88" s="491"/>
      <c r="AS88" s="502">
        <f>Q88*その他の係数!$D88</f>
        <v>0</v>
      </c>
      <c r="AT88" s="502">
        <f>W88*その他の係数!$D88</f>
        <v>0</v>
      </c>
      <c r="AU88" s="502">
        <f>AO88*その他の係数!$D88</f>
        <v>0</v>
      </c>
      <c r="AV88" s="491"/>
      <c r="AW88" s="500">
        <f>Q88*その他の係数!$F88</f>
        <v>0</v>
      </c>
      <c r="AX88" s="500">
        <f>W88*その他の係数!$F88</f>
        <v>0</v>
      </c>
      <c r="AY88" s="500">
        <f>AO88*その他の係数!$F88</f>
        <v>0</v>
      </c>
      <c r="AZ88" s="495"/>
      <c r="BA88" s="501">
        <f>Q88*その他の係数!$J88</f>
        <v>0</v>
      </c>
      <c r="BB88" s="501">
        <f>W88*その他の係数!$J88</f>
        <v>0</v>
      </c>
      <c r="BC88" s="501">
        <f>AO88*その他の係数!$J88</f>
        <v>0</v>
      </c>
      <c r="BD88" s="495"/>
      <c r="BE88" s="501">
        <f>Q88*その他の係数!$L88</f>
        <v>0</v>
      </c>
      <c r="BF88" s="501">
        <f>W88*その他の係数!$L88</f>
        <v>0</v>
      </c>
      <c r="BG88" s="501">
        <f>AO88*その他の係数!$L88</f>
        <v>0</v>
      </c>
      <c r="BH88" s="300"/>
    </row>
    <row r="89" spans="1:60" s="73" customFormat="1">
      <c r="A89" s="458" t="s">
        <v>503</v>
      </c>
      <c r="B89" s="368" t="s">
        <v>606</v>
      </c>
      <c r="C89" s="480"/>
      <c r="D89" s="555">
        <v>0</v>
      </c>
      <c r="E89" s="349">
        <f t="shared" si="8"/>
        <v>0</v>
      </c>
      <c r="F89" s="555">
        <v>0</v>
      </c>
      <c r="G89" s="349">
        <f t="shared" si="9"/>
        <v>0</v>
      </c>
      <c r="H89" s="463">
        <f t="shared" si="10"/>
        <v>0</v>
      </c>
      <c r="I89" s="110"/>
      <c r="J89" s="480"/>
      <c r="K89" s="49"/>
      <c r="L89" s="463">
        <f t="shared" si="14"/>
        <v>0</v>
      </c>
      <c r="M89" s="49"/>
      <c r="N89" s="553">
        <f>IF(自給率!E89="",自給率!C89,自給率!E89)</f>
        <v>0.88788865037047293</v>
      </c>
      <c r="O89" s="49"/>
      <c r="P89" s="49"/>
      <c r="Q89" s="463">
        <f t="shared" si="15"/>
        <v>0</v>
      </c>
      <c r="R89" s="351"/>
      <c r="S89" s="349">
        <v>0</v>
      </c>
      <c r="T89" s="351"/>
      <c r="U89" s="349">
        <f>S89*自給率!C89</f>
        <v>0</v>
      </c>
      <c r="V89" s="351"/>
      <c r="W89" s="463">
        <v>0</v>
      </c>
      <c r="X89" s="351"/>
      <c r="Y89" s="463">
        <v>0</v>
      </c>
      <c r="Z89" s="49"/>
      <c r="AA89" s="561">
        <f>その他の係数!F89</f>
        <v>0.11240057236648289</v>
      </c>
      <c r="AB89" s="49"/>
      <c r="AC89" s="485">
        <f t="shared" si="12"/>
        <v>0</v>
      </c>
      <c r="AD89" s="49"/>
      <c r="AE89" s="49"/>
      <c r="AF89" s="49"/>
      <c r="AG89" s="49"/>
      <c r="AH89" s="49"/>
      <c r="AI89" s="564">
        <f>その他の係数!H89</f>
        <v>4.5833797102103873E-3</v>
      </c>
      <c r="AJ89" s="49"/>
      <c r="AK89" s="497">
        <f t="shared" si="11"/>
        <v>0</v>
      </c>
      <c r="AL89" s="491"/>
      <c r="AM89" s="497">
        <f>AK89*自給率!C89</f>
        <v>0</v>
      </c>
      <c r="AN89" s="491"/>
      <c r="AO89" s="498">
        <v>0</v>
      </c>
      <c r="AP89" s="491"/>
      <c r="AQ89" s="498">
        <f t="shared" si="13"/>
        <v>0</v>
      </c>
      <c r="AR89" s="491"/>
      <c r="AS89" s="502">
        <f>Q89*その他の係数!$D89</f>
        <v>0</v>
      </c>
      <c r="AT89" s="502">
        <f>W89*その他の係数!$D89</f>
        <v>0</v>
      </c>
      <c r="AU89" s="502">
        <f>AO89*その他の係数!$D89</f>
        <v>0</v>
      </c>
      <c r="AV89" s="491"/>
      <c r="AW89" s="500">
        <f>Q89*その他の係数!$F89</f>
        <v>0</v>
      </c>
      <c r="AX89" s="500">
        <f>W89*その他の係数!$F89</f>
        <v>0</v>
      </c>
      <c r="AY89" s="500">
        <f>AO89*その他の係数!$F89</f>
        <v>0</v>
      </c>
      <c r="AZ89" s="495"/>
      <c r="BA89" s="501">
        <f>Q89*その他の係数!$J89</f>
        <v>0</v>
      </c>
      <c r="BB89" s="501">
        <f>W89*その他の係数!$J89</f>
        <v>0</v>
      </c>
      <c r="BC89" s="501">
        <f>AO89*その他の係数!$J89</f>
        <v>0</v>
      </c>
      <c r="BD89" s="495"/>
      <c r="BE89" s="501">
        <f>Q89*その他の係数!$L89</f>
        <v>0</v>
      </c>
      <c r="BF89" s="501">
        <f>W89*その他の係数!$L89</f>
        <v>0</v>
      </c>
      <c r="BG89" s="501">
        <f>AO89*その他の係数!$L89</f>
        <v>0</v>
      </c>
      <c r="BH89" s="300"/>
    </row>
    <row r="90" spans="1:60" s="73" customFormat="1">
      <c r="A90" s="458" t="s">
        <v>504</v>
      </c>
      <c r="B90" s="368" t="s">
        <v>607</v>
      </c>
      <c r="C90" s="480"/>
      <c r="D90" s="555">
        <v>2.569490061687988E-2</v>
      </c>
      <c r="E90" s="349">
        <f t="shared" si="8"/>
        <v>0</v>
      </c>
      <c r="F90" s="555">
        <v>1.9235905569399596E-3</v>
      </c>
      <c r="G90" s="349">
        <f t="shared" si="9"/>
        <v>0</v>
      </c>
      <c r="H90" s="463">
        <f t="shared" si="10"/>
        <v>0</v>
      </c>
      <c r="I90" s="110"/>
      <c r="J90" s="480"/>
      <c r="K90" s="49"/>
      <c r="L90" s="463">
        <f t="shared" si="14"/>
        <v>0</v>
      </c>
      <c r="M90" s="49"/>
      <c r="N90" s="553">
        <f>IF(自給率!E90="",自給率!C90,自給率!E90)</f>
        <v>0.32461721435854507</v>
      </c>
      <c r="O90" s="49"/>
      <c r="P90" s="49"/>
      <c r="Q90" s="463">
        <f t="shared" si="15"/>
        <v>0</v>
      </c>
      <c r="R90" s="351"/>
      <c r="S90" s="349">
        <v>0</v>
      </c>
      <c r="T90" s="351"/>
      <c r="U90" s="349">
        <f>S90*自給率!C90</f>
        <v>0</v>
      </c>
      <c r="V90" s="351"/>
      <c r="W90" s="463">
        <v>0</v>
      </c>
      <c r="X90" s="351"/>
      <c r="Y90" s="463">
        <v>0</v>
      </c>
      <c r="Z90" s="49"/>
      <c r="AA90" s="561">
        <f>その他の係数!F90</f>
        <v>0.38172110720569097</v>
      </c>
      <c r="AB90" s="49"/>
      <c r="AC90" s="485">
        <f t="shared" si="12"/>
        <v>0</v>
      </c>
      <c r="AD90" s="49"/>
      <c r="AE90" s="49"/>
      <c r="AF90" s="49"/>
      <c r="AG90" s="49"/>
      <c r="AH90" s="49"/>
      <c r="AI90" s="564">
        <f>その他の係数!H90</f>
        <v>3.3576186858217958E-3</v>
      </c>
      <c r="AJ90" s="49"/>
      <c r="AK90" s="497">
        <f t="shared" si="11"/>
        <v>0</v>
      </c>
      <c r="AL90" s="491"/>
      <c r="AM90" s="497">
        <f>AK90*自給率!C90</f>
        <v>0</v>
      </c>
      <c r="AN90" s="491"/>
      <c r="AO90" s="498">
        <v>0</v>
      </c>
      <c r="AP90" s="491"/>
      <c r="AQ90" s="498">
        <f t="shared" si="13"/>
        <v>0</v>
      </c>
      <c r="AR90" s="491"/>
      <c r="AS90" s="502">
        <f>Q90*その他の係数!$D90</f>
        <v>0</v>
      </c>
      <c r="AT90" s="502">
        <f>W90*その他の係数!$D90</f>
        <v>0</v>
      </c>
      <c r="AU90" s="502">
        <f>AO90*その他の係数!$D90</f>
        <v>0</v>
      </c>
      <c r="AV90" s="491"/>
      <c r="AW90" s="500">
        <f>Q90*その他の係数!$F90</f>
        <v>0</v>
      </c>
      <c r="AX90" s="500">
        <f>W90*その他の係数!$F90</f>
        <v>0</v>
      </c>
      <c r="AY90" s="500">
        <f>AO90*その他の係数!$F90</f>
        <v>0</v>
      </c>
      <c r="AZ90" s="495"/>
      <c r="BA90" s="501">
        <f>Q90*その他の係数!$J90</f>
        <v>0</v>
      </c>
      <c r="BB90" s="501">
        <f>W90*その他の係数!$J90</f>
        <v>0</v>
      </c>
      <c r="BC90" s="501">
        <f>AO90*その他の係数!$J90</f>
        <v>0</v>
      </c>
      <c r="BD90" s="495"/>
      <c r="BE90" s="501">
        <f>Q90*その他の係数!$L90</f>
        <v>0</v>
      </c>
      <c r="BF90" s="501">
        <f>W90*その他の係数!$L90</f>
        <v>0</v>
      </c>
      <c r="BG90" s="501">
        <f>AO90*その他の係数!$L90</f>
        <v>0</v>
      </c>
      <c r="BH90" s="300"/>
    </row>
    <row r="91" spans="1:60" s="73" customFormat="1">
      <c r="A91" s="458" t="s">
        <v>505</v>
      </c>
      <c r="B91" s="368" t="s">
        <v>608</v>
      </c>
      <c r="C91" s="480"/>
      <c r="D91" s="555">
        <v>0</v>
      </c>
      <c r="E91" s="349">
        <f t="shared" si="8"/>
        <v>0</v>
      </c>
      <c r="F91" s="555">
        <v>0</v>
      </c>
      <c r="G91" s="349">
        <f t="shared" si="9"/>
        <v>0</v>
      </c>
      <c r="H91" s="463">
        <f t="shared" si="10"/>
        <v>0</v>
      </c>
      <c r="I91" s="110"/>
      <c r="J91" s="480"/>
      <c r="K91" s="49"/>
      <c r="L91" s="463">
        <f t="shared" si="14"/>
        <v>0</v>
      </c>
      <c r="M91" s="49"/>
      <c r="N91" s="553">
        <f>IF(自給率!E91="",自給率!C91,自給率!E91)</f>
        <v>0.30619133369870644</v>
      </c>
      <c r="O91" s="49"/>
      <c r="P91" s="49"/>
      <c r="Q91" s="463">
        <f t="shared" si="15"/>
        <v>0</v>
      </c>
      <c r="R91" s="351"/>
      <c r="S91" s="349">
        <v>0</v>
      </c>
      <c r="T91" s="351"/>
      <c r="U91" s="349">
        <f>S91*自給率!C91</f>
        <v>0</v>
      </c>
      <c r="V91" s="351"/>
      <c r="W91" s="463">
        <v>0</v>
      </c>
      <c r="X91" s="351"/>
      <c r="Y91" s="463">
        <v>0</v>
      </c>
      <c r="Z91" s="49"/>
      <c r="AA91" s="561">
        <f>その他の係数!F91</f>
        <v>0.2176095278604849</v>
      </c>
      <c r="AB91" s="49"/>
      <c r="AC91" s="485">
        <f t="shared" si="12"/>
        <v>0</v>
      </c>
      <c r="AD91" s="49"/>
      <c r="AE91" s="49"/>
      <c r="AF91" s="49"/>
      <c r="AG91" s="49"/>
      <c r="AH91" s="49"/>
      <c r="AI91" s="564">
        <f>その他の係数!H91</f>
        <v>2.3129963334037724E-3</v>
      </c>
      <c r="AJ91" s="49"/>
      <c r="AK91" s="497">
        <f t="shared" si="11"/>
        <v>0</v>
      </c>
      <c r="AL91" s="491"/>
      <c r="AM91" s="497">
        <f>AK91*自給率!C91</f>
        <v>0</v>
      </c>
      <c r="AN91" s="491"/>
      <c r="AO91" s="498">
        <v>0</v>
      </c>
      <c r="AP91" s="491"/>
      <c r="AQ91" s="498">
        <f t="shared" si="13"/>
        <v>0</v>
      </c>
      <c r="AR91" s="491"/>
      <c r="AS91" s="502">
        <f>Q91*その他の係数!$D91</f>
        <v>0</v>
      </c>
      <c r="AT91" s="502">
        <f>W91*その他の係数!$D91</f>
        <v>0</v>
      </c>
      <c r="AU91" s="502">
        <f>AO91*その他の係数!$D91</f>
        <v>0</v>
      </c>
      <c r="AV91" s="491"/>
      <c r="AW91" s="500">
        <f>Q91*その他の係数!$F91</f>
        <v>0</v>
      </c>
      <c r="AX91" s="500">
        <f>W91*その他の係数!$F91</f>
        <v>0</v>
      </c>
      <c r="AY91" s="500">
        <f>AO91*その他の係数!$F91</f>
        <v>0</v>
      </c>
      <c r="AZ91" s="495"/>
      <c r="BA91" s="501">
        <f>Q91*その他の係数!$J91</f>
        <v>0</v>
      </c>
      <c r="BB91" s="501">
        <f>W91*その他の係数!$J91</f>
        <v>0</v>
      </c>
      <c r="BC91" s="501">
        <f>AO91*その他の係数!$J91</f>
        <v>0</v>
      </c>
      <c r="BD91" s="495"/>
      <c r="BE91" s="501">
        <f>Q91*その他の係数!$L91</f>
        <v>0</v>
      </c>
      <c r="BF91" s="501">
        <f>W91*その他の係数!$L91</f>
        <v>0</v>
      </c>
      <c r="BG91" s="501">
        <f>AO91*その他の係数!$L91</f>
        <v>0</v>
      </c>
      <c r="BH91" s="300"/>
    </row>
    <row r="92" spans="1:60" s="73" customFormat="1">
      <c r="A92" s="458" t="s">
        <v>506</v>
      </c>
      <c r="B92" s="368" t="s">
        <v>609</v>
      </c>
      <c r="C92" s="480"/>
      <c r="D92" s="555">
        <v>0.19275301499370517</v>
      </c>
      <c r="E92" s="349">
        <f t="shared" si="8"/>
        <v>0</v>
      </c>
      <c r="F92" s="555">
        <v>2.0347240593940146E-2</v>
      </c>
      <c r="G92" s="349">
        <f t="shared" si="9"/>
        <v>0</v>
      </c>
      <c r="H92" s="463">
        <f t="shared" si="10"/>
        <v>0</v>
      </c>
      <c r="I92" s="110"/>
      <c r="J92" s="480"/>
      <c r="K92" s="49"/>
      <c r="L92" s="463">
        <f t="shared" si="14"/>
        <v>0</v>
      </c>
      <c r="M92" s="49"/>
      <c r="N92" s="553">
        <f>IF(自給率!E92="",自給率!C92,自給率!E92)</f>
        <v>0.29889560325067721</v>
      </c>
      <c r="O92" s="49"/>
      <c r="P92" s="49"/>
      <c r="Q92" s="463">
        <f t="shared" si="15"/>
        <v>0</v>
      </c>
      <c r="R92" s="351"/>
      <c r="S92" s="349">
        <v>0</v>
      </c>
      <c r="T92" s="351"/>
      <c r="U92" s="349">
        <f>S92*自給率!C92</f>
        <v>0</v>
      </c>
      <c r="V92" s="351"/>
      <c r="W92" s="463">
        <v>0</v>
      </c>
      <c r="X92" s="351"/>
      <c r="Y92" s="463">
        <v>0</v>
      </c>
      <c r="Z92" s="49"/>
      <c r="AA92" s="561">
        <f>その他の係数!F92</f>
        <v>0.35145505789670278</v>
      </c>
      <c r="AB92" s="49"/>
      <c r="AC92" s="485">
        <f t="shared" si="12"/>
        <v>0</v>
      </c>
      <c r="AD92" s="49"/>
      <c r="AE92" s="49"/>
      <c r="AF92" s="49"/>
      <c r="AG92" s="49"/>
      <c r="AH92" s="49"/>
      <c r="AI92" s="564">
        <f>その他の係数!H92</f>
        <v>4.1450846156203779E-3</v>
      </c>
      <c r="AJ92" s="49"/>
      <c r="AK92" s="497">
        <f t="shared" si="11"/>
        <v>0</v>
      </c>
      <c r="AL92" s="491"/>
      <c r="AM92" s="497">
        <f>AK92*自給率!C92</f>
        <v>0</v>
      </c>
      <c r="AN92" s="491"/>
      <c r="AO92" s="498">
        <v>0</v>
      </c>
      <c r="AP92" s="491"/>
      <c r="AQ92" s="498">
        <f t="shared" si="13"/>
        <v>0</v>
      </c>
      <c r="AR92" s="491"/>
      <c r="AS92" s="502">
        <f>Q92*その他の係数!$D92</f>
        <v>0</v>
      </c>
      <c r="AT92" s="502">
        <f>W92*その他の係数!$D92</f>
        <v>0</v>
      </c>
      <c r="AU92" s="502">
        <f>AO92*その他の係数!$D92</f>
        <v>0</v>
      </c>
      <c r="AV92" s="491"/>
      <c r="AW92" s="500">
        <f>Q92*その他の係数!$F92</f>
        <v>0</v>
      </c>
      <c r="AX92" s="500">
        <f>W92*その他の係数!$F92</f>
        <v>0</v>
      </c>
      <c r="AY92" s="500">
        <f>AO92*その他の係数!$F92</f>
        <v>0</v>
      </c>
      <c r="AZ92" s="495"/>
      <c r="BA92" s="501">
        <f>Q92*その他の係数!$J92</f>
        <v>0</v>
      </c>
      <c r="BB92" s="501">
        <f>W92*その他の係数!$J92</f>
        <v>0</v>
      </c>
      <c r="BC92" s="501">
        <f>AO92*その他の係数!$J92</f>
        <v>0</v>
      </c>
      <c r="BD92" s="495"/>
      <c r="BE92" s="501">
        <f>Q92*その他の係数!$L92</f>
        <v>0</v>
      </c>
      <c r="BF92" s="501">
        <f>W92*その他の係数!$L92</f>
        <v>0</v>
      </c>
      <c r="BG92" s="501">
        <f>AO92*その他の係数!$L92</f>
        <v>0</v>
      </c>
      <c r="BH92" s="300"/>
    </row>
    <row r="93" spans="1:60" s="73" customFormat="1">
      <c r="A93" s="458" t="s">
        <v>507</v>
      </c>
      <c r="B93" s="368" t="s">
        <v>19</v>
      </c>
      <c r="C93" s="480"/>
      <c r="D93" s="555">
        <v>0</v>
      </c>
      <c r="E93" s="349">
        <f t="shared" si="8"/>
        <v>0</v>
      </c>
      <c r="F93" s="555">
        <v>0</v>
      </c>
      <c r="G93" s="349">
        <f t="shared" si="9"/>
        <v>0</v>
      </c>
      <c r="H93" s="463">
        <f t="shared" si="10"/>
        <v>0</v>
      </c>
      <c r="I93" s="110"/>
      <c r="J93" s="480"/>
      <c r="K93" s="49"/>
      <c r="L93" s="463">
        <f t="shared" si="14"/>
        <v>0</v>
      </c>
      <c r="M93" s="49"/>
      <c r="N93" s="553">
        <f>IF(自給率!E93="",自給率!C93,自給率!E93)</f>
        <v>1</v>
      </c>
      <c r="O93" s="49"/>
      <c r="P93" s="49"/>
      <c r="Q93" s="463">
        <f t="shared" si="15"/>
        <v>0</v>
      </c>
      <c r="R93" s="351"/>
      <c r="S93" s="349">
        <v>0</v>
      </c>
      <c r="T93" s="351"/>
      <c r="U93" s="349">
        <f>S93*自給率!C93</f>
        <v>0</v>
      </c>
      <c r="V93" s="351"/>
      <c r="W93" s="463">
        <v>0</v>
      </c>
      <c r="X93" s="351"/>
      <c r="Y93" s="463">
        <v>0</v>
      </c>
      <c r="Z93" s="49"/>
      <c r="AA93" s="561">
        <f>その他の係数!F93</f>
        <v>0.36390342760476391</v>
      </c>
      <c r="AB93" s="49"/>
      <c r="AC93" s="485">
        <f t="shared" si="12"/>
        <v>0</v>
      </c>
      <c r="AD93" s="49"/>
      <c r="AE93" s="49"/>
      <c r="AF93" s="49"/>
      <c r="AG93" s="49"/>
      <c r="AH93" s="49"/>
      <c r="AI93" s="564">
        <f>その他の係数!H93</f>
        <v>3.609398079217621E-3</v>
      </c>
      <c r="AJ93" s="49"/>
      <c r="AK93" s="497">
        <f t="shared" si="11"/>
        <v>0</v>
      </c>
      <c r="AL93" s="491"/>
      <c r="AM93" s="497">
        <f>AK93*自給率!C93</f>
        <v>0</v>
      </c>
      <c r="AN93" s="491"/>
      <c r="AO93" s="498">
        <v>0</v>
      </c>
      <c r="AP93" s="491"/>
      <c r="AQ93" s="498">
        <f t="shared" si="13"/>
        <v>0</v>
      </c>
      <c r="AR93" s="491"/>
      <c r="AS93" s="502">
        <f>Q93*その他の係数!$D93</f>
        <v>0</v>
      </c>
      <c r="AT93" s="502">
        <f>W93*その他の係数!$D93</f>
        <v>0</v>
      </c>
      <c r="AU93" s="502">
        <f>AO93*その他の係数!$D93</f>
        <v>0</v>
      </c>
      <c r="AV93" s="491"/>
      <c r="AW93" s="500">
        <f>Q93*その他の係数!$F93</f>
        <v>0</v>
      </c>
      <c r="AX93" s="500">
        <f>W93*その他の係数!$F93</f>
        <v>0</v>
      </c>
      <c r="AY93" s="500">
        <f>AO93*その他の係数!$F93</f>
        <v>0</v>
      </c>
      <c r="AZ93" s="495"/>
      <c r="BA93" s="501">
        <f>Q93*その他の係数!$J93</f>
        <v>0</v>
      </c>
      <c r="BB93" s="501">
        <f>W93*その他の係数!$J93</f>
        <v>0</v>
      </c>
      <c r="BC93" s="501">
        <f>AO93*その他の係数!$J93</f>
        <v>0</v>
      </c>
      <c r="BD93" s="495"/>
      <c r="BE93" s="501">
        <f>Q93*その他の係数!$L93</f>
        <v>0</v>
      </c>
      <c r="BF93" s="501">
        <f>W93*その他の係数!$L93</f>
        <v>0</v>
      </c>
      <c r="BG93" s="501">
        <f>AO93*その他の係数!$L93</f>
        <v>0</v>
      </c>
      <c r="BH93" s="300"/>
    </row>
    <row r="94" spans="1:60" s="73" customFormat="1">
      <c r="A94" s="458" t="s">
        <v>508</v>
      </c>
      <c r="B94" s="368" t="s">
        <v>90</v>
      </c>
      <c r="C94" s="480"/>
      <c r="D94" s="555">
        <v>0</v>
      </c>
      <c r="E94" s="349">
        <f t="shared" si="8"/>
        <v>0</v>
      </c>
      <c r="F94" s="555">
        <v>2.4948418847498499E-5</v>
      </c>
      <c r="G94" s="349">
        <f t="shared" si="9"/>
        <v>0</v>
      </c>
      <c r="H94" s="463">
        <f t="shared" si="10"/>
        <v>0</v>
      </c>
      <c r="I94" s="110"/>
      <c r="J94" s="480"/>
      <c r="K94" s="49"/>
      <c r="L94" s="463">
        <f t="shared" si="14"/>
        <v>0</v>
      </c>
      <c r="M94" s="49"/>
      <c r="N94" s="553">
        <f>IF(自給率!E94="",自給率!C94,自給率!E94)</f>
        <v>0.84026104478477126</v>
      </c>
      <c r="O94" s="49"/>
      <c r="P94" s="49"/>
      <c r="Q94" s="463">
        <f t="shared" si="15"/>
        <v>0</v>
      </c>
      <c r="R94" s="351"/>
      <c r="S94" s="349">
        <v>0</v>
      </c>
      <c r="T94" s="351"/>
      <c r="U94" s="349">
        <f>S94*自給率!C94</f>
        <v>0</v>
      </c>
      <c r="V94" s="351"/>
      <c r="W94" s="463">
        <v>0</v>
      </c>
      <c r="X94" s="351"/>
      <c r="Y94" s="463">
        <v>0</v>
      </c>
      <c r="Z94" s="49"/>
      <c r="AA94" s="561">
        <f>その他の係数!F94</f>
        <v>0.59216208917702329</v>
      </c>
      <c r="AB94" s="49"/>
      <c r="AC94" s="485">
        <f t="shared" si="12"/>
        <v>0</v>
      </c>
      <c r="AD94" s="49"/>
      <c r="AE94" s="49"/>
      <c r="AF94" s="49"/>
      <c r="AG94" s="49"/>
      <c r="AH94" s="49"/>
      <c r="AI94" s="564">
        <f>その他の係数!H94</f>
        <v>3.3413867788530047E-2</v>
      </c>
      <c r="AJ94" s="49"/>
      <c r="AK94" s="497">
        <f t="shared" si="11"/>
        <v>0</v>
      </c>
      <c r="AL94" s="491"/>
      <c r="AM94" s="497">
        <f>AK94*自給率!C94</f>
        <v>0</v>
      </c>
      <c r="AN94" s="491"/>
      <c r="AO94" s="498">
        <v>0</v>
      </c>
      <c r="AP94" s="491"/>
      <c r="AQ94" s="498">
        <f t="shared" si="13"/>
        <v>0</v>
      </c>
      <c r="AR94" s="491"/>
      <c r="AS94" s="502">
        <f>Q94*その他の係数!$D94</f>
        <v>0</v>
      </c>
      <c r="AT94" s="502">
        <f>W94*その他の係数!$D94</f>
        <v>0</v>
      </c>
      <c r="AU94" s="502">
        <f>AO94*その他の係数!$D94</f>
        <v>0</v>
      </c>
      <c r="AV94" s="491"/>
      <c r="AW94" s="500">
        <f>Q94*その他の係数!$F94</f>
        <v>0</v>
      </c>
      <c r="AX94" s="500">
        <f>W94*その他の係数!$F94</f>
        <v>0</v>
      </c>
      <c r="AY94" s="500">
        <f>AO94*その他の係数!$F94</f>
        <v>0</v>
      </c>
      <c r="AZ94" s="495"/>
      <c r="BA94" s="501">
        <f>Q94*その他の係数!$J94</f>
        <v>0</v>
      </c>
      <c r="BB94" s="501">
        <f>W94*その他の係数!$J94</f>
        <v>0</v>
      </c>
      <c r="BC94" s="501">
        <f>AO94*その他の係数!$J94</f>
        <v>0</v>
      </c>
      <c r="BD94" s="495"/>
      <c r="BE94" s="501">
        <f>Q94*その他の係数!$L94</f>
        <v>0</v>
      </c>
      <c r="BF94" s="501">
        <f>W94*その他の係数!$L94</f>
        <v>0</v>
      </c>
      <c r="BG94" s="501">
        <f>AO94*その他の係数!$L94</f>
        <v>0</v>
      </c>
      <c r="BH94" s="300"/>
    </row>
    <row r="95" spans="1:60" s="73" customFormat="1">
      <c r="A95" s="458" t="s">
        <v>509</v>
      </c>
      <c r="B95" s="368" t="s">
        <v>610</v>
      </c>
      <c r="C95" s="480"/>
      <c r="D95" s="555">
        <v>0</v>
      </c>
      <c r="E95" s="349">
        <f t="shared" ref="E95:E111" si="17">C95*D95</f>
        <v>0</v>
      </c>
      <c r="F95" s="555">
        <v>0</v>
      </c>
      <c r="G95" s="349">
        <f t="shared" ref="G95:G111" si="18">C95*F95</f>
        <v>0</v>
      </c>
      <c r="H95" s="463">
        <f t="shared" si="10"/>
        <v>0</v>
      </c>
      <c r="I95" s="110"/>
      <c r="J95" s="480"/>
      <c r="K95" s="49"/>
      <c r="L95" s="463">
        <f t="shared" si="14"/>
        <v>0</v>
      </c>
      <c r="M95" s="49"/>
      <c r="N95" s="553">
        <f>IF(自給率!E95="",自給率!C95,自給率!E95)</f>
        <v>0.7995215328191847</v>
      </c>
      <c r="O95" s="49"/>
      <c r="P95" s="49"/>
      <c r="Q95" s="463">
        <f t="shared" si="15"/>
        <v>0</v>
      </c>
      <c r="R95" s="351"/>
      <c r="S95" s="349">
        <v>0</v>
      </c>
      <c r="T95" s="351"/>
      <c r="U95" s="349">
        <f>S95*自給率!C95</f>
        <v>0</v>
      </c>
      <c r="V95" s="351"/>
      <c r="W95" s="463">
        <v>0</v>
      </c>
      <c r="X95" s="351"/>
      <c r="Y95" s="463">
        <v>0</v>
      </c>
      <c r="Z95" s="49"/>
      <c r="AA95" s="561">
        <f>その他の係数!F95</f>
        <v>0.3904038272126073</v>
      </c>
      <c r="AB95" s="49"/>
      <c r="AC95" s="485">
        <f t="shared" si="12"/>
        <v>0</v>
      </c>
      <c r="AD95" s="49"/>
      <c r="AE95" s="49"/>
      <c r="AF95" s="49"/>
      <c r="AG95" s="49"/>
      <c r="AH95" s="49"/>
      <c r="AI95" s="564">
        <f>その他の係数!H95</f>
        <v>5.8649946256592912E-4</v>
      </c>
      <c r="AJ95" s="49"/>
      <c r="AK95" s="497">
        <f t="shared" si="11"/>
        <v>0</v>
      </c>
      <c r="AL95" s="491"/>
      <c r="AM95" s="497">
        <f>AK95*自給率!C95</f>
        <v>0</v>
      </c>
      <c r="AN95" s="491"/>
      <c r="AO95" s="498">
        <v>0</v>
      </c>
      <c r="AP95" s="491"/>
      <c r="AQ95" s="498">
        <f t="shared" si="13"/>
        <v>0</v>
      </c>
      <c r="AR95" s="491"/>
      <c r="AS95" s="502">
        <f>Q95*その他の係数!$D95</f>
        <v>0</v>
      </c>
      <c r="AT95" s="502">
        <f>W95*その他の係数!$D95</f>
        <v>0</v>
      </c>
      <c r="AU95" s="502">
        <f>AO95*その他の係数!$D95</f>
        <v>0</v>
      </c>
      <c r="AV95" s="491"/>
      <c r="AW95" s="500">
        <f>Q95*その他の係数!$F95</f>
        <v>0</v>
      </c>
      <c r="AX95" s="500">
        <f>W95*その他の係数!$F95</f>
        <v>0</v>
      </c>
      <c r="AY95" s="500">
        <f>AO95*その他の係数!$F95</f>
        <v>0</v>
      </c>
      <c r="AZ95" s="495"/>
      <c r="BA95" s="501">
        <f>Q95*その他の係数!$J95</f>
        <v>0</v>
      </c>
      <c r="BB95" s="501">
        <f>W95*その他の係数!$J95</f>
        <v>0</v>
      </c>
      <c r="BC95" s="501">
        <f>AO95*その他の係数!$J95</f>
        <v>0</v>
      </c>
      <c r="BD95" s="495"/>
      <c r="BE95" s="501">
        <f>Q95*その他の係数!$L95</f>
        <v>0</v>
      </c>
      <c r="BF95" s="501">
        <f>W95*その他の係数!$L95</f>
        <v>0</v>
      </c>
      <c r="BG95" s="501">
        <f>AO95*その他の係数!$L95</f>
        <v>0</v>
      </c>
      <c r="BH95" s="300"/>
    </row>
    <row r="96" spans="1:60" s="73" customFormat="1">
      <c r="A96" s="458" t="s">
        <v>510</v>
      </c>
      <c r="B96" s="368" t="s">
        <v>611</v>
      </c>
      <c r="C96" s="480"/>
      <c r="D96" s="555">
        <v>0</v>
      </c>
      <c r="E96" s="349">
        <f t="shared" si="17"/>
        <v>0</v>
      </c>
      <c r="F96" s="555">
        <v>0</v>
      </c>
      <c r="G96" s="349">
        <f t="shared" si="18"/>
        <v>0</v>
      </c>
      <c r="H96" s="463">
        <f t="shared" si="10"/>
        <v>0</v>
      </c>
      <c r="I96" s="110"/>
      <c r="J96" s="480"/>
      <c r="K96" s="49"/>
      <c r="L96" s="463">
        <f t="shared" si="14"/>
        <v>0</v>
      </c>
      <c r="M96" s="49"/>
      <c r="N96" s="553">
        <f>IF(自給率!E96="",自給率!C96,自給率!E96)</f>
        <v>0.98287331661798538</v>
      </c>
      <c r="O96" s="49"/>
      <c r="P96" s="49"/>
      <c r="Q96" s="463">
        <f t="shared" si="15"/>
        <v>0</v>
      </c>
      <c r="R96" s="351"/>
      <c r="S96" s="349">
        <v>0</v>
      </c>
      <c r="T96" s="351"/>
      <c r="U96" s="349">
        <f>S96*自給率!C96</f>
        <v>0</v>
      </c>
      <c r="V96" s="351"/>
      <c r="W96" s="463">
        <v>0</v>
      </c>
      <c r="X96" s="351"/>
      <c r="Y96" s="463">
        <v>0</v>
      </c>
      <c r="Z96" s="49"/>
      <c r="AA96" s="561">
        <f>その他の係数!F96</f>
        <v>0.42198507518781292</v>
      </c>
      <c r="AB96" s="49"/>
      <c r="AC96" s="485">
        <f t="shared" si="12"/>
        <v>0</v>
      </c>
      <c r="AD96" s="49"/>
      <c r="AE96" s="49"/>
      <c r="AF96" s="49"/>
      <c r="AG96" s="49"/>
      <c r="AH96" s="49"/>
      <c r="AI96" s="564">
        <f>その他の係数!H96</f>
        <v>2.6936227895704989E-2</v>
      </c>
      <c r="AJ96" s="49"/>
      <c r="AK96" s="497">
        <f t="shared" si="11"/>
        <v>0</v>
      </c>
      <c r="AL96" s="491"/>
      <c r="AM96" s="497">
        <f>AK96*自給率!C96</f>
        <v>0</v>
      </c>
      <c r="AN96" s="491"/>
      <c r="AO96" s="498">
        <v>0</v>
      </c>
      <c r="AP96" s="491"/>
      <c r="AQ96" s="498">
        <f t="shared" si="13"/>
        <v>0</v>
      </c>
      <c r="AR96" s="491"/>
      <c r="AS96" s="502">
        <f>Q96*その他の係数!$D96</f>
        <v>0</v>
      </c>
      <c r="AT96" s="502">
        <f>W96*その他の係数!$D96</f>
        <v>0</v>
      </c>
      <c r="AU96" s="502">
        <f>AO96*その他の係数!$D96</f>
        <v>0</v>
      </c>
      <c r="AV96" s="491"/>
      <c r="AW96" s="500">
        <f>Q96*その他の係数!$F96</f>
        <v>0</v>
      </c>
      <c r="AX96" s="500">
        <f>W96*その他の係数!$F96</f>
        <v>0</v>
      </c>
      <c r="AY96" s="500">
        <f>AO96*その他の係数!$F96</f>
        <v>0</v>
      </c>
      <c r="AZ96" s="495"/>
      <c r="BA96" s="501">
        <f>Q96*その他の係数!$J96</f>
        <v>0</v>
      </c>
      <c r="BB96" s="501">
        <f>W96*その他の係数!$J96</f>
        <v>0</v>
      </c>
      <c r="BC96" s="501">
        <f>AO96*その他の係数!$J96</f>
        <v>0</v>
      </c>
      <c r="BD96" s="495"/>
      <c r="BE96" s="501">
        <f>Q96*その他の係数!$L96</f>
        <v>0</v>
      </c>
      <c r="BF96" s="501">
        <f>W96*その他の係数!$L96</f>
        <v>0</v>
      </c>
      <c r="BG96" s="501">
        <f>AO96*その他の係数!$L96</f>
        <v>0</v>
      </c>
      <c r="BH96" s="300"/>
    </row>
    <row r="97" spans="1:68" s="73" customFormat="1">
      <c r="A97" s="458" t="s">
        <v>511</v>
      </c>
      <c r="B97" s="368" t="s">
        <v>612</v>
      </c>
      <c r="C97" s="480"/>
      <c r="D97" s="555">
        <v>0</v>
      </c>
      <c r="E97" s="349">
        <f t="shared" si="17"/>
        <v>0</v>
      </c>
      <c r="F97" s="555">
        <v>0</v>
      </c>
      <c r="G97" s="349">
        <f t="shared" si="18"/>
        <v>0</v>
      </c>
      <c r="H97" s="463">
        <f t="shared" si="10"/>
        <v>0</v>
      </c>
      <c r="I97" s="110"/>
      <c r="J97" s="480"/>
      <c r="K97" s="49"/>
      <c r="L97" s="463">
        <f t="shared" si="14"/>
        <v>0</v>
      </c>
      <c r="M97" s="49"/>
      <c r="N97" s="553">
        <f>IF(自給率!E97="",自給率!C97,自給率!E97)</f>
        <v>0.87438198132210221</v>
      </c>
      <c r="O97" s="49"/>
      <c r="P97" s="49"/>
      <c r="Q97" s="463">
        <f t="shared" si="15"/>
        <v>0</v>
      </c>
      <c r="R97" s="351"/>
      <c r="S97" s="349">
        <v>0</v>
      </c>
      <c r="T97" s="351"/>
      <c r="U97" s="349">
        <f>S97*自給率!C97</f>
        <v>0</v>
      </c>
      <c r="V97" s="351"/>
      <c r="W97" s="463">
        <v>0</v>
      </c>
      <c r="X97" s="351"/>
      <c r="Y97" s="463">
        <v>0</v>
      </c>
      <c r="Z97" s="49"/>
      <c r="AA97" s="561">
        <f>その他の係数!F97</f>
        <v>0.54606020942408373</v>
      </c>
      <c r="AB97" s="49"/>
      <c r="AC97" s="485">
        <f t="shared" si="12"/>
        <v>0</v>
      </c>
      <c r="AD97" s="49"/>
      <c r="AE97" s="49"/>
      <c r="AF97" s="49"/>
      <c r="AG97" s="49"/>
      <c r="AH97" s="49"/>
      <c r="AI97" s="564">
        <f>その他の係数!H97</f>
        <v>7.0546623413843593E-4</v>
      </c>
      <c r="AJ97" s="49"/>
      <c r="AK97" s="497">
        <f t="shared" si="11"/>
        <v>0</v>
      </c>
      <c r="AL97" s="491"/>
      <c r="AM97" s="497">
        <f>AK97*自給率!C97</f>
        <v>0</v>
      </c>
      <c r="AN97" s="491"/>
      <c r="AO97" s="498">
        <v>0</v>
      </c>
      <c r="AP97" s="491"/>
      <c r="AQ97" s="498">
        <f t="shared" si="13"/>
        <v>0</v>
      </c>
      <c r="AR97" s="491"/>
      <c r="AS97" s="502">
        <f>Q97*その他の係数!$D97</f>
        <v>0</v>
      </c>
      <c r="AT97" s="502">
        <f>W97*その他の係数!$D97</f>
        <v>0</v>
      </c>
      <c r="AU97" s="502">
        <f>AO97*その他の係数!$D97</f>
        <v>0</v>
      </c>
      <c r="AV97" s="491"/>
      <c r="AW97" s="500">
        <f>Q97*その他の係数!$F97</f>
        <v>0</v>
      </c>
      <c r="AX97" s="500">
        <f>W97*その他の係数!$F97</f>
        <v>0</v>
      </c>
      <c r="AY97" s="500">
        <f>AO97*その他の係数!$F97</f>
        <v>0</v>
      </c>
      <c r="AZ97" s="495"/>
      <c r="BA97" s="501">
        <f>Q97*その他の係数!$J97</f>
        <v>0</v>
      </c>
      <c r="BB97" s="501">
        <f>W97*その他の係数!$J97</f>
        <v>0</v>
      </c>
      <c r="BC97" s="501">
        <f>AO97*その他の係数!$J97</f>
        <v>0</v>
      </c>
      <c r="BD97" s="495"/>
      <c r="BE97" s="501">
        <f>Q97*その他の係数!$L97</f>
        <v>0</v>
      </c>
      <c r="BF97" s="501">
        <f>W97*その他の係数!$L97</f>
        <v>0</v>
      </c>
      <c r="BG97" s="501">
        <f>AO97*その他の係数!$L97</f>
        <v>0</v>
      </c>
      <c r="BH97" s="300"/>
    </row>
    <row r="98" spans="1:68" s="73" customFormat="1">
      <c r="A98" s="458" t="s">
        <v>512</v>
      </c>
      <c r="B98" s="368" t="s">
        <v>613</v>
      </c>
      <c r="C98" s="480"/>
      <c r="D98" s="555">
        <v>0</v>
      </c>
      <c r="E98" s="349">
        <f t="shared" si="17"/>
        <v>0</v>
      </c>
      <c r="F98" s="555">
        <v>0</v>
      </c>
      <c r="G98" s="349">
        <f t="shared" si="18"/>
        <v>0</v>
      </c>
      <c r="H98" s="463">
        <f t="shared" si="10"/>
        <v>0</v>
      </c>
      <c r="I98" s="110"/>
      <c r="J98" s="480"/>
      <c r="K98" s="49"/>
      <c r="L98" s="463">
        <f t="shared" si="14"/>
        <v>0</v>
      </c>
      <c r="M98" s="49"/>
      <c r="N98" s="553">
        <f>IF(自給率!E98="",自給率!C98,自給率!E98)</f>
        <v>0.94195364406349846</v>
      </c>
      <c r="O98" s="49"/>
      <c r="P98" s="49"/>
      <c r="Q98" s="463">
        <f t="shared" si="15"/>
        <v>0</v>
      </c>
      <c r="R98" s="351"/>
      <c r="S98" s="349">
        <v>0</v>
      </c>
      <c r="T98" s="351"/>
      <c r="U98" s="349">
        <f>S98*自給率!C98</f>
        <v>0</v>
      </c>
      <c r="V98" s="351"/>
      <c r="W98" s="463">
        <v>0</v>
      </c>
      <c r="X98" s="351"/>
      <c r="Y98" s="463">
        <v>0</v>
      </c>
      <c r="Z98" s="49"/>
      <c r="AA98" s="561">
        <f>その他の係数!F98</f>
        <v>0.61770787458242482</v>
      </c>
      <c r="AB98" s="49"/>
      <c r="AC98" s="485">
        <f t="shared" si="12"/>
        <v>0</v>
      </c>
      <c r="AD98" s="49"/>
      <c r="AE98" s="49"/>
      <c r="AF98" s="49"/>
      <c r="AG98" s="49"/>
      <c r="AH98" s="49"/>
      <c r="AI98" s="564">
        <f>その他の係数!H98</f>
        <v>1.7080738244604286E-2</v>
      </c>
      <c r="AJ98" s="49"/>
      <c r="AK98" s="497">
        <f t="shared" si="11"/>
        <v>0</v>
      </c>
      <c r="AL98" s="491"/>
      <c r="AM98" s="497">
        <f>AK98*自給率!C98</f>
        <v>0</v>
      </c>
      <c r="AN98" s="491"/>
      <c r="AO98" s="498">
        <v>0</v>
      </c>
      <c r="AP98" s="491"/>
      <c r="AQ98" s="498">
        <f t="shared" si="13"/>
        <v>0</v>
      </c>
      <c r="AR98" s="491"/>
      <c r="AS98" s="502">
        <f>Q98*その他の係数!$D98</f>
        <v>0</v>
      </c>
      <c r="AT98" s="502">
        <f>W98*その他の係数!$D98</f>
        <v>0</v>
      </c>
      <c r="AU98" s="502">
        <f>AO98*その他の係数!$D98</f>
        <v>0</v>
      </c>
      <c r="AV98" s="491"/>
      <c r="AW98" s="500">
        <f>Q98*その他の係数!$F98</f>
        <v>0</v>
      </c>
      <c r="AX98" s="500">
        <f>W98*その他の係数!$F98</f>
        <v>0</v>
      </c>
      <c r="AY98" s="500">
        <f>AO98*その他の係数!$F98</f>
        <v>0</v>
      </c>
      <c r="AZ98" s="495"/>
      <c r="BA98" s="501">
        <f>Q98*その他の係数!$J98</f>
        <v>0</v>
      </c>
      <c r="BB98" s="501">
        <f>W98*その他の係数!$J98</f>
        <v>0</v>
      </c>
      <c r="BC98" s="501">
        <f>AO98*その他の係数!$J98</f>
        <v>0</v>
      </c>
      <c r="BD98" s="495"/>
      <c r="BE98" s="501">
        <f>Q98*その他の係数!$L98</f>
        <v>0</v>
      </c>
      <c r="BF98" s="501">
        <f>W98*その他の係数!$L98</f>
        <v>0</v>
      </c>
      <c r="BG98" s="501">
        <f>AO98*その他の係数!$L98</f>
        <v>0</v>
      </c>
      <c r="BH98" s="300"/>
    </row>
    <row r="99" spans="1:68" s="73" customFormat="1">
      <c r="A99" s="458" t="s">
        <v>513</v>
      </c>
      <c r="B99" s="368" t="s">
        <v>614</v>
      </c>
      <c r="C99" s="480"/>
      <c r="D99" s="555">
        <v>0</v>
      </c>
      <c r="E99" s="349">
        <f t="shared" si="17"/>
        <v>0</v>
      </c>
      <c r="F99" s="555">
        <v>0</v>
      </c>
      <c r="G99" s="349">
        <f t="shared" si="18"/>
        <v>0</v>
      </c>
      <c r="H99" s="463">
        <f t="shared" si="10"/>
        <v>0</v>
      </c>
      <c r="I99" s="110"/>
      <c r="J99" s="480"/>
      <c r="K99" s="49"/>
      <c r="L99" s="463">
        <f t="shared" si="14"/>
        <v>0</v>
      </c>
      <c r="M99" s="49"/>
      <c r="N99" s="553">
        <f>IF(自給率!E99="",自給率!C99,自給率!E99)</f>
        <v>1</v>
      </c>
      <c r="O99" s="49"/>
      <c r="P99" s="49"/>
      <c r="Q99" s="463">
        <f t="shared" si="15"/>
        <v>0</v>
      </c>
      <c r="R99" s="351"/>
      <c r="S99" s="349">
        <v>0</v>
      </c>
      <c r="T99" s="351"/>
      <c r="U99" s="349">
        <f>S99*自給率!C99</f>
        <v>0</v>
      </c>
      <c r="V99" s="351"/>
      <c r="W99" s="463">
        <v>0</v>
      </c>
      <c r="X99" s="351"/>
      <c r="Y99" s="463">
        <v>0</v>
      </c>
      <c r="Z99" s="49"/>
      <c r="AA99" s="561">
        <f>その他の係数!F99</f>
        <v>0.59792652102320998</v>
      </c>
      <c r="AB99" s="49"/>
      <c r="AC99" s="485">
        <f t="shared" si="12"/>
        <v>0</v>
      </c>
      <c r="AD99" s="49"/>
      <c r="AE99" s="49"/>
      <c r="AF99" s="49"/>
      <c r="AG99" s="49"/>
      <c r="AH99" s="49"/>
      <c r="AI99" s="564">
        <f>その他の係数!H99</f>
        <v>2.3101733930613738E-3</v>
      </c>
      <c r="AJ99" s="49"/>
      <c r="AK99" s="497">
        <f t="shared" si="11"/>
        <v>0</v>
      </c>
      <c r="AL99" s="491"/>
      <c r="AM99" s="497">
        <f>AK99*自給率!C99</f>
        <v>0</v>
      </c>
      <c r="AN99" s="491"/>
      <c r="AO99" s="498">
        <v>0</v>
      </c>
      <c r="AP99" s="491"/>
      <c r="AQ99" s="498">
        <f t="shared" si="13"/>
        <v>0</v>
      </c>
      <c r="AR99" s="491"/>
      <c r="AS99" s="502">
        <f>Q99*その他の係数!$D99</f>
        <v>0</v>
      </c>
      <c r="AT99" s="502">
        <f>W99*その他の係数!$D99</f>
        <v>0</v>
      </c>
      <c r="AU99" s="502">
        <f>AO99*その他の係数!$D99</f>
        <v>0</v>
      </c>
      <c r="AV99" s="491"/>
      <c r="AW99" s="500">
        <f>Q99*その他の係数!$F99</f>
        <v>0</v>
      </c>
      <c r="AX99" s="500">
        <f>W99*その他の係数!$F99</f>
        <v>0</v>
      </c>
      <c r="AY99" s="500">
        <f>AO99*その他の係数!$F99</f>
        <v>0</v>
      </c>
      <c r="AZ99" s="495"/>
      <c r="BA99" s="501">
        <f>Q99*その他の係数!$J99</f>
        <v>0</v>
      </c>
      <c r="BB99" s="501">
        <f>W99*その他の係数!$J99</f>
        <v>0</v>
      </c>
      <c r="BC99" s="501">
        <f>AO99*その他の係数!$J99</f>
        <v>0</v>
      </c>
      <c r="BD99" s="495"/>
      <c r="BE99" s="501">
        <f>Q99*その他の係数!$L99</f>
        <v>0</v>
      </c>
      <c r="BF99" s="501">
        <f>W99*その他の係数!$L99</f>
        <v>0</v>
      </c>
      <c r="BG99" s="501">
        <f>AO99*その他の係数!$L99</f>
        <v>0</v>
      </c>
      <c r="BH99" s="300"/>
    </row>
    <row r="100" spans="1:68" s="73" customFormat="1">
      <c r="A100" s="458" t="s">
        <v>514</v>
      </c>
      <c r="B100" s="368" t="s">
        <v>689</v>
      </c>
      <c r="C100" s="480"/>
      <c r="D100" s="555">
        <v>0</v>
      </c>
      <c r="E100" s="349">
        <f t="shared" si="17"/>
        <v>0</v>
      </c>
      <c r="F100" s="555">
        <v>0</v>
      </c>
      <c r="G100" s="349">
        <f t="shared" si="18"/>
        <v>0</v>
      </c>
      <c r="H100" s="463">
        <f t="shared" si="10"/>
        <v>0</v>
      </c>
      <c r="I100" s="110"/>
      <c r="J100" s="480"/>
      <c r="K100" s="49"/>
      <c r="L100" s="463">
        <f t="shared" si="14"/>
        <v>0</v>
      </c>
      <c r="M100" s="49"/>
      <c r="N100" s="553">
        <f>IF(自給率!E100="",自給率!C100,自給率!E100)</f>
        <v>0.69784562971432573</v>
      </c>
      <c r="O100" s="49"/>
      <c r="P100" s="49"/>
      <c r="Q100" s="463">
        <f t="shared" si="15"/>
        <v>0</v>
      </c>
      <c r="R100" s="351"/>
      <c r="S100" s="349">
        <v>0</v>
      </c>
      <c r="T100" s="351"/>
      <c r="U100" s="349">
        <f>S100*自給率!C100</f>
        <v>0</v>
      </c>
      <c r="V100" s="351"/>
      <c r="W100" s="463">
        <v>0</v>
      </c>
      <c r="X100" s="351"/>
      <c r="Y100" s="463">
        <v>0</v>
      </c>
      <c r="Z100" s="49"/>
      <c r="AA100" s="561">
        <f>その他の係数!F100</f>
        <v>0.47478082847661346</v>
      </c>
      <c r="AB100" s="49"/>
      <c r="AC100" s="485">
        <f t="shared" si="12"/>
        <v>0</v>
      </c>
      <c r="AD100" s="49"/>
      <c r="AE100" s="49"/>
      <c r="AF100" s="49"/>
      <c r="AG100" s="49"/>
      <c r="AH100" s="49"/>
      <c r="AI100" s="564">
        <f>その他の係数!H100</f>
        <v>8.1090977721354814E-3</v>
      </c>
      <c r="AJ100" s="49"/>
      <c r="AK100" s="497">
        <f t="shared" si="11"/>
        <v>0</v>
      </c>
      <c r="AL100" s="491"/>
      <c r="AM100" s="497">
        <f>AK100*自給率!C100</f>
        <v>0</v>
      </c>
      <c r="AN100" s="491"/>
      <c r="AO100" s="498">
        <v>0</v>
      </c>
      <c r="AP100" s="491"/>
      <c r="AQ100" s="498">
        <f t="shared" si="13"/>
        <v>0</v>
      </c>
      <c r="AR100" s="491"/>
      <c r="AS100" s="502">
        <f>Q100*その他の係数!$D100</f>
        <v>0</v>
      </c>
      <c r="AT100" s="502">
        <f>W100*その他の係数!$D100</f>
        <v>0</v>
      </c>
      <c r="AU100" s="502">
        <f>AO100*その他の係数!$D100</f>
        <v>0</v>
      </c>
      <c r="AV100" s="491"/>
      <c r="AW100" s="500">
        <f>Q100*その他の係数!$F100</f>
        <v>0</v>
      </c>
      <c r="AX100" s="500">
        <f>W100*その他の係数!$F100</f>
        <v>0</v>
      </c>
      <c r="AY100" s="500">
        <f>AO100*その他の係数!$F100</f>
        <v>0</v>
      </c>
      <c r="AZ100" s="495"/>
      <c r="BA100" s="501">
        <f>Q100*その他の係数!$J100</f>
        <v>0</v>
      </c>
      <c r="BB100" s="501">
        <f>W100*その他の係数!$J100</f>
        <v>0</v>
      </c>
      <c r="BC100" s="501">
        <f>AO100*その他の係数!$J100</f>
        <v>0</v>
      </c>
      <c r="BD100" s="495"/>
      <c r="BE100" s="501">
        <f>Q100*その他の係数!$L100</f>
        <v>0</v>
      </c>
      <c r="BF100" s="501">
        <f>W100*その他の係数!$L100</f>
        <v>0</v>
      </c>
      <c r="BG100" s="501">
        <f>AO100*その他の係数!$L100</f>
        <v>0</v>
      </c>
      <c r="BH100" s="300"/>
    </row>
    <row r="101" spans="1:68" s="73" customFormat="1">
      <c r="A101" s="458" t="s">
        <v>515</v>
      </c>
      <c r="B101" s="368" t="s">
        <v>615</v>
      </c>
      <c r="C101" s="480"/>
      <c r="D101" s="555">
        <v>0</v>
      </c>
      <c r="E101" s="349">
        <f t="shared" si="17"/>
        <v>0</v>
      </c>
      <c r="F101" s="555">
        <v>0</v>
      </c>
      <c r="G101" s="349">
        <f t="shared" si="18"/>
        <v>0</v>
      </c>
      <c r="H101" s="463">
        <f t="shared" si="10"/>
        <v>0</v>
      </c>
      <c r="I101" s="110"/>
      <c r="J101" s="480"/>
      <c r="K101" s="49"/>
      <c r="L101" s="463">
        <f t="shared" si="14"/>
        <v>0</v>
      </c>
      <c r="M101" s="49"/>
      <c r="N101" s="553">
        <f>IF(自給率!E101="",自給率!C101,自給率!E101)</f>
        <v>0.25135580838066862</v>
      </c>
      <c r="O101" s="49"/>
      <c r="P101" s="49"/>
      <c r="Q101" s="463">
        <f t="shared" si="15"/>
        <v>0</v>
      </c>
      <c r="R101" s="351"/>
      <c r="S101" s="349">
        <v>0</v>
      </c>
      <c r="T101" s="351"/>
      <c r="U101" s="349">
        <f>S101*自給率!C101</f>
        <v>0</v>
      </c>
      <c r="V101" s="351"/>
      <c r="W101" s="463">
        <v>0</v>
      </c>
      <c r="X101" s="351"/>
      <c r="Y101" s="463">
        <v>0</v>
      </c>
      <c r="Z101" s="49"/>
      <c r="AA101" s="561">
        <f>その他の係数!F101</f>
        <v>0.21355485898883508</v>
      </c>
      <c r="AB101" s="49"/>
      <c r="AC101" s="485">
        <f t="shared" si="12"/>
        <v>0</v>
      </c>
      <c r="AD101" s="49"/>
      <c r="AE101" s="49"/>
      <c r="AF101" s="49"/>
      <c r="AG101" s="49"/>
      <c r="AH101" s="49"/>
      <c r="AI101" s="564">
        <f>その他の係数!H101</f>
        <v>1.6852953844118848E-3</v>
      </c>
      <c r="AJ101" s="49"/>
      <c r="AK101" s="497">
        <f t="shared" si="11"/>
        <v>0</v>
      </c>
      <c r="AL101" s="491"/>
      <c r="AM101" s="497">
        <f>AK101*自給率!C101</f>
        <v>0</v>
      </c>
      <c r="AN101" s="491"/>
      <c r="AO101" s="498">
        <v>0</v>
      </c>
      <c r="AP101" s="491"/>
      <c r="AQ101" s="498">
        <f t="shared" si="13"/>
        <v>0</v>
      </c>
      <c r="AR101" s="491"/>
      <c r="AS101" s="502">
        <f>Q101*その他の係数!$D101</f>
        <v>0</v>
      </c>
      <c r="AT101" s="502">
        <f>W101*その他の係数!$D101</f>
        <v>0</v>
      </c>
      <c r="AU101" s="502">
        <f>AO101*その他の係数!$D101</f>
        <v>0</v>
      </c>
      <c r="AV101" s="491"/>
      <c r="AW101" s="500">
        <f>Q101*その他の係数!$F101</f>
        <v>0</v>
      </c>
      <c r="AX101" s="500">
        <f>W101*その他の係数!$F101</f>
        <v>0</v>
      </c>
      <c r="AY101" s="500">
        <f>AO101*その他の係数!$F101</f>
        <v>0</v>
      </c>
      <c r="AZ101" s="495"/>
      <c r="BA101" s="501">
        <f>Q101*その他の係数!$J101</f>
        <v>0</v>
      </c>
      <c r="BB101" s="501">
        <f>W101*その他の係数!$J101</f>
        <v>0</v>
      </c>
      <c r="BC101" s="501">
        <f>AO101*その他の係数!$J101</f>
        <v>0</v>
      </c>
      <c r="BD101" s="495"/>
      <c r="BE101" s="501">
        <f>Q101*その他の係数!$L101</f>
        <v>0</v>
      </c>
      <c r="BF101" s="501">
        <f>W101*その他の係数!$L101</f>
        <v>0</v>
      </c>
      <c r="BG101" s="501">
        <f>AO101*その他の係数!$L101</f>
        <v>0</v>
      </c>
      <c r="BH101" s="300"/>
    </row>
    <row r="102" spans="1:68" s="73" customFormat="1">
      <c r="A102" s="458" t="s">
        <v>516</v>
      </c>
      <c r="B102" s="368" t="s">
        <v>616</v>
      </c>
      <c r="C102" s="480"/>
      <c r="D102" s="555">
        <v>0</v>
      </c>
      <c r="E102" s="349">
        <f t="shared" si="17"/>
        <v>0</v>
      </c>
      <c r="F102" s="555">
        <v>0</v>
      </c>
      <c r="G102" s="349">
        <f t="shared" si="18"/>
        <v>0</v>
      </c>
      <c r="H102" s="463">
        <f t="shared" si="10"/>
        <v>0</v>
      </c>
      <c r="I102" s="110"/>
      <c r="J102" s="480"/>
      <c r="K102" s="49"/>
      <c r="L102" s="463">
        <f t="shared" si="14"/>
        <v>0</v>
      </c>
      <c r="M102" s="49"/>
      <c r="N102" s="553">
        <f>IF(自給率!E102="",自給率!C102,自給率!E102)</f>
        <v>4.6229747624920936E-2</v>
      </c>
      <c r="O102" s="49"/>
      <c r="P102" s="49"/>
      <c r="Q102" s="463">
        <f t="shared" si="15"/>
        <v>0</v>
      </c>
      <c r="R102" s="351"/>
      <c r="S102" s="349">
        <v>0</v>
      </c>
      <c r="T102" s="351"/>
      <c r="U102" s="349">
        <f>S102*自給率!C102</f>
        <v>0</v>
      </c>
      <c r="V102" s="351"/>
      <c r="W102" s="463">
        <v>0</v>
      </c>
      <c r="X102" s="351"/>
      <c r="Y102" s="463">
        <v>0</v>
      </c>
      <c r="Z102" s="49"/>
      <c r="AA102" s="561">
        <f>その他の係数!F102</f>
        <v>0.18702565955908926</v>
      </c>
      <c r="AB102" s="49"/>
      <c r="AC102" s="485">
        <f t="shared" si="12"/>
        <v>0</v>
      </c>
      <c r="AD102" s="49"/>
      <c r="AE102" s="49"/>
      <c r="AF102" s="49"/>
      <c r="AG102" s="49"/>
      <c r="AH102" s="49"/>
      <c r="AI102" s="564">
        <f>その他の係数!H102</f>
        <v>1.3980275981401931E-5</v>
      </c>
      <c r="AJ102" s="49"/>
      <c r="AK102" s="497">
        <f t="shared" si="11"/>
        <v>0</v>
      </c>
      <c r="AL102" s="491"/>
      <c r="AM102" s="497">
        <f>AK102*自給率!C102</f>
        <v>0</v>
      </c>
      <c r="AN102" s="491"/>
      <c r="AO102" s="498">
        <v>0</v>
      </c>
      <c r="AP102" s="491"/>
      <c r="AQ102" s="498">
        <f t="shared" si="13"/>
        <v>0</v>
      </c>
      <c r="AR102" s="491"/>
      <c r="AS102" s="502">
        <f>Q102*その他の係数!$D102</f>
        <v>0</v>
      </c>
      <c r="AT102" s="502">
        <f>W102*その他の係数!$D102</f>
        <v>0</v>
      </c>
      <c r="AU102" s="502">
        <f>AO102*その他の係数!$D102</f>
        <v>0</v>
      </c>
      <c r="AV102" s="491"/>
      <c r="AW102" s="500">
        <f>Q102*その他の係数!$F102</f>
        <v>0</v>
      </c>
      <c r="AX102" s="500">
        <f>W102*その他の係数!$F102</f>
        <v>0</v>
      </c>
      <c r="AY102" s="500">
        <f>AO102*その他の係数!$F102</f>
        <v>0</v>
      </c>
      <c r="AZ102" s="495"/>
      <c r="BA102" s="501">
        <f>Q102*その他の係数!$J102</f>
        <v>0</v>
      </c>
      <c r="BB102" s="501">
        <f>W102*その他の係数!$J102</f>
        <v>0</v>
      </c>
      <c r="BC102" s="501">
        <f>AO102*その他の係数!$J102</f>
        <v>0</v>
      </c>
      <c r="BD102" s="495"/>
      <c r="BE102" s="501">
        <f>Q102*その他の係数!$L102</f>
        <v>0</v>
      </c>
      <c r="BF102" s="501">
        <f>W102*その他の係数!$L102</f>
        <v>0</v>
      </c>
      <c r="BG102" s="501">
        <f>AO102*その他の係数!$L102</f>
        <v>0</v>
      </c>
      <c r="BH102" s="300"/>
    </row>
    <row r="103" spans="1:68" s="73" customFormat="1">
      <c r="A103" s="458" t="s">
        <v>517</v>
      </c>
      <c r="B103" s="368" t="s">
        <v>617</v>
      </c>
      <c r="C103" s="480"/>
      <c r="D103" s="555">
        <v>0</v>
      </c>
      <c r="E103" s="349">
        <f t="shared" si="17"/>
        <v>0</v>
      </c>
      <c r="F103" s="555">
        <v>0</v>
      </c>
      <c r="G103" s="349">
        <f t="shared" si="18"/>
        <v>0</v>
      </c>
      <c r="H103" s="463">
        <f t="shared" si="10"/>
        <v>0</v>
      </c>
      <c r="I103" s="110"/>
      <c r="J103" s="480"/>
      <c r="K103" s="49"/>
      <c r="L103" s="463">
        <f t="shared" si="14"/>
        <v>0</v>
      </c>
      <c r="M103" s="49"/>
      <c r="N103" s="553">
        <f>IF(自給率!E103="",自給率!C103,自給率!E103)</f>
        <v>0.71250728115289719</v>
      </c>
      <c r="O103" s="49"/>
      <c r="P103" s="49"/>
      <c r="Q103" s="463">
        <f t="shared" si="15"/>
        <v>0</v>
      </c>
      <c r="R103" s="351"/>
      <c r="S103" s="349">
        <v>0</v>
      </c>
      <c r="T103" s="351"/>
      <c r="U103" s="349">
        <f>S103*自給率!C103</f>
        <v>0</v>
      </c>
      <c r="V103" s="351"/>
      <c r="W103" s="463">
        <v>0</v>
      </c>
      <c r="X103" s="351"/>
      <c r="Y103" s="463">
        <v>0</v>
      </c>
      <c r="Z103" s="49"/>
      <c r="AA103" s="561">
        <f>その他の係数!F103</f>
        <v>0.28354007082025612</v>
      </c>
      <c r="AB103" s="49"/>
      <c r="AC103" s="485">
        <f t="shared" si="12"/>
        <v>0</v>
      </c>
      <c r="AD103" s="49"/>
      <c r="AE103" s="49"/>
      <c r="AF103" s="49"/>
      <c r="AG103" s="49"/>
      <c r="AH103" s="49"/>
      <c r="AI103" s="564">
        <f>その他の係数!H103</f>
        <v>8.7402937901227204E-3</v>
      </c>
      <c r="AJ103" s="49"/>
      <c r="AK103" s="497">
        <f t="shared" si="11"/>
        <v>0</v>
      </c>
      <c r="AL103" s="491"/>
      <c r="AM103" s="497">
        <f>AK103*自給率!C103</f>
        <v>0</v>
      </c>
      <c r="AN103" s="491"/>
      <c r="AO103" s="498">
        <v>0</v>
      </c>
      <c r="AP103" s="491"/>
      <c r="AQ103" s="498">
        <f t="shared" si="13"/>
        <v>0</v>
      </c>
      <c r="AR103" s="491"/>
      <c r="AS103" s="502">
        <f>Q103*その他の係数!$D103</f>
        <v>0</v>
      </c>
      <c r="AT103" s="502">
        <f>W103*その他の係数!$D103</f>
        <v>0</v>
      </c>
      <c r="AU103" s="502">
        <f>AO103*その他の係数!$D103</f>
        <v>0</v>
      </c>
      <c r="AV103" s="491"/>
      <c r="AW103" s="500">
        <f>Q103*その他の係数!$F103</f>
        <v>0</v>
      </c>
      <c r="AX103" s="500">
        <f>W103*その他の係数!$F103</f>
        <v>0</v>
      </c>
      <c r="AY103" s="500">
        <f>AO103*その他の係数!$F103</f>
        <v>0</v>
      </c>
      <c r="AZ103" s="495"/>
      <c r="BA103" s="501">
        <f>Q103*その他の係数!$J103</f>
        <v>0</v>
      </c>
      <c r="BB103" s="501">
        <f>W103*その他の係数!$J103</f>
        <v>0</v>
      </c>
      <c r="BC103" s="501">
        <f>AO103*その他の係数!$J103</f>
        <v>0</v>
      </c>
      <c r="BD103" s="495"/>
      <c r="BE103" s="501">
        <f>Q103*その他の係数!$L103</f>
        <v>0</v>
      </c>
      <c r="BF103" s="501">
        <f>W103*その他の係数!$L103</f>
        <v>0</v>
      </c>
      <c r="BG103" s="501">
        <f>AO103*その他の係数!$L103</f>
        <v>0</v>
      </c>
      <c r="BH103" s="300"/>
    </row>
    <row r="104" spans="1:68" s="73" customFormat="1">
      <c r="A104" s="458" t="s">
        <v>518</v>
      </c>
      <c r="B104" s="368" t="s">
        <v>618</v>
      </c>
      <c r="C104" s="480"/>
      <c r="D104" s="555">
        <v>0</v>
      </c>
      <c r="E104" s="349">
        <f t="shared" si="17"/>
        <v>0</v>
      </c>
      <c r="F104" s="555">
        <v>0</v>
      </c>
      <c r="G104" s="349">
        <f t="shared" si="18"/>
        <v>0</v>
      </c>
      <c r="H104" s="463">
        <f t="shared" si="10"/>
        <v>0</v>
      </c>
      <c r="I104" s="110"/>
      <c r="J104" s="480"/>
      <c r="K104" s="49"/>
      <c r="L104" s="463">
        <f t="shared" si="14"/>
        <v>0</v>
      </c>
      <c r="M104" s="49"/>
      <c r="N104" s="553">
        <f>IF(自給率!E104="",自給率!C104,自給率!E104)</f>
        <v>0.55270380301660116</v>
      </c>
      <c r="O104" s="49"/>
      <c r="P104" s="49"/>
      <c r="Q104" s="463">
        <f t="shared" si="15"/>
        <v>0</v>
      </c>
      <c r="R104" s="351"/>
      <c r="S104" s="349">
        <v>0</v>
      </c>
      <c r="T104" s="351"/>
      <c r="U104" s="349">
        <f>S104*自給率!C104</f>
        <v>0</v>
      </c>
      <c r="V104" s="351"/>
      <c r="W104" s="463">
        <v>0</v>
      </c>
      <c r="X104" s="351"/>
      <c r="Y104" s="463">
        <v>0</v>
      </c>
      <c r="Z104" s="49"/>
      <c r="AA104" s="561">
        <f>その他の係数!F104</f>
        <v>0.41466011099936678</v>
      </c>
      <c r="AB104" s="49"/>
      <c r="AC104" s="485">
        <f t="shared" si="12"/>
        <v>0</v>
      </c>
      <c r="AD104" s="49"/>
      <c r="AE104" s="49"/>
      <c r="AF104" s="49"/>
      <c r="AG104" s="49"/>
      <c r="AH104" s="49"/>
      <c r="AI104" s="564">
        <f>その他の係数!H104</f>
        <v>3.3796645056386218E-3</v>
      </c>
      <c r="AJ104" s="49"/>
      <c r="AK104" s="497">
        <f t="shared" si="11"/>
        <v>0</v>
      </c>
      <c r="AL104" s="491"/>
      <c r="AM104" s="497">
        <f>AK104*自給率!C104</f>
        <v>0</v>
      </c>
      <c r="AN104" s="491"/>
      <c r="AO104" s="498">
        <v>0</v>
      </c>
      <c r="AP104" s="491"/>
      <c r="AQ104" s="498">
        <f t="shared" si="13"/>
        <v>0</v>
      </c>
      <c r="AR104" s="491"/>
      <c r="AS104" s="502">
        <f>Q104*その他の係数!$D104</f>
        <v>0</v>
      </c>
      <c r="AT104" s="502">
        <f>W104*その他の係数!$D104</f>
        <v>0</v>
      </c>
      <c r="AU104" s="502">
        <f>AO104*その他の係数!$D104</f>
        <v>0</v>
      </c>
      <c r="AV104" s="491"/>
      <c r="AW104" s="500">
        <f>Q104*その他の係数!$F104</f>
        <v>0</v>
      </c>
      <c r="AX104" s="500">
        <f>W104*その他の係数!$F104</f>
        <v>0</v>
      </c>
      <c r="AY104" s="500">
        <f>AO104*その他の係数!$F104</f>
        <v>0</v>
      </c>
      <c r="AZ104" s="495"/>
      <c r="BA104" s="501">
        <f>Q104*その他の係数!$J104</f>
        <v>0</v>
      </c>
      <c r="BB104" s="501">
        <f>W104*その他の係数!$J104</f>
        <v>0</v>
      </c>
      <c r="BC104" s="501">
        <f>AO104*その他の係数!$J104</f>
        <v>0</v>
      </c>
      <c r="BD104" s="495"/>
      <c r="BE104" s="501">
        <f>Q104*その他の係数!$L104</f>
        <v>0</v>
      </c>
      <c r="BF104" s="501">
        <f>W104*その他の係数!$L104</f>
        <v>0</v>
      </c>
      <c r="BG104" s="501">
        <f>AO104*その他の係数!$L104</f>
        <v>0</v>
      </c>
      <c r="BH104" s="300"/>
    </row>
    <row r="105" spans="1:68" s="73" customFormat="1">
      <c r="A105" s="458" t="s">
        <v>519</v>
      </c>
      <c r="B105" s="368" t="s">
        <v>619</v>
      </c>
      <c r="C105" s="480"/>
      <c r="D105" s="555">
        <v>0</v>
      </c>
      <c r="E105" s="349">
        <f t="shared" si="17"/>
        <v>0</v>
      </c>
      <c r="F105" s="555">
        <v>0</v>
      </c>
      <c r="G105" s="349">
        <f t="shared" si="18"/>
        <v>0</v>
      </c>
      <c r="H105" s="463">
        <f t="shared" ref="H105:H111" si="19">C105-E105-G105</f>
        <v>0</v>
      </c>
      <c r="I105" s="110"/>
      <c r="J105" s="480"/>
      <c r="K105" s="49"/>
      <c r="L105" s="463">
        <f t="shared" si="14"/>
        <v>0</v>
      </c>
      <c r="M105" s="49"/>
      <c r="N105" s="553">
        <f>IF(自給率!E105="",自給率!C105,自給率!E105)</f>
        <v>0.14767748450804952</v>
      </c>
      <c r="O105" s="49"/>
      <c r="P105" s="49"/>
      <c r="Q105" s="463">
        <f t="shared" si="15"/>
        <v>0</v>
      </c>
      <c r="R105" s="351"/>
      <c r="S105" s="349">
        <v>0</v>
      </c>
      <c r="T105" s="351"/>
      <c r="U105" s="349">
        <f>S105*自給率!C105</f>
        <v>0</v>
      </c>
      <c r="V105" s="351"/>
      <c r="W105" s="463">
        <v>0</v>
      </c>
      <c r="X105" s="351"/>
      <c r="Y105" s="463">
        <v>0</v>
      </c>
      <c r="Z105" s="49"/>
      <c r="AA105" s="561">
        <f>その他の係数!F105</f>
        <v>0.23244423192865013</v>
      </c>
      <c r="AB105" s="49"/>
      <c r="AC105" s="485">
        <f t="shared" si="12"/>
        <v>0</v>
      </c>
      <c r="AD105" s="49"/>
      <c r="AE105" s="49"/>
      <c r="AF105" s="49"/>
      <c r="AG105" s="49"/>
      <c r="AH105" s="49"/>
      <c r="AI105" s="564">
        <f>その他の係数!H105</f>
        <v>1.2598110619471406E-2</v>
      </c>
      <c r="AJ105" s="49"/>
      <c r="AK105" s="497">
        <f t="shared" ref="AK105:AK111" si="20">AG$112*AI105</f>
        <v>0</v>
      </c>
      <c r="AL105" s="491"/>
      <c r="AM105" s="497">
        <f>AK105*自給率!C105</f>
        <v>0</v>
      </c>
      <c r="AN105" s="491"/>
      <c r="AO105" s="498">
        <v>0</v>
      </c>
      <c r="AP105" s="491"/>
      <c r="AQ105" s="498">
        <f t="shared" si="13"/>
        <v>0</v>
      </c>
      <c r="AR105" s="491"/>
      <c r="AS105" s="502">
        <f>Q105*その他の係数!$D105</f>
        <v>0</v>
      </c>
      <c r="AT105" s="502">
        <f>W105*その他の係数!$D105</f>
        <v>0</v>
      </c>
      <c r="AU105" s="502">
        <f>AO105*その他の係数!$D105</f>
        <v>0</v>
      </c>
      <c r="AV105" s="491"/>
      <c r="AW105" s="500">
        <f>Q105*その他の係数!$F105</f>
        <v>0</v>
      </c>
      <c r="AX105" s="500">
        <f>W105*その他の係数!$F105</f>
        <v>0</v>
      </c>
      <c r="AY105" s="500">
        <f>AO105*その他の係数!$F105</f>
        <v>0</v>
      </c>
      <c r="AZ105" s="495"/>
      <c r="BA105" s="501">
        <f>Q105*その他の係数!$J105</f>
        <v>0</v>
      </c>
      <c r="BB105" s="501">
        <f>W105*その他の係数!$J105</f>
        <v>0</v>
      </c>
      <c r="BC105" s="501">
        <f>AO105*その他の係数!$J105</f>
        <v>0</v>
      </c>
      <c r="BD105" s="495"/>
      <c r="BE105" s="501">
        <f>Q105*その他の係数!$L105</f>
        <v>0</v>
      </c>
      <c r="BF105" s="501">
        <f>W105*その他の係数!$L105</f>
        <v>0</v>
      </c>
      <c r="BG105" s="501">
        <f>AO105*その他の係数!$L105</f>
        <v>0</v>
      </c>
      <c r="BH105" s="300"/>
    </row>
    <row r="106" spans="1:68" s="73" customFormat="1">
      <c r="A106" s="458" t="s">
        <v>520</v>
      </c>
      <c r="B106" s="368" t="s">
        <v>620</v>
      </c>
      <c r="C106" s="480"/>
      <c r="D106" s="555">
        <v>0</v>
      </c>
      <c r="E106" s="349">
        <f t="shared" si="17"/>
        <v>0</v>
      </c>
      <c r="F106" s="555">
        <v>0</v>
      </c>
      <c r="G106" s="349">
        <f t="shared" si="18"/>
        <v>0</v>
      </c>
      <c r="H106" s="463">
        <f t="shared" si="19"/>
        <v>0</v>
      </c>
      <c r="I106" s="110"/>
      <c r="J106" s="480"/>
      <c r="K106" s="49"/>
      <c r="L106" s="463">
        <f t="shared" si="14"/>
        <v>0</v>
      </c>
      <c r="M106" s="49"/>
      <c r="N106" s="553">
        <f>IF(自給率!E106="",自給率!C106,自給率!E106)</f>
        <v>0.7788669039324766</v>
      </c>
      <c r="O106" s="49"/>
      <c r="P106" s="49"/>
      <c r="Q106" s="463">
        <f t="shared" si="15"/>
        <v>0</v>
      </c>
      <c r="R106" s="351"/>
      <c r="S106" s="349">
        <v>0</v>
      </c>
      <c r="T106" s="351"/>
      <c r="U106" s="349">
        <f>S106*自給率!C106</f>
        <v>0</v>
      </c>
      <c r="V106" s="351"/>
      <c r="W106" s="463">
        <v>0</v>
      </c>
      <c r="X106" s="351"/>
      <c r="Y106" s="463">
        <v>0</v>
      </c>
      <c r="Z106" s="49"/>
      <c r="AA106" s="561">
        <f>その他の係数!F106</f>
        <v>0.28762072423641238</v>
      </c>
      <c r="AB106" s="49"/>
      <c r="AC106" s="485">
        <f t="shared" si="12"/>
        <v>0</v>
      </c>
      <c r="AD106" s="49"/>
      <c r="AE106" s="49"/>
      <c r="AF106" s="49"/>
      <c r="AG106" s="49"/>
      <c r="AH106" s="49"/>
      <c r="AI106" s="564">
        <f>その他の係数!H106</f>
        <v>6.5737878966298388E-2</v>
      </c>
      <c r="AJ106" s="49"/>
      <c r="AK106" s="497">
        <f t="shared" si="20"/>
        <v>0</v>
      </c>
      <c r="AL106" s="491"/>
      <c r="AM106" s="497">
        <f>AK106*自給率!C106</f>
        <v>0</v>
      </c>
      <c r="AN106" s="491"/>
      <c r="AO106" s="498">
        <v>0</v>
      </c>
      <c r="AP106" s="491"/>
      <c r="AQ106" s="498">
        <f t="shared" si="13"/>
        <v>0</v>
      </c>
      <c r="AR106" s="491"/>
      <c r="AS106" s="502">
        <f>Q106*その他の係数!$D106</f>
        <v>0</v>
      </c>
      <c r="AT106" s="502">
        <f>W106*その他の係数!$D106</f>
        <v>0</v>
      </c>
      <c r="AU106" s="502">
        <f>AO106*その他の係数!$D106</f>
        <v>0</v>
      </c>
      <c r="AV106" s="491"/>
      <c r="AW106" s="500">
        <f>Q106*その他の係数!$F106</f>
        <v>0</v>
      </c>
      <c r="AX106" s="500">
        <f>W106*その他の係数!$F106</f>
        <v>0</v>
      </c>
      <c r="AY106" s="500">
        <f>AO106*その他の係数!$F106</f>
        <v>0</v>
      </c>
      <c r="AZ106" s="495"/>
      <c r="BA106" s="501">
        <f>Q106*その他の係数!$J106</f>
        <v>0</v>
      </c>
      <c r="BB106" s="501">
        <f>W106*その他の係数!$J106</f>
        <v>0</v>
      </c>
      <c r="BC106" s="501">
        <f>AO106*その他の係数!$J106</f>
        <v>0</v>
      </c>
      <c r="BD106" s="495"/>
      <c r="BE106" s="501">
        <f>Q106*その他の係数!$L106</f>
        <v>0</v>
      </c>
      <c r="BF106" s="501">
        <f>W106*その他の係数!$L106</f>
        <v>0</v>
      </c>
      <c r="BG106" s="501">
        <f>AO106*その他の係数!$L106</f>
        <v>0</v>
      </c>
      <c r="BH106" s="300"/>
    </row>
    <row r="107" spans="1:68" s="73" customFormat="1">
      <c r="A107" s="458" t="s">
        <v>521</v>
      </c>
      <c r="B107" s="368" t="s">
        <v>621</v>
      </c>
      <c r="C107" s="480"/>
      <c r="D107" s="555">
        <v>0</v>
      </c>
      <c r="E107" s="349">
        <f t="shared" si="17"/>
        <v>0</v>
      </c>
      <c r="F107" s="555">
        <v>0</v>
      </c>
      <c r="G107" s="349">
        <f t="shared" si="18"/>
        <v>0</v>
      </c>
      <c r="H107" s="463">
        <f t="shared" si="19"/>
        <v>0</v>
      </c>
      <c r="I107" s="110"/>
      <c r="J107" s="480"/>
      <c r="K107" s="49"/>
      <c r="L107" s="463">
        <f t="shared" si="14"/>
        <v>0</v>
      </c>
      <c r="M107" s="49"/>
      <c r="N107" s="553">
        <f>IF(自給率!E107="",自給率!C107,自給率!E107)</f>
        <v>0.88380283033625984</v>
      </c>
      <c r="O107" s="49"/>
      <c r="P107" s="49"/>
      <c r="Q107" s="463">
        <f t="shared" si="15"/>
        <v>0</v>
      </c>
      <c r="R107" s="351"/>
      <c r="S107" s="349">
        <v>0</v>
      </c>
      <c r="T107" s="351"/>
      <c r="U107" s="349">
        <f>S107*自給率!C107</f>
        <v>0</v>
      </c>
      <c r="V107" s="351"/>
      <c r="W107" s="463">
        <v>0</v>
      </c>
      <c r="X107" s="351"/>
      <c r="Y107" s="463">
        <v>0</v>
      </c>
      <c r="Z107" s="49"/>
      <c r="AA107" s="561">
        <f>その他の係数!F107</f>
        <v>0.26607892171406772</v>
      </c>
      <c r="AB107" s="49"/>
      <c r="AC107" s="485">
        <f t="shared" si="12"/>
        <v>0</v>
      </c>
      <c r="AD107" s="49"/>
      <c r="AE107" s="49"/>
      <c r="AF107" s="49"/>
      <c r="AG107" s="49"/>
      <c r="AH107" s="49"/>
      <c r="AI107" s="564">
        <f>その他の係数!H107</f>
        <v>1.4569800022906145E-2</v>
      </c>
      <c r="AJ107" s="49"/>
      <c r="AK107" s="497">
        <f t="shared" si="20"/>
        <v>0</v>
      </c>
      <c r="AL107" s="491"/>
      <c r="AM107" s="497">
        <f>AK107*自給率!C107</f>
        <v>0</v>
      </c>
      <c r="AN107" s="491"/>
      <c r="AO107" s="498">
        <v>0</v>
      </c>
      <c r="AP107" s="491"/>
      <c r="AQ107" s="498">
        <f t="shared" si="13"/>
        <v>0</v>
      </c>
      <c r="AR107" s="491"/>
      <c r="AS107" s="502">
        <f>Q107*その他の係数!$D107</f>
        <v>0</v>
      </c>
      <c r="AT107" s="502">
        <f>W107*その他の係数!$D107</f>
        <v>0</v>
      </c>
      <c r="AU107" s="502">
        <f>AO107*その他の係数!$D107</f>
        <v>0</v>
      </c>
      <c r="AV107" s="491"/>
      <c r="AW107" s="500">
        <f>Q107*その他の係数!$F107</f>
        <v>0</v>
      </c>
      <c r="AX107" s="500">
        <f>W107*その他の係数!$F107</f>
        <v>0</v>
      </c>
      <c r="AY107" s="500">
        <f>AO107*その他の係数!$F107</f>
        <v>0</v>
      </c>
      <c r="AZ107" s="495"/>
      <c r="BA107" s="501">
        <f>Q107*その他の係数!$J107</f>
        <v>0</v>
      </c>
      <c r="BB107" s="501">
        <f>W107*その他の係数!$J107</f>
        <v>0</v>
      </c>
      <c r="BC107" s="501">
        <f>AO107*その他の係数!$J107</f>
        <v>0</v>
      </c>
      <c r="BD107" s="495"/>
      <c r="BE107" s="501">
        <f>Q107*その他の係数!$L107</f>
        <v>0</v>
      </c>
      <c r="BF107" s="501">
        <f>W107*その他の係数!$L107</f>
        <v>0</v>
      </c>
      <c r="BG107" s="501">
        <f>AO107*その他の係数!$L107</f>
        <v>0</v>
      </c>
      <c r="BH107" s="300"/>
    </row>
    <row r="108" spans="1:68" s="73" customFormat="1">
      <c r="A108" s="458" t="s">
        <v>522</v>
      </c>
      <c r="B108" s="368" t="s">
        <v>622</v>
      </c>
      <c r="C108" s="480"/>
      <c r="D108" s="555">
        <v>0</v>
      </c>
      <c r="E108" s="349">
        <f t="shared" si="17"/>
        <v>0</v>
      </c>
      <c r="F108" s="555">
        <v>0</v>
      </c>
      <c r="G108" s="349">
        <f t="shared" si="18"/>
        <v>0</v>
      </c>
      <c r="H108" s="463">
        <f t="shared" si="19"/>
        <v>0</v>
      </c>
      <c r="I108" s="110"/>
      <c r="J108" s="480"/>
      <c r="K108" s="49"/>
      <c r="L108" s="463">
        <f t="shared" si="14"/>
        <v>0</v>
      </c>
      <c r="M108" s="49"/>
      <c r="N108" s="553">
        <f>IF(自給率!E108="",自給率!C108,自給率!E108)</f>
        <v>0.8737108913956233</v>
      </c>
      <c r="O108" s="49"/>
      <c r="P108" s="49"/>
      <c r="Q108" s="463">
        <f t="shared" si="15"/>
        <v>0</v>
      </c>
      <c r="R108" s="351"/>
      <c r="S108" s="349">
        <v>0</v>
      </c>
      <c r="T108" s="351"/>
      <c r="U108" s="349">
        <f>S108*自給率!C108</f>
        <v>0</v>
      </c>
      <c r="V108" s="351"/>
      <c r="W108" s="463">
        <v>0</v>
      </c>
      <c r="X108" s="351"/>
      <c r="Y108" s="463">
        <v>0</v>
      </c>
      <c r="Z108" s="49"/>
      <c r="AA108" s="561">
        <f>その他の係数!F108</f>
        <v>0.20983061015433549</v>
      </c>
      <c r="AB108" s="49"/>
      <c r="AC108" s="485">
        <f t="shared" si="12"/>
        <v>0</v>
      </c>
      <c r="AD108" s="49"/>
      <c r="AE108" s="49"/>
      <c r="AF108" s="49"/>
      <c r="AG108" s="49"/>
      <c r="AH108" s="49"/>
      <c r="AI108" s="564">
        <f>その他の係数!H108</f>
        <v>2.4942089395261654E-2</v>
      </c>
      <c r="AJ108" s="49"/>
      <c r="AK108" s="497">
        <f t="shared" si="20"/>
        <v>0</v>
      </c>
      <c r="AL108" s="491"/>
      <c r="AM108" s="497">
        <f>AK108*自給率!C108</f>
        <v>0</v>
      </c>
      <c r="AN108" s="491"/>
      <c r="AO108" s="498">
        <v>0</v>
      </c>
      <c r="AP108" s="491"/>
      <c r="AQ108" s="498">
        <f t="shared" si="13"/>
        <v>0</v>
      </c>
      <c r="AR108" s="491"/>
      <c r="AS108" s="502">
        <f>Q108*その他の係数!$D108</f>
        <v>0</v>
      </c>
      <c r="AT108" s="502">
        <f>W108*その他の係数!$D108</f>
        <v>0</v>
      </c>
      <c r="AU108" s="502">
        <f>AO108*その他の係数!$D108</f>
        <v>0</v>
      </c>
      <c r="AV108" s="491"/>
      <c r="AW108" s="500">
        <f>Q108*その他の係数!$F108</f>
        <v>0</v>
      </c>
      <c r="AX108" s="500">
        <f>W108*その他の係数!$F108</f>
        <v>0</v>
      </c>
      <c r="AY108" s="500">
        <f>AO108*その他の係数!$F108</f>
        <v>0</v>
      </c>
      <c r="AZ108" s="495"/>
      <c r="BA108" s="501">
        <f>Q108*その他の係数!$J108</f>
        <v>0</v>
      </c>
      <c r="BB108" s="501">
        <f>W108*その他の係数!$J108</f>
        <v>0</v>
      </c>
      <c r="BC108" s="501">
        <f>AO108*その他の係数!$J108</f>
        <v>0</v>
      </c>
      <c r="BD108" s="495"/>
      <c r="BE108" s="501">
        <f>Q108*その他の係数!$L108</f>
        <v>0</v>
      </c>
      <c r="BF108" s="501">
        <f>W108*その他の係数!$L108</f>
        <v>0</v>
      </c>
      <c r="BG108" s="501">
        <f>AO108*その他の係数!$L108</f>
        <v>0</v>
      </c>
      <c r="BH108" s="300"/>
    </row>
    <row r="109" spans="1:68" s="73" customFormat="1">
      <c r="A109" s="458" t="s">
        <v>523</v>
      </c>
      <c r="B109" s="368" t="s">
        <v>623</v>
      </c>
      <c r="C109" s="480"/>
      <c r="D109" s="555">
        <v>1.358086727418413E-4</v>
      </c>
      <c r="E109" s="349">
        <f t="shared" si="17"/>
        <v>0</v>
      </c>
      <c r="F109" s="555">
        <v>4.8150347608471004E-5</v>
      </c>
      <c r="G109" s="349">
        <f t="shared" si="18"/>
        <v>0</v>
      </c>
      <c r="H109" s="463">
        <f t="shared" si="19"/>
        <v>0</v>
      </c>
      <c r="I109" s="110"/>
      <c r="J109" s="480"/>
      <c r="K109" s="49"/>
      <c r="L109" s="463">
        <f t="shared" si="14"/>
        <v>0</v>
      </c>
      <c r="M109" s="49"/>
      <c r="N109" s="553">
        <f>IF(自給率!E109="",自給率!C109,自給率!E109)</f>
        <v>0.70496595292960151</v>
      </c>
      <c r="O109" s="49"/>
      <c r="P109" s="49"/>
      <c r="Q109" s="463">
        <f t="shared" si="15"/>
        <v>0</v>
      </c>
      <c r="R109" s="351"/>
      <c r="S109" s="349">
        <v>0</v>
      </c>
      <c r="T109" s="351"/>
      <c r="U109" s="349">
        <f>S109*自給率!C109</f>
        <v>0</v>
      </c>
      <c r="V109" s="351"/>
      <c r="W109" s="463">
        <v>0</v>
      </c>
      <c r="X109" s="351"/>
      <c r="Y109" s="463">
        <v>0</v>
      </c>
      <c r="Z109" s="49"/>
      <c r="AA109" s="561">
        <f>その他の係数!F109</f>
        <v>0.32213723454324011</v>
      </c>
      <c r="AB109" s="49"/>
      <c r="AC109" s="485">
        <f t="shared" si="12"/>
        <v>0</v>
      </c>
      <c r="AD109" s="49"/>
      <c r="AE109" s="49"/>
      <c r="AF109" s="49"/>
      <c r="AG109" s="49"/>
      <c r="AH109" s="49"/>
      <c r="AI109" s="564">
        <f>その他の係数!H109</f>
        <v>2.4370175124464783E-2</v>
      </c>
      <c r="AJ109" s="49"/>
      <c r="AK109" s="497">
        <f t="shared" si="20"/>
        <v>0</v>
      </c>
      <c r="AL109" s="491"/>
      <c r="AM109" s="497">
        <f>AK109*自給率!C109</f>
        <v>0</v>
      </c>
      <c r="AN109" s="491"/>
      <c r="AO109" s="498">
        <v>0</v>
      </c>
      <c r="AP109" s="491"/>
      <c r="AQ109" s="498">
        <f t="shared" si="13"/>
        <v>0</v>
      </c>
      <c r="AR109" s="491"/>
      <c r="AS109" s="502">
        <f>Q109*その他の係数!$D109</f>
        <v>0</v>
      </c>
      <c r="AT109" s="502">
        <f>W109*その他の係数!$D109</f>
        <v>0</v>
      </c>
      <c r="AU109" s="502">
        <f>AO109*その他の係数!$D109</f>
        <v>0</v>
      </c>
      <c r="AV109" s="491"/>
      <c r="AW109" s="500">
        <f>Q109*その他の係数!$F109</f>
        <v>0</v>
      </c>
      <c r="AX109" s="500">
        <f>W109*その他の係数!$F109</f>
        <v>0</v>
      </c>
      <c r="AY109" s="500">
        <f>AO109*その他の係数!$F109</f>
        <v>0</v>
      </c>
      <c r="AZ109" s="495"/>
      <c r="BA109" s="501">
        <f>Q109*その他の係数!$J109</f>
        <v>0</v>
      </c>
      <c r="BB109" s="501">
        <f>W109*その他の係数!$J109</f>
        <v>0</v>
      </c>
      <c r="BC109" s="501">
        <f>AO109*その他の係数!$J109</f>
        <v>0</v>
      </c>
      <c r="BD109" s="495"/>
      <c r="BE109" s="501">
        <f>Q109*その他の係数!$L109</f>
        <v>0</v>
      </c>
      <c r="BF109" s="501">
        <f>W109*その他の係数!$L109</f>
        <v>0</v>
      </c>
      <c r="BG109" s="501">
        <f>AO109*その他の係数!$L109</f>
        <v>0</v>
      </c>
      <c r="BH109" s="300"/>
    </row>
    <row r="110" spans="1:68" s="73" customFormat="1">
      <c r="A110" s="458" t="s">
        <v>524</v>
      </c>
      <c r="B110" s="368" t="s">
        <v>20</v>
      </c>
      <c r="C110" s="480"/>
      <c r="D110" s="556">
        <v>0</v>
      </c>
      <c r="E110" s="349">
        <f t="shared" si="17"/>
        <v>0</v>
      </c>
      <c r="F110" s="554">
        <v>0</v>
      </c>
      <c r="G110" s="349">
        <f t="shared" si="18"/>
        <v>0</v>
      </c>
      <c r="H110" s="463">
        <f t="shared" si="19"/>
        <v>0</v>
      </c>
      <c r="I110" s="110"/>
      <c r="J110" s="480"/>
      <c r="K110" s="49"/>
      <c r="L110" s="463">
        <f t="shared" si="14"/>
        <v>0</v>
      </c>
      <c r="M110" s="49"/>
      <c r="N110" s="553">
        <f>IF(自給率!E110="",自給率!C110,自給率!E110)</f>
        <v>1</v>
      </c>
      <c r="O110" s="49"/>
      <c r="P110" s="49"/>
      <c r="Q110" s="463">
        <f t="shared" si="15"/>
        <v>0</v>
      </c>
      <c r="R110" s="351"/>
      <c r="S110" s="349">
        <v>0</v>
      </c>
      <c r="T110" s="351"/>
      <c r="U110" s="349">
        <f>S110*自給率!C110</f>
        <v>0</v>
      </c>
      <c r="V110" s="351"/>
      <c r="W110" s="463">
        <v>0</v>
      </c>
      <c r="X110" s="351"/>
      <c r="Y110" s="463">
        <v>0</v>
      </c>
      <c r="Z110" s="49"/>
      <c r="AA110" s="561">
        <f>その他の係数!F110</f>
        <v>0</v>
      </c>
      <c r="AB110" s="49"/>
      <c r="AC110" s="485">
        <f t="shared" si="12"/>
        <v>0</v>
      </c>
      <c r="AD110" s="49"/>
      <c r="AE110" s="49"/>
      <c r="AF110" s="49"/>
      <c r="AG110" s="49"/>
      <c r="AH110" s="49"/>
      <c r="AI110" s="564">
        <f>その他の係数!H110</f>
        <v>0</v>
      </c>
      <c r="AJ110" s="49"/>
      <c r="AK110" s="497">
        <f t="shared" si="20"/>
        <v>0</v>
      </c>
      <c r="AL110" s="491"/>
      <c r="AM110" s="497">
        <f>AK110*自給率!C110</f>
        <v>0</v>
      </c>
      <c r="AN110" s="491"/>
      <c r="AO110" s="498">
        <v>0</v>
      </c>
      <c r="AP110" s="491"/>
      <c r="AQ110" s="498">
        <f t="shared" si="13"/>
        <v>0</v>
      </c>
      <c r="AR110" s="491"/>
      <c r="AS110" s="502">
        <f>Q110*その他の係数!$D110</f>
        <v>0</v>
      </c>
      <c r="AT110" s="502">
        <f>W110*その他の係数!$D110</f>
        <v>0</v>
      </c>
      <c r="AU110" s="502">
        <f>AO110*その他の係数!$D110</f>
        <v>0</v>
      </c>
      <c r="AV110" s="491"/>
      <c r="AW110" s="500">
        <f>Q110*その他の係数!$F110</f>
        <v>0</v>
      </c>
      <c r="AX110" s="500">
        <f>W110*その他の係数!$F110</f>
        <v>0</v>
      </c>
      <c r="AY110" s="500">
        <f>AO110*その他の係数!$F110</f>
        <v>0</v>
      </c>
      <c r="AZ110" s="495"/>
      <c r="BA110" s="501">
        <f>Q110*その他の係数!$J110</f>
        <v>0</v>
      </c>
      <c r="BB110" s="501">
        <f>W110*その他の係数!$J110</f>
        <v>0</v>
      </c>
      <c r="BC110" s="501">
        <f>AO110*その他の係数!$J110</f>
        <v>0</v>
      </c>
      <c r="BD110" s="495"/>
      <c r="BE110" s="501">
        <f>Q110*その他の係数!$L110</f>
        <v>0</v>
      </c>
      <c r="BF110" s="501">
        <f>W110*その他の係数!$L110</f>
        <v>0</v>
      </c>
      <c r="BG110" s="501">
        <f>AO110*その他の係数!$L110</f>
        <v>0</v>
      </c>
      <c r="BH110" s="300"/>
    </row>
    <row r="111" spans="1:68" s="73" customFormat="1">
      <c r="A111" s="460" t="s">
        <v>525</v>
      </c>
      <c r="B111" s="369" t="s">
        <v>1</v>
      </c>
      <c r="C111" s="480"/>
      <c r="D111" s="557">
        <v>2.3505125679551809E-2</v>
      </c>
      <c r="E111" s="370">
        <f t="shared" si="17"/>
        <v>0</v>
      </c>
      <c r="F111" s="558">
        <v>3.0097892967934352E-2</v>
      </c>
      <c r="G111" s="370">
        <f t="shared" si="18"/>
        <v>0</v>
      </c>
      <c r="H111" s="463">
        <f t="shared" si="19"/>
        <v>0</v>
      </c>
      <c r="I111" s="110"/>
      <c r="J111" s="480"/>
      <c r="K111" s="49"/>
      <c r="L111" s="463">
        <f t="shared" si="14"/>
        <v>0</v>
      </c>
      <c r="M111" s="49"/>
      <c r="N111" s="559">
        <f>IF(自給率!E111="",自給率!C111,自給率!E111)</f>
        <v>0.98393082853675362</v>
      </c>
      <c r="O111" s="49"/>
      <c r="P111" s="49"/>
      <c r="Q111" s="463">
        <f t="shared" si="15"/>
        <v>0</v>
      </c>
      <c r="R111" s="351"/>
      <c r="S111" s="370">
        <v>0</v>
      </c>
      <c r="T111" s="351"/>
      <c r="U111" s="370">
        <f>S111*自給率!C111</f>
        <v>0</v>
      </c>
      <c r="V111" s="351"/>
      <c r="W111" s="464">
        <v>0</v>
      </c>
      <c r="X111" s="351"/>
      <c r="Y111" s="464">
        <v>0</v>
      </c>
      <c r="Z111" s="49"/>
      <c r="AA111" s="562">
        <f>その他の係数!F111</f>
        <v>1.2081147683466773E-2</v>
      </c>
      <c r="AB111" s="49"/>
      <c r="AC111" s="485">
        <f t="shared" si="12"/>
        <v>0</v>
      </c>
      <c r="AD111" s="49"/>
      <c r="AE111" s="49"/>
      <c r="AF111" s="49"/>
      <c r="AG111" s="49"/>
      <c r="AH111" s="49"/>
      <c r="AI111" s="565">
        <f>その他の係数!H111</f>
        <v>3.038021511343112E-5</v>
      </c>
      <c r="AJ111" s="49"/>
      <c r="AK111" s="497">
        <f t="shared" si="20"/>
        <v>0</v>
      </c>
      <c r="AL111" s="491"/>
      <c r="AM111" s="497">
        <f>AK111*自給率!C111</f>
        <v>0</v>
      </c>
      <c r="AN111" s="491"/>
      <c r="AO111" s="505">
        <v>0</v>
      </c>
      <c r="AP111" s="491"/>
      <c r="AQ111" s="505">
        <f t="shared" si="13"/>
        <v>0</v>
      </c>
      <c r="AR111" s="491"/>
      <c r="AS111" s="502">
        <f>Q111*その他の係数!$D111</f>
        <v>0</v>
      </c>
      <c r="AT111" s="502">
        <f>W111*その他の係数!$D111</f>
        <v>0</v>
      </c>
      <c r="AU111" s="502">
        <f>AO111*その他の係数!$D111</f>
        <v>0</v>
      </c>
      <c r="AV111" s="491"/>
      <c r="AW111" s="500">
        <f>Q111*その他の係数!$F111</f>
        <v>0</v>
      </c>
      <c r="AX111" s="500">
        <f>W111*その他の係数!$F111</f>
        <v>0</v>
      </c>
      <c r="AY111" s="500">
        <f>AO111*その他の係数!$F111</f>
        <v>0</v>
      </c>
      <c r="AZ111" s="495"/>
      <c r="BA111" s="501">
        <f>Q111*その他の係数!$J111</f>
        <v>0</v>
      </c>
      <c r="BB111" s="501">
        <f>W111*その他の係数!$J111</f>
        <v>0</v>
      </c>
      <c r="BC111" s="501">
        <f>AO111*その他の係数!$J111</f>
        <v>0</v>
      </c>
      <c r="BD111" s="495"/>
      <c r="BE111" s="501">
        <f>Q111*その他の係数!$L111</f>
        <v>0</v>
      </c>
      <c r="BF111" s="501">
        <f>W111*その他の係数!$L111</f>
        <v>0</v>
      </c>
      <c r="BG111" s="501">
        <f>AO111*その他の係数!$L111</f>
        <v>0</v>
      </c>
      <c r="BH111" s="300"/>
    </row>
    <row r="112" spans="1:68" s="375" customFormat="1">
      <c r="A112" s="453"/>
      <c r="B112" s="461" t="s">
        <v>722</v>
      </c>
      <c r="C112" s="481">
        <f>SUM(C5:C111)</f>
        <v>0</v>
      </c>
      <c r="D112" s="465"/>
      <c r="E112" s="482">
        <f>SUM(E5:E111)</f>
        <v>0</v>
      </c>
      <c r="F112" s="372"/>
      <c r="G112" s="482">
        <f>SUM(G5:G111)</f>
        <v>0</v>
      </c>
      <c r="H112" s="483">
        <f>SUM(H5:H111)</f>
        <v>0</v>
      </c>
      <c r="I112" s="371"/>
      <c r="J112" s="481">
        <f>SUM(J5:J111)</f>
        <v>0</v>
      </c>
      <c r="K112" s="371"/>
      <c r="L112" s="483">
        <f>SUM(L5:L111)</f>
        <v>0</v>
      </c>
      <c r="M112" s="371"/>
      <c r="N112" s="363"/>
      <c r="O112" s="371"/>
      <c r="P112" s="371"/>
      <c r="Q112" s="483">
        <f>SUM(Q5:Q111)</f>
        <v>0</v>
      </c>
      <c r="R112" s="351"/>
      <c r="S112" s="482">
        <f>SUM(S5:S111)</f>
        <v>0</v>
      </c>
      <c r="T112" s="351"/>
      <c r="U112" s="482">
        <f>SUM(U5:U111)</f>
        <v>0</v>
      </c>
      <c r="V112" s="351"/>
      <c r="W112" s="483">
        <f>SUM(W5:W111)</f>
        <v>0</v>
      </c>
      <c r="X112" s="351"/>
      <c r="Y112" s="483">
        <f>SUM(Y5:Y111)</f>
        <v>0</v>
      </c>
      <c r="Z112" s="371"/>
      <c r="AA112" s="371"/>
      <c r="AB112" s="371"/>
      <c r="AC112" s="482">
        <f>SUM(AC5:AC111)</f>
        <v>0</v>
      </c>
      <c r="AD112" s="371"/>
      <c r="AE112" s="488">
        <f>消費転換率!D8</f>
        <v>0.59084995483799996</v>
      </c>
      <c r="AF112" s="363"/>
      <c r="AG112" s="482">
        <f>AC112*AE112</f>
        <v>0</v>
      </c>
      <c r="AH112" s="371"/>
      <c r="AI112" s="566">
        <f>SUM(AI5:AI111)</f>
        <v>1.0000000000000002</v>
      </c>
      <c r="AJ112" s="371"/>
      <c r="AK112" s="506">
        <f>SUM(AK5:AK111)</f>
        <v>0</v>
      </c>
      <c r="AL112" s="491"/>
      <c r="AM112" s="506">
        <f>SUM(AM5:AM111)</f>
        <v>0</v>
      </c>
      <c r="AN112" s="491"/>
      <c r="AO112" s="507">
        <f>SUM(AO5:AO111)</f>
        <v>0</v>
      </c>
      <c r="AP112" s="491"/>
      <c r="AQ112" s="507">
        <f>SUM(AQ5:AQ111)</f>
        <v>0</v>
      </c>
      <c r="AR112" s="491"/>
      <c r="AS112" s="508">
        <f>SUM(AS5:AS111)</f>
        <v>0</v>
      </c>
      <c r="AT112" s="508">
        <f>SUM(AT5:AT111)</f>
        <v>0</v>
      </c>
      <c r="AU112" s="508">
        <f>SUM(AU5:AU111)</f>
        <v>0</v>
      </c>
      <c r="AV112" s="495"/>
      <c r="AW112" s="509">
        <f>SUM(AW5:AW111)</f>
        <v>0</v>
      </c>
      <c r="AX112" s="509">
        <f>SUM(AX5:AX111)</f>
        <v>0</v>
      </c>
      <c r="AY112" s="509">
        <f>SUM(AY5:AY111)</f>
        <v>0</v>
      </c>
      <c r="AZ112" s="495"/>
      <c r="BA112" s="510">
        <f>SUM(BA5:BA111)</f>
        <v>0</v>
      </c>
      <c r="BB112" s="510">
        <f>SUM(BB5:BB111)</f>
        <v>0</v>
      </c>
      <c r="BC112" s="510">
        <f>SUM(BC5:BC111)</f>
        <v>0</v>
      </c>
      <c r="BD112" s="495"/>
      <c r="BE112" s="510">
        <f>SUM(BE5:BE111)</f>
        <v>0</v>
      </c>
      <c r="BF112" s="510">
        <f>SUM(BF5:BF111)</f>
        <v>0</v>
      </c>
      <c r="BG112" s="510">
        <f>SUM(BG5:BG111)</f>
        <v>0</v>
      </c>
      <c r="BH112" s="373"/>
      <c r="BI112" s="374"/>
      <c r="BJ112" s="374"/>
      <c r="BK112" s="374"/>
      <c r="BL112" s="374"/>
      <c r="BM112" s="374"/>
      <c r="BN112" s="374"/>
      <c r="BO112" s="374"/>
      <c r="BP112" s="374"/>
    </row>
    <row r="113" spans="14:68">
      <c r="N113" s="259"/>
      <c r="AS113" s="44"/>
      <c r="AT113" s="44"/>
      <c r="AU113" s="44"/>
      <c r="AV113" s="44"/>
      <c r="AW113" s="44"/>
      <c r="AX113" s="44"/>
      <c r="AY113" s="44"/>
      <c r="BA113" s="44"/>
      <c r="BB113" s="44"/>
      <c r="BC113" s="44"/>
      <c r="BE113" s="44"/>
      <c r="BF113" s="44"/>
      <c r="BG113" s="44"/>
      <c r="BI113" s="5"/>
      <c r="BJ113" s="5"/>
      <c r="BK113" s="5"/>
      <c r="BL113" s="5"/>
      <c r="BM113" s="5"/>
      <c r="BN113" s="5"/>
      <c r="BO113" s="5"/>
      <c r="BP113" s="5"/>
    </row>
    <row r="114" spans="14:68">
      <c r="N114" s="259"/>
    </row>
    <row r="115" spans="14:68">
      <c r="N115" s="259"/>
    </row>
  </sheetData>
  <sheetProtection sheet="1" objects="1" scenarios="1"/>
  <mergeCells count="36">
    <mergeCell ref="BI26:BN27"/>
    <mergeCell ref="A1:B1"/>
    <mergeCell ref="A3:A4"/>
    <mergeCell ref="E1:H1"/>
    <mergeCell ref="C3:C4"/>
    <mergeCell ref="AQ3:AQ4"/>
    <mergeCell ref="U3:U4"/>
    <mergeCell ref="S3:S4"/>
    <mergeCell ref="W3:W4"/>
    <mergeCell ref="N1:O1"/>
    <mergeCell ref="AE3:AE4"/>
    <mergeCell ref="AK3:AK4"/>
    <mergeCell ref="AO3:AO4"/>
    <mergeCell ref="L3:L4"/>
    <mergeCell ref="Y3:Y4"/>
    <mergeCell ref="Q3:Q4"/>
    <mergeCell ref="H3:H4"/>
    <mergeCell ref="BA3:BC3"/>
    <mergeCell ref="AS3:AU3"/>
    <mergeCell ref="AW3:AY3"/>
    <mergeCell ref="B3:B4"/>
    <mergeCell ref="D3:E3"/>
    <mergeCell ref="F3:G3"/>
    <mergeCell ref="J3:J4"/>
    <mergeCell ref="BE1:BG1"/>
    <mergeCell ref="BA1:BC1"/>
    <mergeCell ref="AG3:AG4"/>
    <mergeCell ref="N3:N4"/>
    <mergeCell ref="AW1:AY1"/>
    <mergeCell ref="BE3:BG3"/>
    <mergeCell ref="AA3:AA4"/>
    <mergeCell ref="AE1:AG1"/>
    <mergeCell ref="AC3:AC4"/>
    <mergeCell ref="AI3:AI4"/>
    <mergeCell ref="AS1:AU1"/>
    <mergeCell ref="AM3:AM4"/>
  </mergeCells>
  <phoneticPr fontId="1"/>
  <conditionalFormatting sqref="T3:T4 BH1:BH2 AH1:BE1 U41:Z41 AH41:AJ41 AE112:AG112 AB41 AD41 AL41 U39:AL40 AN39:BH39 AN41:AR41 AV41 AZ41 BD41 AN40:BD40 BH40:BH41 Q1:AD1 P2:BD2 L41:L111 H41:I78 H87:I111 I79:I86 R3:S41 Q3:Q111 K1:L41 M2:M41 P3:P41 I1:I40 H2:H40 N2:O111 U3:BH38">
    <cfRule type="cellIs" dxfId="20" priority="35" operator="equal">
      <formula>"NO"</formula>
    </cfRule>
  </conditionalFormatting>
  <conditionalFormatting sqref="AA41:AA111">
    <cfRule type="cellIs" dxfId="19" priority="29" operator="equal">
      <formula>"NO"</formula>
    </cfRule>
  </conditionalFormatting>
  <conditionalFormatting sqref="AC41:AC111">
    <cfRule type="cellIs" dxfId="18" priority="28" operator="equal">
      <formula>"NO"</formula>
    </cfRule>
  </conditionalFormatting>
  <conditionalFormatting sqref="AK41:AK111">
    <cfRule type="cellIs" dxfId="17" priority="11" operator="equal">
      <formula>"NO"</formula>
    </cfRule>
  </conditionalFormatting>
  <conditionalFormatting sqref="AM39:AM111">
    <cfRule type="cellIs" dxfId="16" priority="9" operator="equal">
      <formula>"NO"</formula>
    </cfRule>
  </conditionalFormatting>
  <conditionalFormatting sqref="AS41:AU111">
    <cfRule type="cellIs" dxfId="15" priority="8" operator="equal">
      <formula>"NO"</formula>
    </cfRule>
  </conditionalFormatting>
  <conditionalFormatting sqref="AW41:AY111">
    <cfRule type="cellIs" dxfId="14" priority="7" operator="equal">
      <formula>"NO"</formula>
    </cfRule>
  </conditionalFormatting>
  <conditionalFormatting sqref="BA41:BC111">
    <cfRule type="cellIs" dxfId="13" priority="6" operator="equal">
      <formula>"NO"</formula>
    </cfRule>
  </conditionalFormatting>
  <conditionalFormatting sqref="BE40:BG111">
    <cfRule type="cellIs" dxfId="12" priority="5" operator="equal">
      <formula>"NO"</formula>
    </cfRule>
  </conditionalFormatting>
  <conditionalFormatting sqref="S1">
    <cfRule type="cellIs" dxfId="11" priority="4" operator="equal">
      <formula>"NO"</formula>
    </cfRule>
  </conditionalFormatting>
  <conditionalFormatting sqref="S1">
    <cfRule type="cellIs" dxfId="10" priority="3" operator="equal">
      <formula>"NO"</formula>
    </cfRule>
  </conditionalFormatting>
  <conditionalFormatting sqref="Y1">
    <cfRule type="cellIs" dxfId="9" priority="2" operator="equal">
      <formula>"NO"</formula>
    </cfRule>
  </conditionalFormatting>
  <conditionalFormatting sqref="Y1">
    <cfRule type="cellIs" dxfId="8" priority="1" operator="equal">
      <formula>"NO"</formula>
    </cfRule>
  </conditionalFormatting>
  <dataValidations count="2">
    <dataValidation type="custom" showInputMessage="1" showErrorMessage="1" error="F欄の生産者価格に入力があります。" sqref="C5:C111">
      <formula1>J5=""</formula1>
    </dataValidation>
    <dataValidation type="custom" allowBlank="1" showInputMessage="1" showErrorMessage="1" error="A欄の購入者価格に入力があります。" sqref="J5:J111">
      <formula1>C5=""</formula1>
    </dataValidation>
  </dataValidations>
  <pageMargins left="0.47244094488188981" right="0.31496062992125984" top="0.78740157480314965" bottom="0.27559055118110237" header="0.31496062992125984" footer="0.31496062992125984"/>
  <pageSetup paperSize="8" scale="55" fitToWidth="0" orientation="landscape" r:id="rId1"/>
  <headerFooter scaleWithDoc="0" alignWithMargins="0">
    <oddFooter>&amp;C&amp;9&amp;P／&amp;N&amp;R&amp;9&amp;F &amp;A</oddFooter>
  </headerFooter>
  <colBreaks count="1" manualBreakCount="1">
    <brk id="44" max="112" man="1"/>
  </colBreaks>
  <drawing r:id="rId2"/>
  <legacyDrawing r:id="rId3"/>
  <oleObjects>
    <mc:AlternateContent xmlns:mc="http://schemas.openxmlformats.org/markup-compatibility/2006">
      <mc:Choice Requires="x14">
        <oleObject progId="Equation.3" shapeId="21507" r:id="rId4">
          <objectPr defaultSize="0" autoPict="0" r:id="rId5">
            <anchor moveWithCells="1" sizeWithCells="1">
              <from>
                <xdr:col>60</xdr:col>
                <xdr:colOff>466725</xdr:colOff>
                <xdr:row>6</xdr:row>
                <xdr:rowOff>0</xdr:rowOff>
              </from>
              <to>
                <xdr:col>62</xdr:col>
                <xdr:colOff>257175</xdr:colOff>
                <xdr:row>7</xdr:row>
                <xdr:rowOff>57150</xdr:rowOff>
              </to>
            </anchor>
          </objectPr>
        </oleObject>
      </mc:Choice>
      <mc:Fallback>
        <oleObject progId="Equation.3" shapeId="21507"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O111"/>
  <sheetViews>
    <sheetView showGridLines="0" zoomScaleNormal="100" zoomScaleSheetLayoutView="85" workbookViewId="0"/>
  </sheetViews>
  <sheetFormatPr defaultRowHeight="13.5"/>
  <cols>
    <col min="1" max="1" width="4.625" style="46" customWidth="1"/>
    <col min="2" max="2" width="35.625" style="47" customWidth="1"/>
    <col min="3" max="3" width="16.375" style="28" customWidth="1"/>
    <col min="4" max="4" width="2.75" style="28" customWidth="1"/>
    <col min="5" max="5" width="8.875" style="28" customWidth="1"/>
  </cols>
  <sheetData>
    <row r="1" spans="1:15" ht="27" customHeight="1">
      <c r="A1" s="195" t="s">
        <v>418</v>
      </c>
      <c r="C1" s="659" t="s">
        <v>25</v>
      </c>
      <c r="D1" s="660"/>
      <c r="E1" s="661"/>
      <c r="F1" s="216"/>
      <c r="G1" s="216"/>
      <c r="H1" s="216"/>
      <c r="I1" s="216"/>
      <c r="J1" s="216"/>
      <c r="K1" s="216"/>
      <c r="L1" s="216"/>
      <c r="M1" s="216"/>
      <c r="N1" s="216"/>
      <c r="O1" s="216"/>
    </row>
    <row r="2" spans="1:15" ht="40.9" customHeight="1">
      <c r="A2" s="466"/>
      <c r="C2" s="223"/>
      <c r="D2" s="218"/>
      <c r="E2" s="218"/>
      <c r="F2" s="216"/>
      <c r="G2" s="216"/>
      <c r="H2" s="216"/>
      <c r="I2" s="216"/>
      <c r="J2" s="216"/>
      <c r="K2" s="216"/>
      <c r="L2" s="216"/>
      <c r="M2" s="216"/>
      <c r="N2" s="216"/>
      <c r="O2" s="216"/>
    </row>
    <row r="3" spans="1:15" ht="20.45" customHeight="1">
      <c r="A3" s="664" t="s">
        <v>720</v>
      </c>
      <c r="B3" s="637" t="s">
        <v>721</v>
      </c>
      <c r="C3" s="662" t="s">
        <v>405</v>
      </c>
      <c r="E3" s="657" t="s">
        <v>404</v>
      </c>
      <c r="G3" s="217"/>
    </row>
    <row r="4" spans="1:15" ht="28.9" customHeight="1">
      <c r="A4" s="665"/>
      <c r="B4" s="638"/>
      <c r="C4" s="663"/>
      <c r="E4" s="658"/>
    </row>
    <row r="5" spans="1:15" ht="15" customHeight="1">
      <c r="A5" s="456" t="s">
        <v>419</v>
      </c>
      <c r="B5" s="207" t="s">
        <v>541</v>
      </c>
      <c r="C5" s="567">
        <f>取引基本表!DZ5</f>
        <v>0.18871541837887562</v>
      </c>
      <c r="D5" s="219"/>
      <c r="E5" s="471"/>
    </row>
    <row r="6" spans="1:15" ht="15" customHeight="1">
      <c r="A6" s="457" t="s">
        <v>420</v>
      </c>
      <c r="B6" s="208" t="s">
        <v>542</v>
      </c>
      <c r="C6" s="568">
        <f>取引基本表!DZ6</f>
        <v>0.61552536480490372</v>
      </c>
      <c r="D6" s="219"/>
      <c r="E6" s="472"/>
    </row>
    <row r="7" spans="1:15" ht="15" customHeight="1">
      <c r="A7" s="457" t="s">
        <v>421</v>
      </c>
      <c r="B7" s="208" t="s">
        <v>543</v>
      </c>
      <c r="C7" s="568">
        <f>取引基本表!DZ7</f>
        <v>0.75888394987317609</v>
      </c>
      <c r="D7" s="219"/>
      <c r="E7" s="472"/>
    </row>
    <row r="8" spans="1:15" ht="15" customHeight="1">
      <c r="A8" s="457" t="s">
        <v>422</v>
      </c>
      <c r="B8" s="208" t="s">
        <v>544</v>
      </c>
      <c r="C8" s="568">
        <f>取引基本表!DZ8</f>
        <v>0.12743285854082853</v>
      </c>
      <c r="D8" s="219"/>
      <c r="E8" s="472"/>
    </row>
    <row r="9" spans="1:15" ht="15" customHeight="1">
      <c r="A9" s="457" t="s">
        <v>423</v>
      </c>
      <c r="B9" s="208" t="s">
        <v>545</v>
      </c>
      <c r="C9" s="568">
        <f>取引基本表!DZ9</f>
        <v>7.7467956728194509E-2</v>
      </c>
      <c r="D9" s="219"/>
      <c r="E9" s="472"/>
    </row>
    <row r="10" spans="1:15" ht="15" customHeight="1">
      <c r="A10" s="457" t="s">
        <v>424</v>
      </c>
      <c r="B10" s="208" t="s">
        <v>546</v>
      </c>
      <c r="C10" s="568">
        <f>取引基本表!DZ10</f>
        <v>6.6541539783008252E-3</v>
      </c>
      <c r="D10" s="219"/>
      <c r="E10" s="472"/>
    </row>
    <row r="11" spans="1:15" ht="15" customHeight="1">
      <c r="A11" s="457" t="s">
        <v>425</v>
      </c>
      <c r="B11" s="208" t="s">
        <v>683</v>
      </c>
      <c r="C11" s="568">
        <f>取引基本表!DZ11</f>
        <v>1.3292557025147533E-2</v>
      </c>
      <c r="D11" s="219"/>
      <c r="E11" s="472"/>
    </row>
    <row r="12" spans="1:15" ht="15" customHeight="1">
      <c r="A12" s="457" t="s">
        <v>426</v>
      </c>
      <c r="B12" s="208" t="s">
        <v>547</v>
      </c>
      <c r="C12" s="568">
        <f>取引基本表!DZ12</f>
        <v>0.29014183679966443</v>
      </c>
      <c r="D12" s="219"/>
      <c r="E12" s="472"/>
    </row>
    <row r="13" spans="1:15" ht="15" customHeight="1">
      <c r="A13" s="457" t="s">
        <v>427</v>
      </c>
      <c r="B13" s="208" t="s">
        <v>227</v>
      </c>
      <c r="C13" s="568">
        <f>取引基本表!DZ13</f>
        <v>0.25840715047262974</v>
      </c>
      <c r="D13" s="219"/>
      <c r="E13" s="472"/>
    </row>
    <row r="14" spans="1:15" ht="15" customHeight="1">
      <c r="A14" s="457" t="s">
        <v>428</v>
      </c>
      <c r="B14" s="208" t="s">
        <v>548</v>
      </c>
      <c r="C14" s="568">
        <f>取引基本表!DZ14</f>
        <v>0.16334058851796363</v>
      </c>
      <c r="D14" s="219"/>
      <c r="E14" s="472"/>
    </row>
    <row r="15" spans="1:15" ht="15" customHeight="1">
      <c r="A15" s="457" t="s">
        <v>429</v>
      </c>
      <c r="B15" s="208" t="s">
        <v>88</v>
      </c>
      <c r="C15" s="568">
        <f>取引基本表!DZ15</f>
        <v>0</v>
      </c>
      <c r="D15" s="219"/>
      <c r="E15" s="472"/>
    </row>
    <row r="16" spans="1:15" ht="15" customHeight="1">
      <c r="A16" s="457" t="s">
        <v>430</v>
      </c>
      <c r="B16" s="208" t="s">
        <v>549</v>
      </c>
      <c r="C16" s="568">
        <f>取引基本表!DZ16</f>
        <v>2.151571409627373E-2</v>
      </c>
      <c r="D16" s="219"/>
      <c r="E16" s="472"/>
    </row>
    <row r="17" spans="1:5" ht="15" customHeight="1">
      <c r="A17" s="457" t="s">
        <v>431</v>
      </c>
      <c r="B17" s="208" t="s">
        <v>550</v>
      </c>
      <c r="C17" s="568">
        <f>取引基本表!DZ17</f>
        <v>8.9636085753231898E-3</v>
      </c>
      <c r="D17" s="219"/>
      <c r="E17" s="472"/>
    </row>
    <row r="18" spans="1:5" ht="15" customHeight="1">
      <c r="A18" s="457" t="s">
        <v>432</v>
      </c>
      <c r="B18" s="208" t="s">
        <v>551</v>
      </c>
      <c r="C18" s="568">
        <f>取引基本表!DZ18</f>
        <v>0.17672613058494002</v>
      </c>
      <c r="D18" s="219"/>
      <c r="E18" s="472"/>
    </row>
    <row r="19" spans="1:5" ht="15" customHeight="1">
      <c r="A19" s="457" t="s">
        <v>433</v>
      </c>
      <c r="B19" s="208" t="s">
        <v>552</v>
      </c>
      <c r="C19" s="568">
        <f>取引基本表!DZ19</f>
        <v>3.7834166546045656E-2</v>
      </c>
      <c r="D19" s="219"/>
      <c r="E19" s="472"/>
    </row>
    <row r="20" spans="1:5" ht="15" customHeight="1">
      <c r="A20" s="457" t="s">
        <v>434</v>
      </c>
      <c r="B20" s="208" t="s">
        <v>553</v>
      </c>
      <c r="C20" s="568">
        <f>取引基本表!DZ20</f>
        <v>1.0047137035437137E-3</v>
      </c>
      <c r="D20" s="219"/>
      <c r="E20" s="472"/>
    </row>
    <row r="21" spans="1:5" ht="15" customHeight="1">
      <c r="A21" s="457" t="s">
        <v>435</v>
      </c>
      <c r="B21" s="208" t="s">
        <v>554</v>
      </c>
      <c r="C21" s="568">
        <f>取引基本表!DZ21</f>
        <v>0.21931481363581706</v>
      </c>
      <c r="D21" s="219"/>
      <c r="E21" s="472"/>
    </row>
    <row r="22" spans="1:5" ht="15" customHeight="1">
      <c r="A22" s="457" t="s">
        <v>436</v>
      </c>
      <c r="B22" s="208" t="s">
        <v>555</v>
      </c>
      <c r="C22" s="568">
        <f>取引基本表!DZ22</f>
        <v>0.23104366081023664</v>
      </c>
      <c r="D22" s="219"/>
      <c r="E22" s="472"/>
    </row>
    <row r="23" spans="1:5" ht="15" customHeight="1">
      <c r="A23" s="457" t="s">
        <v>437</v>
      </c>
      <c r="B23" s="208" t="s">
        <v>556</v>
      </c>
      <c r="C23" s="568">
        <f>取引基本表!DZ23</f>
        <v>9.1160220994475183E-2</v>
      </c>
      <c r="D23" s="219"/>
      <c r="E23" s="472"/>
    </row>
    <row r="24" spans="1:5" ht="15" customHeight="1">
      <c r="A24" s="457" t="s">
        <v>438</v>
      </c>
      <c r="B24" s="208" t="s">
        <v>557</v>
      </c>
      <c r="C24" s="568">
        <f>取引基本表!DZ24</f>
        <v>0.58733172941526723</v>
      </c>
      <c r="D24" s="219"/>
      <c r="E24" s="472"/>
    </row>
    <row r="25" spans="1:5" ht="15" customHeight="1">
      <c r="A25" s="457" t="s">
        <v>439</v>
      </c>
      <c r="B25" s="208" t="s">
        <v>684</v>
      </c>
      <c r="C25" s="568">
        <f>取引基本表!DZ25</f>
        <v>0.74161875276426359</v>
      </c>
      <c r="D25" s="219"/>
      <c r="E25" s="472"/>
    </row>
    <row r="26" spans="1:5" ht="15" customHeight="1">
      <c r="A26" s="457" t="s">
        <v>440</v>
      </c>
      <c r="B26" s="477" t="s">
        <v>690</v>
      </c>
      <c r="C26" s="568">
        <f>取引基本表!DZ26</f>
        <v>0.42507088575044161</v>
      </c>
      <c r="D26" s="219"/>
      <c r="E26" s="472"/>
    </row>
    <row r="27" spans="1:5" ht="15" customHeight="1">
      <c r="A27" s="457" t="s">
        <v>441</v>
      </c>
      <c r="B27" s="208" t="s">
        <v>558</v>
      </c>
      <c r="C27" s="568">
        <f>取引基本表!DZ27</f>
        <v>0.52226486636456115</v>
      </c>
      <c r="D27" s="219"/>
      <c r="E27" s="472"/>
    </row>
    <row r="28" spans="1:5" ht="15" customHeight="1">
      <c r="A28" s="457" t="s">
        <v>442</v>
      </c>
      <c r="B28" s="208" t="s">
        <v>559</v>
      </c>
      <c r="C28" s="568">
        <f>取引基本表!DZ28</f>
        <v>0</v>
      </c>
      <c r="D28" s="219"/>
      <c r="E28" s="472"/>
    </row>
    <row r="29" spans="1:5" ht="15" customHeight="1">
      <c r="A29" s="457" t="s">
        <v>443</v>
      </c>
      <c r="B29" s="208" t="s">
        <v>89</v>
      </c>
      <c r="C29" s="568">
        <f>取引基本表!DZ29</f>
        <v>1.6538088849135102E-3</v>
      </c>
      <c r="D29" s="219"/>
      <c r="E29" s="472"/>
    </row>
    <row r="30" spans="1:5" ht="15" customHeight="1">
      <c r="A30" s="457" t="s">
        <v>444</v>
      </c>
      <c r="B30" s="208" t="s">
        <v>560</v>
      </c>
      <c r="C30" s="568">
        <f>取引基本表!DZ30</f>
        <v>0.20740662634722418</v>
      </c>
      <c r="D30" s="219"/>
      <c r="E30" s="472"/>
    </row>
    <row r="31" spans="1:5" ht="15" customHeight="1">
      <c r="A31" s="457" t="s">
        <v>445</v>
      </c>
      <c r="B31" s="208" t="s">
        <v>561</v>
      </c>
      <c r="C31" s="568">
        <f>取引基本表!DZ31</f>
        <v>0.36587940117210282</v>
      </c>
      <c r="D31" s="219"/>
      <c r="E31" s="472"/>
    </row>
    <row r="32" spans="1:5" ht="15" customHeight="1">
      <c r="A32" s="457" t="s">
        <v>446</v>
      </c>
      <c r="B32" s="208" t="s">
        <v>562</v>
      </c>
      <c r="C32" s="568">
        <f>取引基本表!DZ32</f>
        <v>0.57560693269880059</v>
      </c>
      <c r="D32" s="219"/>
      <c r="E32" s="472"/>
    </row>
    <row r="33" spans="1:5" ht="15" customHeight="1">
      <c r="A33" s="457" t="s">
        <v>447</v>
      </c>
      <c r="B33" s="208" t="s">
        <v>563</v>
      </c>
      <c r="C33" s="568">
        <f>取引基本表!DZ33</f>
        <v>0.14506674414911769</v>
      </c>
      <c r="D33" s="219"/>
      <c r="E33" s="472"/>
    </row>
    <row r="34" spans="1:5" ht="15" customHeight="1">
      <c r="A34" s="457" t="s">
        <v>448</v>
      </c>
      <c r="B34" s="208" t="s">
        <v>564</v>
      </c>
      <c r="C34" s="568">
        <f>取引基本表!DZ34</f>
        <v>2.726973301817337E-2</v>
      </c>
      <c r="D34" s="219"/>
      <c r="E34" s="472"/>
    </row>
    <row r="35" spans="1:5" ht="15" customHeight="1">
      <c r="A35" s="457" t="s">
        <v>449</v>
      </c>
      <c r="B35" s="208" t="s">
        <v>685</v>
      </c>
      <c r="C35" s="568">
        <f>取引基本表!DZ35</f>
        <v>2.0207447205432438E-2</v>
      </c>
      <c r="D35" s="219"/>
      <c r="E35" s="472"/>
    </row>
    <row r="36" spans="1:5" ht="15" customHeight="1">
      <c r="A36" s="457" t="s">
        <v>450</v>
      </c>
      <c r="B36" s="208" t="s">
        <v>565</v>
      </c>
      <c r="C36" s="568">
        <f>取引基本表!DZ36</f>
        <v>0.19378222359317854</v>
      </c>
      <c r="D36" s="219"/>
      <c r="E36" s="472"/>
    </row>
    <row r="37" spans="1:5" ht="15" customHeight="1">
      <c r="A37" s="457" t="s">
        <v>451</v>
      </c>
      <c r="B37" s="208" t="s">
        <v>566</v>
      </c>
      <c r="C37" s="568">
        <f>取引基本表!DZ37</f>
        <v>0.53002770612400885</v>
      </c>
      <c r="D37" s="219"/>
      <c r="E37" s="472"/>
    </row>
    <row r="38" spans="1:5" ht="15" customHeight="1">
      <c r="A38" s="457" t="s">
        <v>452</v>
      </c>
      <c r="B38" s="208" t="s">
        <v>567</v>
      </c>
      <c r="C38" s="568">
        <f>取引基本表!DZ38</f>
        <v>6.785411365564098E-4</v>
      </c>
      <c r="D38" s="219"/>
      <c r="E38" s="472"/>
    </row>
    <row r="39" spans="1:5" ht="15" customHeight="1">
      <c r="A39" s="457" t="s">
        <v>453</v>
      </c>
      <c r="B39" s="208" t="s">
        <v>568</v>
      </c>
      <c r="C39" s="568">
        <f>取引基本表!DZ39</f>
        <v>0.42656873845420418</v>
      </c>
      <c r="D39" s="219"/>
      <c r="E39" s="472"/>
    </row>
    <row r="40" spans="1:5" ht="15" customHeight="1">
      <c r="A40" s="457" t="s">
        <v>454</v>
      </c>
      <c r="B40" s="208" t="s">
        <v>569</v>
      </c>
      <c r="C40" s="568">
        <f>取引基本表!DZ40</f>
        <v>0.96209701722387386</v>
      </c>
      <c r="D40" s="219"/>
      <c r="E40" s="472"/>
    </row>
    <row r="41" spans="1:5">
      <c r="A41" s="458" t="s">
        <v>455</v>
      </c>
      <c r="B41" s="362" t="s">
        <v>570</v>
      </c>
      <c r="C41" s="568">
        <f>取引基本表!DZ41</f>
        <v>0.80099847980267014</v>
      </c>
      <c r="E41" s="472"/>
    </row>
    <row r="42" spans="1:5">
      <c r="A42" s="459" t="s">
        <v>456</v>
      </c>
      <c r="B42" s="367" t="s">
        <v>686</v>
      </c>
      <c r="C42" s="568">
        <f>取引基本表!DZ42</f>
        <v>0.26848512784360512</v>
      </c>
      <c r="E42" s="472"/>
    </row>
    <row r="43" spans="1:5">
      <c r="A43" s="459" t="s">
        <v>457</v>
      </c>
      <c r="B43" s="367" t="s">
        <v>571</v>
      </c>
      <c r="C43" s="568">
        <f>取引基本表!DZ43</f>
        <v>0.62489774005522036</v>
      </c>
      <c r="E43" s="472"/>
    </row>
    <row r="44" spans="1:5">
      <c r="A44" s="459" t="s">
        <v>458</v>
      </c>
      <c r="B44" s="367" t="s">
        <v>572</v>
      </c>
      <c r="C44" s="568">
        <f>取引基本表!DZ44</f>
        <v>-0.13705982813304773</v>
      </c>
      <c r="E44" s="472"/>
    </row>
    <row r="45" spans="1:5">
      <c r="A45" s="459" t="s">
        <v>459</v>
      </c>
      <c r="B45" s="367" t="s">
        <v>573</v>
      </c>
      <c r="C45" s="568">
        <f>取引基本表!DZ45</f>
        <v>9.6552781585973024E-2</v>
      </c>
      <c r="E45" s="472"/>
    </row>
    <row r="46" spans="1:5">
      <c r="A46" s="459" t="s">
        <v>460</v>
      </c>
      <c r="B46" s="367" t="s">
        <v>687</v>
      </c>
      <c r="C46" s="568">
        <f>取引基本表!DZ46</f>
        <v>0.27899744450780373</v>
      </c>
      <c r="E46" s="472"/>
    </row>
    <row r="47" spans="1:5">
      <c r="A47" s="459" t="s">
        <v>461</v>
      </c>
      <c r="B47" s="367" t="s">
        <v>574</v>
      </c>
      <c r="C47" s="568">
        <f>取引基本表!DZ47</f>
        <v>0.24241698232453623</v>
      </c>
      <c r="E47" s="472"/>
    </row>
    <row r="48" spans="1:5">
      <c r="A48" s="459" t="s">
        <v>462</v>
      </c>
      <c r="B48" s="367" t="s">
        <v>70</v>
      </c>
      <c r="C48" s="568">
        <f>取引基本表!DZ48</f>
        <v>6.4687502369991767E-2</v>
      </c>
      <c r="E48" s="472"/>
    </row>
    <row r="49" spans="1:5">
      <c r="A49" s="459" t="s">
        <v>463</v>
      </c>
      <c r="B49" s="367" t="s">
        <v>71</v>
      </c>
      <c r="C49" s="568">
        <f>取引基本表!DZ49</f>
        <v>0.13283281923511459</v>
      </c>
      <c r="E49" s="472"/>
    </row>
    <row r="50" spans="1:5">
      <c r="A50" s="458" t="s">
        <v>464</v>
      </c>
      <c r="B50" s="368" t="s">
        <v>72</v>
      </c>
      <c r="C50" s="568">
        <f>取引基本表!DZ50</f>
        <v>2.7296528173022194E-2</v>
      </c>
      <c r="E50" s="472"/>
    </row>
    <row r="51" spans="1:5">
      <c r="A51" s="458" t="s">
        <v>465</v>
      </c>
      <c r="B51" s="368" t="s">
        <v>575</v>
      </c>
      <c r="C51" s="568">
        <f>取引基本表!DZ51</f>
        <v>9.9097549412421326E-3</v>
      </c>
      <c r="E51" s="472"/>
    </row>
    <row r="52" spans="1:5">
      <c r="A52" s="458" t="s">
        <v>466</v>
      </c>
      <c r="B52" s="368" t="s">
        <v>576</v>
      </c>
      <c r="C52" s="568">
        <f>取引基本表!DZ52</f>
        <v>6.2736762005591307E-2</v>
      </c>
      <c r="E52" s="472"/>
    </row>
    <row r="53" spans="1:5">
      <c r="A53" s="458" t="s">
        <v>467</v>
      </c>
      <c r="B53" s="368" t="s">
        <v>577</v>
      </c>
      <c r="C53" s="568">
        <f>取引基本表!DZ53</f>
        <v>4.4170982222401012E-2</v>
      </c>
      <c r="E53" s="472"/>
    </row>
    <row r="54" spans="1:5">
      <c r="A54" s="458" t="s">
        <v>468</v>
      </c>
      <c r="B54" s="368" t="s">
        <v>578</v>
      </c>
      <c r="C54" s="568">
        <f>取引基本表!DZ54</f>
        <v>9.9669966996696058E-4</v>
      </c>
      <c r="E54" s="472"/>
    </row>
    <row r="55" spans="1:5">
      <c r="A55" s="458" t="s">
        <v>469</v>
      </c>
      <c r="B55" s="368" t="s">
        <v>579</v>
      </c>
      <c r="C55" s="568">
        <f>取引基本表!DZ55</f>
        <v>-7.105792950917289E-2</v>
      </c>
      <c r="E55" s="472"/>
    </row>
    <row r="56" spans="1:5">
      <c r="A56" s="458" t="s">
        <v>470</v>
      </c>
      <c r="B56" s="368" t="s">
        <v>580</v>
      </c>
      <c r="C56" s="568">
        <f>取引基本表!DZ56</f>
        <v>1.4356539882467434E-3</v>
      </c>
      <c r="E56" s="472"/>
    </row>
    <row r="57" spans="1:5">
      <c r="A57" s="458" t="s">
        <v>471</v>
      </c>
      <c r="B57" s="368" t="s">
        <v>688</v>
      </c>
      <c r="C57" s="568">
        <f>取引基本表!DZ57</f>
        <v>-2.8615795919346709E-3</v>
      </c>
      <c r="E57" s="472"/>
    </row>
    <row r="58" spans="1:5">
      <c r="A58" s="458" t="s">
        <v>472</v>
      </c>
      <c r="B58" s="368" t="s">
        <v>581</v>
      </c>
      <c r="C58" s="568">
        <f>取引基本表!DZ58</f>
        <v>6.9594359331476285E-2</v>
      </c>
      <c r="E58" s="472"/>
    </row>
    <row r="59" spans="1:5">
      <c r="A59" s="458" t="s">
        <v>473</v>
      </c>
      <c r="B59" s="368" t="s">
        <v>582</v>
      </c>
      <c r="C59" s="568">
        <f>取引基本表!DZ59</f>
        <v>0</v>
      </c>
      <c r="E59" s="472"/>
    </row>
    <row r="60" spans="1:5">
      <c r="A60" s="458" t="s">
        <v>474</v>
      </c>
      <c r="B60" s="368" t="s">
        <v>583</v>
      </c>
      <c r="C60" s="568">
        <f>取引基本表!DZ60</f>
        <v>6.2806054595911931E-3</v>
      </c>
      <c r="E60" s="472"/>
    </row>
    <row r="61" spans="1:5">
      <c r="A61" s="458" t="s">
        <v>475</v>
      </c>
      <c r="B61" s="368" t="s">
        <v>584</v>
      </c>
      <c r="C61" s="568">
        <f>取引基本表!DZ61</f>
        <v>2.7900402527833879E-2</v>
      </c>
      <c r="E61" s="472"/>
    </row>
    <row r="62" spans="1:5">
      <c r="A62" s="458" t="s">
        <v>476</v>
      </c>
      <c r="B62" s="368" t="s">
        <v>585</v>
      </c>
      <c r="C62" s="568">
        <f>取引基本表!DZ62</f>
        <v>0.13549376062848795</v>
      </c>
      <c r="E62" s="472"/>
    </row>
    <row r="63" spans="1:5">
      <c r="A63" s="458" t="s">
        <v>477</v>
      </c>
      <c r="B63" s="368" t="s">
        <v>586</v>
      </c>
      <c r="C63" s="568">
        <f>取引基本表!DZ63</f>
        <v>4.2389456325821029E-2</v>
      </c>
      <c r="E63" s="472"/>
    </row>
    <row r="64" spans="1:5">
      <c r="A64" s="458" t="s">
        <v>478</v>
      </c>
      <c r="B64" s="368" t="s">
        <v>16</v>
      </c>
      <c r="C64" s="568">
        <f>取引基本表!DZ64</f>
        <v>5.2221770693798519E-2</v>
      </c>
      <c r="E64" s="472"/>
    </row>
    <row r="65" spans="1:5">
      <c r="A65" s="458" t="s">
        <v>479</v>
      </c>
      <c r="B65" s="368" t="s">
        <v>587</v>
      </c>
      <c r="C65" s="568">
        <f>取引基本表!DZ65</f>
        <v>0.93841102612209548</v>
      </c>
      <c r="E65" s="472"/>
    </row>
    <row r="66" spans="1:5">
      <c r="A66" s="458" t="s">
        <v>480</v>
      </c>
      <c r="B66" s="368" t="s">
        <v>588</v>
      </c>
      <c r="C66" s="568">
        <f>取引基本表!DZ66</f>
        <v>1</v>
      </c>
      <c r="E66" s="472"/>
    </row>
    <row r="67" spans="1:5">
      <c r="A67" s="458" t="s">
        <v>481</v>
      </c>
      <c r="B67" s="368" t="s">
        <v>589</v>
      </c>
      <c r="C67" s="568">
        <f>取引基本表!DZ67</f>
        <v>1</v>
      </c>
      <c r="E67" s="472"/>
    </row>
    <row r="68" spans="1:5">
      <c r="A68" s="458" t="s">
        <v>482</v>
      </c>
      <c r="B68" s="368" t="s">
        <v>590</v>
      </c>
      <c r="C68" s="568">
        <f>取引基本表!DZ68</f>
        <v>1</v>
      </c>
      <c r="E68" s="472"/>
    </row>
    <row r="69" spans="1:5">
      <c r="A69" s="458" t="s">
        <v>483</v>
      </c>
      <c r="B69" s="368" t="s">
        <v>591</v>
      </c>
      <c r="C69" s="568">
        <f>取引基本表!DZ69</f>
        <v>1</v>
      </c>
      <c r="E69" s="472"/>
    </row>
    <row r="70" spans="1:5">
      <c r="A70" s="458" t="s">
        <v>484</v>
      </c>
      <c r="B70" s="368" t="s">
        <v>592</v>
      </c>
      <c r="C70" s="568">
        <f>取引基本表!DZ70</f>
        <v>0.99991300464035038</v>
      </c>
      <c r="E70" s="472"/>
    </row>
    <row r="71" spans="1:5">
      <c r="A71" s="458" t="s">
        <v>485</v>
      </c>
      <c r="B71" s="368" t="s">
        <v>593</v>
      </c>
      <c r="C71" s="568">
        <f>取引基本表!DZ71</f>
        <v>0.99994025350895743</v>
      </c>
      <c r="E71" s="472"/>
    </row>
    <row r="72" spans="1:5">
      <c r="A72" s="458" t="s">
        <v>486</v>
      </c>
      <c r="B72" s="368" t="s">
        <v>73</v>
      </c>
      <c r="C72" s="568">
        <f>取引基本表!DZ72</f>
        <v>0.99950037857911789</v>
      </c>
      <c r="E72" s="472"/>
    </row>
    <row r="73" spans="1:5">
      <c r="A73" s="458" t="s">
        <v>487</v>
      </c>
      <c r="B73" s="368" t="s">
        <v>74</v>
      </c>
      <c r="C73" s="568">
        <f>取引基本表!DZ73</f>
        <v>0.73807809969407956</v>
      </c>
      <c r="E73" s="472"/>
    </row>
    <row r="74" spans="1:5">
      <c r="A74" s="458" t="s">
        <v>488</v>
      </c>
      <c r="B74" s="368" t="s">
        <v>17</v>
      </c>
      <c r="C74" s="568">
        <f>取引基本表!DZ74</f>
        <v>0.58263107321270136</v>
      </c>
      <c r="E74" s="472"/>
    </row>
    <row r="75" spans="1:5">
      <c r="A75" s="458" t="s">
        <v>489</v>
      </c>
      <c r="B75" s="368" t="s">
        <v>18</v>
      </c>
      <c r="C75" s="568">
        <f>取引基本表!DZ75</f>
        <v>0.61899832463870763</v>
      </c>
      <c r="E75" s="472"/>
    </row>
    <row r="76" spans="1:5">
      <c r="A76" s="458" t="s">
        <v>490</v>
      </c>
      <c r="B76" s="368" t="s">
        <v>594</v>
      </c>
      <c r="C76" s="568">
        <f>取引基本表!DZ76</f>
        <v>0.9150334034621489</v>
      </c>
      <c r="E76" s="472"/>
    </row>
    <row r="77" spans="1:5">
      <c r="A77" s="458" t="s">
        <v>491</v>
      </c>
      <c r="B77" s="368" t="s">
        <v>595</v>
      </c>
      <c r="C77" s="568">
        <f>取引基本表!DZ77</f>
        <v>0.9998207322374203</v>
      </c>
      <c r="E77" s="472"/>
    </row>
    <row r="78" spans="1:5">
      <c r="A78" s="458" t="s">
        <v>492</v>
      </c>
      <c r="B78" s="368" t="s">
        <v>596</v>
      </c>
      <c r="C78" s="568">
        <f>取引基本表!DZ78</f>
        <v>1</v>
      </c>
      <c r="E78" s="472"/>
    </row>
    <row r="79" spans="1:5">
      <c r="A79" s="458" t="s">
        <v>493</v>
      </c>
      <c r="B79" s="368" t="s">
        <v>597</v>
      </c>
      <c r="C79" s="568">
        <f>取引基本表!DZ79</f>
        <v>0.70757944593250555</v>
      </c>
      <c r="E79" s="472"/>
    </row>
    <row r="80" spans="1:5">
      <c r="A80" s="458" t="s">
        <v>494</v>
      </c>
      <c r="B80" s="368" t="s">
        <v>598</v>
      </c>
      <c r="C80" s="568">
        <f>取引基本表!DZ80</f>
        <v>0.55190158867253292</v>
      </c>
      <c r="E80" s="472"/>
    </row>
    <row r="81" spans="1:5">
      <c r="A81" s="458" t="s">
        <v>495</v>
      </c>
      <c r="B81" s="368" t="s">
        <v>599</v>
      </c>
      <c r="C81" s="568">
        <f>取引基本表!DZ81</f>
        <v>1</v>
      </c>
      <c r="E81" s="472"/>
    </row>
    <row r="82" spans="1:5">
      <c r="A82" s="458" t="s">
        <v>496</v>
      </c>
      <c r="B82" s="368" t="s">
        <v>600</v>
      </c>
      <c r="C82" s="568">
        <f>取引基本表!DZ82</f>
        <v>0.31411865071704792</v>
      </c>
      <c r="E82" s="472"/>
    </row>
    <row r="83" spans="1:5">
      <c r="A83" s="458" t="s">
        <v>497</v>
      </c>
      <c r="B83" s="368" t="s">
        <v>601</v>
      </c>
      <c r="C83" s="568">
        <f>取引基本表!DZ83</f>
        <v>0.49283069524554135</v>
      </c>
      <c r="E83" s="472"/>
    </row>
    <row r="84" spans="1:5">
      <c r="A84" s="458" t="s">
        <v>498</v>
      </c>
      <c r="B84" s="368" t="s">
        <v>602</v>
      </c>
      <c r="C84" s="568">
        <f>取引基本表!DZ84</f>
        <v>0.36065260948382782</v>
      </c>
      <c r="E84" s="472"/>
    </row>
    <row r="85" spans="1:5">
      <c r="A85" s="458" t="s">
        <v>499</v>
      </c>
      <c r="B85" s="368" t="s">
        <v>603</v>
      </c>
      <c r="C85" s="568">
        <f>取引基本表!DZ85</f>
        <v>0.61702973248217785</v>
      </c>
      <c r="E85" s="472"/>
    </row>
    <row r="86" spans="1:5">
      <c r="A86" s="458" t="s">
        <v>500</v>
      </c>
      <c r="B86" s="368" t="s">
        <v>604</v>
      </c>
      <c r="C86" s="568">
        <f>取引基本表!DZ86</f>
        <v>0.6899805101810077</v>
      </c>
      <c r="E86" s="472"/>
    </row>
    <row r="87" spans="1:5">
      <c r="A87" s="458" t="s">
        <v>501</v>
      </c>
      <c r="B87" s="368" t="s">
        <v>605</v>
      </c>
      <c r="C87" s="568">
        <f>取引基本表!DZ87</f>
        <v>0.8473826969141891</v>
      </c>
      <c r="E87" s="472"/>
    </row>
    <row r="88" spans="1:5">
      <c r="A88" s="458" t="s">
        <v>502</v>
      </c>
      <c r="B88" s="368" t="s">
        <v>274</v>
      </c>
      <c r="C88" s="568">
        <f>取引基本表!DZ88</f>
        <v>0.91716287640667704</v>
      </c>
      <c r="E88" s="472"/>
    </row>
    <row r="89" spans="1:5">
      <c r="A89" s="458" t="s">
        <v>503</v>
      </c>
      <c r="B89" s="368" t="s">
        <v>606</v>
      </c>
      <c r="C89" s="568">
        <f>取引基本表!DZ89</f>
        <v>0.88788865037047293</v>
      </c>
      <c r="E89" s="472"/>
    </row>
    <row r="90" spans="1:5">
      <c r="A90" s="458" t="s">
        <v>504</v>
      </c>
      <c r="B90" s="368" t="s">
        <v>607</v>
      </c>
      <c r="C90" s="568">
        <f>取引基本表!DZ90</f>
        <v>0.32461721435854507</v>
      </c>
      <c r="E90" s="472"/>
    </row>
    <row r="91" spans="1:5">
      <c r="A91" s="458" t="s">
        <v>505</v>
      </c>
      <c r="B91" s="368" t="s">
        <v>608</v>
      </c>
      <c r="C91" s="568">
        <f>取引基本表!DZ91</f>
        <v>0.30619133369870644</v>
      </c>
      <c r="E91" s="472"/>
    </row>
    <row r="92" spans="1:5">
      <c r="A92" s="458" t="s">
        <v>506</v>
      </c>
      <c r="B92" s="368" t="s">
        <v>609</v>
      </c>
      <c r="C92" s="568">
        <f>取引基本表!DZ92</f>
        <v>0.29889560325067721</v>
      </c>
      <c r="E92" s="472"/>
    </row>
    <row r="93" spans="1:5">
      <c r="A93" s="458" t="s">
        <v>507</v>
      </c>
      <c r="B93" s="368" t="s">
        <v>19</v>
      </c>
      <c r="C93" s="568">
        <f>取引基本表!DZ93</f>
        <v>1</v>
      </c>
      <c r="E93" s="472"/>
    </row>
    <row r="94" spans="1:5">
      <c r="A94" s="458" t="s">
        <v>508</v>
      </c>
      <c r="B94" s="368" t="s">
        <v>90</v>
      </c>
      <c r="C94" s="568">
        <f>取引基本表!DZ94</f>
        <v>0.84026104478477126</v>
      </c>
      <c r="E94" s="472"/>
    </row>
    <row r="95" spans="1:5">
      <c r="A95" s="458" t="s">
        <v>509</v>
      </c>
      <c r="B95" s="368" t="s">
        <v>610</v>
      </c>
      <c r="C95" s="568">
        <f>取引基本表!DZ95</f>
        <v>0.7995215328191847</v>
      </c>
      <c r="E95" s="472"/>
    </row>
    <row r="96" spans="1:5">
      <c r="A96" s="458" t="s">
        <v>510</v>
      </c>
      <c r="B96" s="368" t="s">
        <v>611</v>
      </c>
      <c r="C96" s="568">
        <f>取引基本表!DZ96</f>
        <v>0.98287331661798538</v>
      </c>
      <c r="E96" s="472"/>
    </row>
    <row r="97" spans="1:5">
      <c r="A97" s="458" t="s">
        <v>511</v>
      </c>
      <c r="B97" s="368" t="s">
        <v>612</v>
      </c>
      <c r="C97" s="568">
        <f>取引基本表!DZ97</f>
        <v>0.87438198132210221</v>
      </c>
      <c r="E97" s="472"/>
    </row>
    <row r="98" spans="1:5">
      <c r="A98" s="458" t="s">
        <v>512</v>
      </c>
      <c r="B98" s="368" t="s">
        <v>613</v>
      </c>
      <c r="C98" s="568">
        <f>取引基本表!DZ98</f>
        <v>0.94195364406349846</v>
      </c>
      <c r="E98" s="472"/>
    </row>
    <row r="99" spans="1:5">
      <c r="A99" s="458" t="s">
        <v>513</v>
      </c>
      <c r="B99" s="368" t="s">
        <v>614</v>
      </c>
      <c r="C99" s="568">
        <f>取引基本表!DZ99</f>
        <v>1</v>
      </c>
      <c r="E99" s="472"/>
    </row>
    <row r="100" spans="1:5">
      <c r="A100" s="458" t="s">
        <v>514</v>
      </c>
      <c r="B100" s="368" t="s">
        <v>689</v>
      </c>
      <c r="C100" s="568">
        <f>取引基本表!DZ100</f>
        <v>0.69784562971432573</v>
      </c>
      <c r="E100" s="472"/>
    </row>
    <row r="101" spans="1:5">
      <c r="A101" s="458" t="s">
        <v>515</v>
      </c>
      <c r="B101" s="368" t="s">
        <v>615</v>
      </c>
      <c r="C101" s="568">
        <f>取引基本表!DZ101</f>
        <v>0.25135580838066862</v>
      </c>
      <c r="E101" s="472"/>
    </row>
    <row r="102" spans="1:5">
      <c r="A102" s="458" t="s">
        <v>516</v>
      </c>
      <c r="B102" s="368" t="s">
        <v>616</v>
      </c>
      <c r="C102" s="568">
        <f>取引基本表!DZ102</f>
        <v>4.6229747624920936E-2</v>
      </c>
      <c r="E102" s="472"/>
    </row>
    <row r="103" spans="1:5">
      <c r="A103" s="458" t="s">
        <v>517</v>
      </c>
      <c r="B103" s="368" t="s">
        <v>617</v>
      </c>
      <c r="C103" s="568">
        <f>取引基本表!DZ103</f>
        <v>0.71250728115289719</v>
      </c>
      <c r="E103" s="472"/>
    </row>
    <row r="104" spans="1:5">
      <c r="A104" s="458" t="s">
        <v>518</v>
      </c>
      <c r="B104" s="368" t="s">
        <v>618</v>
      </c>
      <c r="C104" s="568">
        <f>取引基本表!DZ104</f>
        <v>0.55270380301660116</v>
      </c>
      <c r="E104" s="472"/>
    </row>
    <row r="105" spans="1:5">
      <c r="A105" s="458" t="s">
        <v>519</v>
      </c>
      <c r="B105" s="368" t="s">
        <v>619</v>
      </c>
      <c r="C105" s="568">
        <f>取引基本表!DZ105</f>
        <v>0.14767748450804952</v>
      </c>
      <c r="E105" s="472"/>
    </row>
    <row r="106" spans="1:5">
      <c r="A106" s="458" t="s">
        <v>520</v>
      </c>
      <c r="B106" s="368" t="s">
        <v>620</v>
      </c>
      <c r="C106" s="568">
        <f>取引基本表!DZ106</f>
        <v>0.7788669039324766</v>
      </c>
      <c r="E106" s="472"/>
    </row>
    <row r="107" spans="1:5">
      <c r="A107" s="458" t="s">
        <v>521</v>
      </c>
      <c r="B107" s="368" t="s">
        <v>621</v>
      </c>
      <c r="C107" s="568">
        <f>取引基本表!DZ107</f>
        <v>0.88380283033625984</v>
      </c>
      <c r="E107" s="472"/>
    </row>
    <row r="108" spans="1:5">
      <c r="A108" s="458" t="s">
        <v>522</v>
      </c>
      <c r="B108" s="368" t="s">
        <v>622</v>
      </c>
      <c r="C108" s="568">
        <f>取引基本表!DZ108</f>
        <v>0.8737108913956233</v>
      </c>
      <c r="E108" s="472"/>
    </row>
    <row r="109" spans="1:5">
      <c r="A109" s="458" t="s">
        <v>523</v>
      </c>
      <c r="B109" s="368" t="s">
        <v>623</v>
      </c>
      <c r="C109" s="568">
        <f>取引基本表!DZ109</f>
        <v>0.70496595292960151</v>
      </c>
      <c r="E109" s="472"/>
    </row>
    <row r="110" spans="1:5">
      <c r="A110" s="458" t="s">
        <v>524</v>
      </c>
      <c r="B110" s="368" t="s">
        <v>20</v>
      </c>
      <c r="C110" s="568">
        <f>取引基本表!DZ110</f>
        <v>1</v>
      </c>
      <c r="E110" s="472"/>
    </row>
    <row r="111" spans="1:5">
      <c r="A111" s="460" t="s">
        <v>525</v>
      </c>
      <c r="B111" s="369" t="s">
        <v>1</v>
      </c>
      <c r="C111" s="569">
        <f>取引基本表!DZ111</f>
        <v>0.98393082853675362</v>
      </c>
      <c r="E111" s="473"/>
    </row>
  </sheetData>
  <sheetProtection sheet="1"/>
  <mergeCells count="5">
    <mergeCell ref="E3:E4"/>
    <mergeCell ref="C1:E1"/>
    <mergeCell ref="C3:C4"/>
    <mergeCell ref="B3:B4"/>
    <mergeCell ref="A3:A4"/>
  </mergeCells>
  <phoneticPr fontId="1"/>
  <printOptions horizontalCentered="1"/>
  <pageMargins left="0.9055118110236221" right="0.70866141732283472" top="0.74803149606299213" bottom="0.74803149606299213" header="0.31496062992125984" footer="0.31496062992125984"/>
  <pageSetup paperSize="9" scale="83" fitToHeight="2" orientation="portrait" r:id="rId1"/>
  <headerFooter scaleWithDoc="0" alignWithMargins="0">
    <oddFooter>&amp;C&amp;9&amp;P／&amp;N&amp;R&amp;9&amp;F　&amp;A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45"/>
  <sheetViews>
    <sheetView showGridLines="0" zoomScaleNormal="100" workbookViewId="0">
      <selection activeCell="D8" sqref="D8"/>
    </sheetView>
  </sheetViews>
  <sheetFormatPr defaultRowHeight="13.5"/>
  <cols>
    <col min="1" max="1" width="3.625" style="46" customWidth="1"/>
    <col min="2" max="2" width="2.75" style="44" customWidth="1"/>
    <col min="3" max="3" width="22.25" style="28" customWidth="1"/>
    <col min="4" max="4" width="9.25" style="28" bestFit="1" customWidth="1"/>
    <col min="5" max="5" width="70.625" style="28" customWidth="1"/>
  </cols>
  <sheetData>
    <row r="1" spans="1:7" s="41" customFormat="1" ht="27.6" customHeight="1">
      <c r="A1" s="195" t="s">
        <v>417</v>
      </c>
      <c r="B1" s="42"/>
    </row>
    <row r="2" spans="1:7" s="28" customFormat="1" ht="13.15" customHeight="1">
      <c r="A2" s="204"/>
      <c r="B2" s="43"/>
      <c r="C2" s="28" t="s">
        <v>359</v>
      </c>
    </row>
    <row r="3" spans="1:7" s="28" customFormat="1" ht="15" customHeight="1">
      <c r="A3" s="204"/>
      <c r="B3" s="44"/>
      <c r="C3" s="666" t="s">
        <v>351</v>
      </c>
      <c r="D3" s="667"/>
      <c r="E3" s="668"/>
    </row>
    <row r="4" spans="1:7" s="28" customFormat="1" ht="15" customHeight="1">
      <c r="A4" s="205"/>
      <c r="B4" s="44"/>
      <c r="C4" s="669"/>
      <c r="D4" s="670"/>
      <c r="E4" s="671"/>
    </row>
    <row r="5" spans="1:7" ht="12.4" customHeight="1">
      <c r="A5" s="206"/>
    </row>
    <row r="6" spans="1:7" ht="14.45" customHeight="1">
      <c r="A6" s="206"/>
      <c r="C6" s="49" t="s">
        <v>148</v>
      </c>
      <c r="D6" s="49"/>
      <c r="E6" s="49"/>
    </row>
    <row r="7" spans="1:7" ht="14.45" customHeight="1" thickBot="1">
      <c r="A7" s="206"/>
      <c r="C7" s="49"/>
      <c r="D7" s="49"/>
      <c r="E7" s="49"/>
    </row>
    <row r="8" spans="1:7" ht="30" customHeight="1" thickTop="1" thickBot="1">
      <c r="A8" s="206"/>
      <c r="C8" s="106" t="s">
        <v>149</v>
      </c>
      <c r="D8" s="570">
        <v>0.59084995483799996</v>
      </c>
      <c r="E8" s="49"/>
    </row>
    <row r="9" spans="1:7" ht="20.100000000000001" customHeight="1" thickTop="1">
      <c r="A9" s="206"/>
      <c r="C9" s="49"/>
      <c r="D9" s="518" t="s">
        <v>150</v>
      </c>
      <c r="E9" s="49"/>
    </row>
    <row r="10" spans="1:7" ht="14.45" customHeight="1">
      <c r="A10" s="206"/>
      <c r="C10" s="49" t="s">
        <v>346</v>
      </c>
      <c r="D10" s="41"/>
      <c r="E10" s="49"/>
    </row>
    <row r="11" spans="1:7" ht="30" customHeight="1">
      <c r="A11" s="206"/>
      <c r="C11" s="201" t="s">
        <v>151</v>
      </c>
      <c r="D11" s="201" t="s">
        <v>152</v>
      </c>
      <c r="E11" s="201" t="s">
        <v>153</v>
      </c>
    </row>
    <row r="12" spans="1:7" ht="30" customHeight="1">
      <c r="A12" s="206"/>
      <c r="C12" s="107" t="s">
        <v>723</v>
      </c>
      <c r="D12" s="571">
        <v>0.59084995483799996</v>
      </c>
      <c r="E12" s="133" t="s">
        <v>745</v>
      </c>
      <c r="G12" s="244"/>
    </row>
    <row r="13" spans="1:7" ht="30" customHeight="1">
      <c r="A13" s="206"/>
      <c r="C13" s="107" t="s">
        <v>746</v>
      </c>
      <c r="D13" s="566">
        <v>0.48747150989505622</v>
      </c>
      <c r="E13" s="109" t="s">
        <v>747</v>
      </c>
      <c r="G13" s="244"/>
    </row>
    <row r="14" spans="1:7" ht="30" customHeight="1">
      <c r="A14" s="206"/>
      <c r="C14" s="60" t="s">
        <v>748</v>
      </c>
      <c r="D14" s="572">
        <v>0.52275272724988953</v>
      </c>
      <c r="E14" s="109" t="s">
        <v>749</v>
      </c>
      <c r="G14" s="244"/>
    </row>
    <row r="15" spans="1:7" ht="30" customHeight="1" thickBot="1">
      <c r="A15" s="206"/>
      <c r="C15" s="60" t="s">
        <v>750</v>
      </c>
      <c r="D15" s="573">
        <v>0.53166396452750864</v>
      </c>
      <c r="E15" s="109" t="s">
        <v>751</v>
      </c>
      <c r="G15" s="244"/>
    </row>
    <row r="16" spans="1:7" ht="30" customHeight="1" thickTop="1" thickBot="1">
      <c r="A16" s="206"/>
      <c r="C16" s="271" t="s">
        <v>154</v>
      </c>
      <c r="D16" s="574"/>
      <c r="E16" s="519" t="s">
        <v>155</v>
      </c>
      <c r="G16" s="244"/>
    </row>
    <row r="17" spans="1:7" ht="14.45" customHeight="1" thickTop="1">
      <c r="A17" s="206"/>
      <c r="D17" s="338"/>
      <c r="E17" s="50"/>
      <c r="G17" s="244"/>
    </row>
    <row r="18" spans="1:7" ht="14.45" customHeight="1">
      <c r="A18" s="206"/>
      <c r="D18" s="339"/>
      <c r="E18" s="520" t="s">
        <v>347</v>
      </c>
      <c r="G18" s="244"/>
    </row>
    <row r="19" spans="1:7" ht="15" customHeight="1">
      <c r="A19" s="206"/>
      <c r="C19" s="110"/>
      <c r="D19" s="566">
        <v>0.51786593980399998</v>
      </c>
      <c r="E19" s="109" t="s">
        <v>752</v>
      </c>
      <c r="G19" s="244"/>
    </row>
    <row r="20" spans="1:7" ht="15" customHeight="1">
      <c r="A20" s="206"/>
      <c r="C20" s="108"/>
      <c r="D20" s="566">
        <v>0.48779583312108399</v>
      </c>
      <c r="E20" s="134" t="s">
        <v>753</v>
      </c>
      <c r="G20" s="244"/>
    </row>
    <row r="21" spans="1:7" ht="15" customHeight="1">
      <c r="A21" s="206"/>
      <c r="C21" s="50"/>
      <c r="D21" s="575">
        <v>0.64297654068900001</v>
      </c>
      <c r="E21" s="109" t="s">
        <v>754</v>
      </c>
      <c r="G21" s="244"/>
    </row>
    <row r="22" spans="1:7" ht="15" customHeight="1">
      <c r="A22" s="206"/>
      <c r="C22" s="50"/>
      <c r="D22" s="575">
        <v>0.63415664800500005</v>
      </c>
      <c r="E22" s="109" t="s">
        <v>755</v>
      </c>
      <c r="G22" s="244"/>
    </row>
    <row r="23" spans="1:7" ht="14.45" customHeight="1">
      <c r="A23" s="206"/>
      <c r="C23" s="50"/>
      <c r="D23" s="50"/>
      <c r="E23" s="50"/>
    </row>
    <row r="24" spans="1:7" ht="12.4" customHeight="1">
      <c r="A24" s="206"/>
      <c r="C24" s="50" t="s">
        <v>348</v>
      </c>
      <c r="D24" s="50"/>
    </row>
    <row r="25" spans="1:7" ht="12.4" customHeight="1">
      <c r="A25" s="206"/>
    </row>
    <row r="26" spans="1:7" ht="12.4" customHeight="1">
      <c r="A26" s="206"/>
    </row>
    <row r="27" spans="1:7" ht="12.4" customHeight="1">
      <c r="A27" s="206"/>
    </row>
    <row r="28" spans="1:7" ht="12.4" customHeight="1">
      <c r="A28" s="206"/>
      <c r="C28" s="50"/>
      <c r="D28" s="50"/>
      <c r="E28" s="50"/>
    </row>
    <row r="29" spans="1:7" ht="12.4" customHeight="1">
      <c r="A29" s="206"/>
    </row>
    <row r="30" spans="1:7" ht="12.4" customHeight="1">
      <c r="A30" s="206"/>
    </row>
    <row r="31" spans="1:7" ht="12.4" customHeight="1">
      <c r="A31" s="206"/>
    </row>
    <row r="32" spans="1:7" ht="12.4" customHeight="1">
      <c r="A32" s="206"/>
    </row>
    <row r="33" spans="1:5" ht="12.4" customHeight="1">
      <c r="A33" s="206"/>
    </row>
    <row r="34" spans="1:5" ht="12.4" customHeight="1">
      <c r="A34" s="206"/>
    </row>
    <row r="35" spans="1:5" ht="12.4" customHeight="1">
      <c r="A35" s="206"/>
    </row>
    <row r="36" spans="1:5" s="40" customFormat="1" ht="12.4" customHeight="1">
      <c r="A36" s="206"/>
      <c r="B36" s="44"/>
      <c r="C36" s="28"/>
      <c r="D36" s="28"/>
      <c r="E36" s="28"/>
    </row>
    <row r="37" spans="1:5" ht="12.4" customHeight="1">
      <c r="A37" s="204"/>
    </row>
    <row r="38" spans="1:5">
      <c r="A38" s="50"/>
    </row>
    <row r="39" spans="1:5">
      <c r="A39" s="28"/>
    </row>
    <row r="40" spans="1:5">
      <c r="A40" s="28"/>
    </row>
    <row r="41" spans="1:5">
      <c r="A41" s="28"/>
    </row>
    <row r="42" spans="1:5">
      <c r="A42" s="28"/>
    </row>
    <row r="43" spans="1:5">
      <c r="A43" s="28"/>
    </row>
    <row r="44" spans="1:5">
      <c r="A44" s="28"/>
    </row>
    <row r="45" spans="1:5">
      <c r="A45" s="28"/>
    </row>
  </sheetData>
  <mergeCells count="1">
    <mergeCell ref="C3:E4"/>
  </mergeCells>
  <phoneticPr fontId="1"/>
  <conditionalFormatting sqref="C23:C29 C19:C20 B1:C1 C3:C11 B2:B37">
    <cfRule type="cellIs" dxfId="7" priority="3" operator="equal">
      <formula>"NO"</formula>
    </cfRule>
  </conditionalFormatting>
  <conditionalFormatting sqref="C12:C16">
    <cfRule type="cellIs" dxfId="6" priority="1" operator="equal">
      <formula>"NO"</formula>
    </cfRule>
  </conditionalFormatting>
  <dataValidations count="1">
    <dataValidation type="list" allowBlank="1" showInputMessage="1" showErrorMessage="1" promptTitle="消費転換率リスト" sqref="D8">
      <formula1>$D$12:$D$16</formula1>
    </dataValidation>
  </dataValidations>
  <pageMargins left="0.55118110236220474" right="0.39370078740157483" top="0.62992125984251968" bottom="0.55118110236220474" header="0.31496062992125984" footer="0.31496062992125984"/>
  <pageSetup paperSize="9" scale="98" orientation="landscape" r:id="rId1"/>
  <headerFooter scaleWithDoc="0" alignWithMargins="0">
    <oddFooter>&amp;C&amp;9&amp;P／&amp;N&amp;R&amp;8&amp;F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2:J31"/>
  <sheetViews>
    <sheetView showGridLines="0" workbookViewId="0"/>
  </sheetViews>
  <sheetFormatPr defaultRowHeight="13.5"/>
  <cols>
    <col min="1" max="1" width="4.75" customWidth="1"/>
    <col min="4" max="4" width="13.75" customWidth="1"/>
    <col min="5" max="8" width="12.75" customWidth="1"/>
  </cols>
  <sheetData>
    <row r="2" spans="1:10" ht="17.25">
      <c r="A2" s="6" t="s">
        <v>728</v>
      </c>
      <c r="B2" s="7"/>
      <c r="C2" s="7"/>
      <c r="D2" s="7"/>
      <c r="E2" s="7"/>
      <c r="F2" s="7"/>
      <c r="G2" s="7"/>
      <c r="H2" s="8"/>
      <c r="I2" s="7"/>
    </row>
    <row r="3" spans="1:10">
      <c r="A3" s="7"/>
      <c r="B3" s="7"/>
      <c r="C3" s="7"/>
      <c r="D3" s="7"/>
      <c r="E3" s="7"/>
      <c r="F3" s="7"/>
      <c r="G3" s="7"/>
      <c r="H3" s="7"/>
      <c r="I3" s="7"/>
    </row>
    <row r="4" spans="1:10">
      <c r="A4" s="7"/>
      <c r="B4" s="7"/>
      <c r="C4" s="7"/>
      <c r="D4" s="7"/>
      <c r="E4" s="7"/>
      <c r="F4" s="7"/>
      <c r="G4" s="7"/>
      <c r="H4" s="7"/>
      <c r="I4" s="7"/>
    </row>
    <row r="5" spans="1:10" ht="19.899999999999999" customHeight="1" thickBot="1">
      <c r="A5" s="11"/>
      <c r="B5" s="11" t="s">
        <v>36</v>
      </c>
      <c r="C5" s="11"/>
      <c r="D5" s="11"/>
      <c r="E5" s="12"/>
      <c r="F5" s="12" t="s">
        <v>0</v>
      </c>
      <c r="G5" s="12"/>
      <c r="H5" s="11"/>
      <c r="I5" s="11"/>
    </row>
    <row r="6" spans="1:10" ht="19.899999999999999" customHeight="1">
      <c r="A6" s="11"/>
      <c r="B6" s="307" t="s">
        <v>35</v>
      </c>
      <c r="C6" s="308"/>
      <c r="D6" s="309"/>
      <c r="E6" s="310">
        <f>測定表!L112</f>
        <v>0</v>
      </c>
      <c r="F6" s="13"/>
      <c r="G6" s="11"/>
      <c r="H6" s="11"/>
      <c r="I6" s="11"/>
    </row>
    <row r="7" spans="1:10" ht="19.899999999999999" customHeight="1" thickBot="1">
      <c r="A7" s="11"/>
      <c r="B7" s="311"/>
      <c r="C7" s="14" t="s">
        <v>37</v>
      </c>
      <c r="D7" s="15"/>
      <c r="E7" s="34">
        <f>測定表!Q112</f>
        <v>0</v>
      </c>
      <c r="F7" s="16"/>
      <c r="G7" s="11"/>
      <c r="H7" s="11"/>
      <c r="I7" s="11"/>
    </row>
    <row r="8" spans="1:10" ht="10.15" customHeight="1">
      <c r="A8" s="11"/>
      <c r="B8" s="17"/>
      <c r="C8" s="17"/>
      <c r="D8" s="11"/>
      <c r="E8" s="11"/>
      <c r="F8" s="11"/>
      <c r="G8" s="11"/>
      <c r="H8" s="11"/>
      <c r="I8" s="11"/>
    </row>
    <row r="9" spans="1:10" ht="19.899999999999999" customHeight="1" thickBot="1">
      <c r="A9" s="11"/>
      <c r="B9" s="11" t="s">
        <v>38</v>
      </c>
      <c r="C9" s="11"/>
      <c r="D9" s="11"/>
      <c r="E9" s="11"/>
      <c r="F9" s="11"/>
      <c r="G9" s="11"/>
      <c r="H9" s="18" t="s">
        <v>0</v>
      </c>
      <c r="I9" s="11"/>
    </row>
    <row r="10" spans="1:10" ht="19.899999999999999" customHeight="1">
      <c r="A10" s="11"/>
      <c r="B10" s="673"/>
      <c r="C10" s="674"/>
      <c r="D10" s="675"/>
      <c r="E10" s="19" t="s">
        <v>39</v>
      </c>
      <c r="F10" s="20" t="s">
        <v>40</v>
      </c>
      <c r="G10" s="21" t="s">
        <v>41</v>
      </c>
      <c r="H10" s="22" t="s">
        <v>42</v>
      </c>
      <c r="I10" s="11"/>
    </row>
    <row r="11" spans="1:10" ht="19.899999999999999" customHeight="1">
      <c r="A11" s="11"/>
      <c r="B11" s="676" t="s">
        <v>43</v>
      </c>
      <c r="C11" s="677"/>
      <c r="D11" s="678"/>
      <c r="E11" s="220">
        <f>SUM(F11:H11)</f>
        <v>0</v>
      </c>
      <c r="F11" s="181">
        <f>測定表!Q112</f>
        <v>0</v>
      </c>
      <c r="G11" s="182">
        <f>測定表!W112</f>
        <v>0</v>
      </c>
      <c r="H11" s="183">
        <f>測定表!AO112</f>
        <v>0</v>
      </c>
      <c r="I11" s="11"/>
    </row>
    <row r="12" spans="1:10" ht="19.899999999999999" customHeight="1">
      <c r="A12" s="11"/>
      <c r="B12" s="32"/>
      <c r="C12" s="679" t="s">
        <v>44</v>
      </c>
      <c r="D12" s="680"/>
      <c r="E12" s="221">
        <f>SUM(F12:H12)</f>
        <v>0</v>
      </c>
      <c r="F12" s="184">
        <f>測定表!AS112</f>
        <v>0</v>
      </c>
      <c r="G12" s="185">
        <f>測定表!AT112</f>
        <v>0</v>
      </c>
      <c r="H12" s="186">
        <f>測定表!AU112</f>
        <v>0</v>
      </c>
      <c r="I12" s="11"/>
    </row>
    <row r="13" spans="1:10" ht="19.899999999999999" customHeight="1" thickBot="1">
      <c r="A13" s="11"/>
      <c r="B13" s="33"/>
      <c r="C13" s="150"/>
      <c r="D13" s="23" t="s">
        <v>45</v>
      </c>
      <c r="E13" s="222">
        <f>SUM(F13:H13)</f>
        <v>0</v>
      </c>
      <c r="F13" s="187">
        <f>測定表!AW112</f>
        <v>0</v>
      </c>
      <c r="G13" s="188">
        <f>測定表!AX112</f>
        <v>0</v>
      </c>
      <c r="H13" s="189">
        <f>測定表!AY112</f>
        <v>0</v>
      </c>
      <c r="I13" s="11"/>
    </row>
    <row r="14" spans="1:10" ht="34.9" customHeight="1">
      <c r="A14" s="11"/>
      <c r="B14" s="10" t="s">
        <v>52</v>
      </c>
      <c r="C14" s="687" t="s">
        <v>674</v>
      </c>
      <c r="D14" s="687"/>
      <c r="E14" s="687"/>
      <c r="F14" s="687"/>
      <c r="G14" s="687"/>
      <c r="H14" s="687"/>
      <c r="I14" s="687"/>
      <c r="J14" s="687"/>
    </row>
    <row r="15" spans="1:10" ht="34.9" customHeight="1">
      <c r="A15" s="11"/>
      <c r="B15" s="10"/>
      <c r="C15" s="688" t="s">
        <v>675</v>
      </c>
      <c r="D15" s="688"/>
      <c r="E15" s="688"/>
      <c r="F15" s="688"/>
      <c r="G15" s="688"/>
      <c r="H15" s="688"/>
      <c r="I15" s="11"/>
    </row>
    <row r="16" spans="1:10" ht="34.9" customHeight="1">
      <c r="A16" s="11"/>
      <c r="B16" s="10"/>
      <c r="C16" s="672" t="s">
        <v>676</v>
      </c>
      <c r="D16" s="672"/>
      <c r="E16" s="672"/>
      <c r="F16" s="672"/>
      <c r="G16" s="672"/>
      <c r="H16" s="672"/>
      <c r="I16" s="11"/>
    </row>
    <row r="17" spans="1:10" ht="19.899999999999999" customHeight="1" thickBot="1">
      <c r="A17" s="11"/>
      <c r="B17" s="17" t="s">
        <v>46</v>
      </c>
      <c r="C17" s="11"/>
      <c r="D17" s="17"/>
      <c r="E17" s="24" t="s">
        <v>47</v>
      </c>
      <c r="F17" s="11"/>
      <c r="G17" s="17"/>
      <c r="H17" s="17"/>
      <c r="I17" s="11"/>
    </row>
    <row r="18" spans="1:10" ht="19.899999999999999" customHeight="1">
      <c r="A18" s="11"/>
      <c r="B18" s="681" t="s">
        <v>48</v>
      </c>
      <c r="C18" s="682"/>
      <c r="D18" s="682"/>
      <c r="E18" s="31" t="str">
        <f>IF(ISERROR($E$11/E6),"",$E$11/E6)</f>
        <v/>
      </c>
      <c r="F18" s="11"/>
      <c r="G18" s="17"/>
      <c r="H18" s="17"/>
      <c r="I18" s="11"/>
    </row>
    <row r="19" spans="1:10" ht="19.899999999999999" customHeight="1" thickBot="1">
      <c r="A19" s="11"/>
      <c r="B19" s="683" t="s">
        <v>49</v>
      </c>
      <c r="C19" s="684"/>
      <c r="D19" s="684"/>
      <c r="E19" s="35" t="str">
        <f>IF(ISERROR($E$11/E7),"",$E$11/E7)</f>
        <v/>
      </c>
      <c r="F19" s="11"/>
      <c r="G19" s="17"/>
      <c r="H19" s="17"/>
      <c r="I19" s="11"/>
    </row>
    <row r="20" spans="1:10" ht="10.15" customHeight="1">
      <c r="A20" s="11"/>
      <c r="B20" s="17"/>
      <c r="C20" s="17"/>
      <c r="D20" s="17"/>
      <c r="E20" s="17"/>
      <c r="F20" s="17"/>
      <c r="G20" s="17"/>
      <c r="H20" s="17"/>
      <c r="I20" s="11"/>
    </row>
    <row r="21" spans="1:10" ht="19.899999999999999" customHeight="1" thickBot="1">
      <c r="A21" s="11"/>
      <c r="B21" s="11" t="s">
        <v>50</v>
      </c>
      <c r="C21" s="11"/>
      <c r="D21" s="11"/>
      <c r="E21" s="11"/>
      <c r="F21" s="11"/>
      <c r="G21" s="11"/>
      <c r="H21" s="11"/>
      <c r="I21" s="11"/>
    </row>
    <row r="22" spans="1:10" ht="19.899999999999999" customHeight="1" thickBot="1">
      <c r="A22" s="11"/>
      <c r="B22" s="685">
        <f>測定表!BE112+測定表!BF112+測定表!BG112</f>
        <v>0</v>
      </c>
      <c r="C22" s="686"/>
      <c r="D22" s="11" t="s">
        <v>51</v>
      </c>
      <c r="E22" s="11"/>
      <c r="F22" s="11"/>
      <c r="G22" s="11"/>
      <c r="H22" s="11"/>
      <c r="I22" s="11"/>
    </row>
    <row r="23" spans="1:10" s="5" customFormat="1" ht="10.15" customHeight="1">
      <c r="A23" s="25"/>
      <c r="B23" s="26"/>
      <c r="C23" s="27"/>
      <c r="D23" s="25"/>
      <c r="E23" s="25"/>
      <c r="F23" s="25"/>
      <c r="G23" s="25"/>
      <c r="H23" s="25"/>
      <c r="I23" s="25"/>
    </row>
    <row r="24" spans="1:10" s="5" customFormat="1" ht="10.15" customHeight="1">
      <c r="A24" s="25"/>
      <c r="B24" s="340"/>
      <c r="C24" s="27"/>
      <c r="D24" s="25"/>
      <c r="E24" s="25"/>
      <c r="F24" s="25"/>
      <c r="G24" s="25"/>
      <c r="H24" s="25"/>
      <c r="I24" s="25"/>
    </row>
    <row r="25" spans="1:10" ht="34.9" customHeight="1">
      <c r="A25" s="7"/>
      <c r="B25" s="29" t="s">
        <v>52</v>
      </c>
      <c r="C25" s="672" t="s">
        <v>677</v>
      </c>
      <c r="D25" s="672"/>
      <c r="E25" s="672"/>
      <c r="F25" s="672"/>
      <c r="G25" s="672"/>
      <c r="H25" s="672"/>
      <c r="I25" s="672"/>
      <c r="J25" s="672"/>
    </row>
    <row r="26" spans="1:10">
      <c r="B26" s="28"/>
      <c r="C26" s="317"/>
      <c r="D26" s="317"/>
      <c r="E26" s="317"/>
      <c r="F26" s="317"/>
      <c r="G26" s="317"/>
      <c r="H26" s="317"/>
      <c r="I26" s="317"/>
    </row>
    <row r="27" spans="1:10">
      <c r="B27" s="28"/>
      <c r="C27" s="317"/>
      <c r="D27" s="317"/>
      <c r="E27" s="317"/>
      <c r="F27" s="317"/>
      <c r="G27" s="317"/>
      <c r="H27" s="317"/>
      <c r="I27" s="317"/>
    </row>
    <row r="28" spans="1:10">
      <c r="B28" s="28"/>
      <c r="C28" s="317"/>
      <c r="D28" s="317"/>
      <c r="E28" s="317"/>
      <c r="F28" s="317"/>
      <c r="G28" s="317"/>
      <c r="H28" s="317"/>
      <c r="I28" s="317"/>
    </row>
    <row r="29" spans="1:10">
      <c r="C29" s="317"/>
      <c r="D29" s="317"/>
      <c r="E29" s="317"/>
      <c r="F29" s="317"/>
      <c r="G29" s="317"/>
      <c r="H29" s="317"/>
      <c r="I29" s="317"/>
    </row>
    <row r="31" spans="1:10">
      <c r="B31" s="30"/>
    </row>
  </sheetData>
  <sheetProtection sheet="1"/>
  <mergeCells count="10">
    <mergeCell ref="C25:J25"/>
    <mergeCell ref="B10:D10"/>
    <mergeCell ref="B11:D11"/>
    <mergeCell ref="C12:D12"/>
    <mergeCell ref="B18:D18"/>
    <mergeCell ref="B19:D19"/>
    <mergeCell ref="B22:C22"/>
    <mergeCell ref="C14:J14"/>
    <mergeCell ref="C15:H15"/>
    <mergeCell ref="C16:H16"/>
  </mergeCells>
  <phoneticPr fontId="1"/>
  <printOptions horizontalCentered="1"/>
  <pageMargins left="0.70866141732283472" right="0.70866141732283472" top="0.74803149606299213" bottom="0.74803149606299213" header="0.31496062992125984" footer="0.31496062992125984"/>
  <pageSetup paperSize="9" scale="97" orientation="landscape" r:id="rId1"/>
  <headerFooter scaleWithDoc="0" alignWithMargins="0">
    <oddFooter>&amp;C&amp;9&amp;P／&amp;N&amp;R&amp;9&amp;F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V112"/>
  <sheetViews>
    <sheetView showGridLines="0" workbookViewId="0"/>
  </sheetViews>
  <sheetFormatPr defaultRowHeight="13.5"/>
  <cols>
    <col min="1" max="1" width="4.625" style="46" customWidth="1"/>
    <col min="2" max="2" width="25.75" style="158" customWidth="1"/>
    <col min="3" max="4" width="11.75" style="47" customWidth="1"/>
    <col min="5" max="6" width="11.75" style="28" customWidth="1"/>
    <col min="7" max="7" width="1.75" style="28" customWidth="1"/>
    <col min="8" max="10" width="11.75" style="28" customWidth="1"/>
    <col min="11" max="11" width="1.75" style="28" customWidth="1"/>
    <col min="12" max="14" width="11.75" style="28" customWidth="1"/>
    <col min="15" max="15" width="1.75" style="44" customWidth="1"/>
    <col min="16" max="18" width="11.75" style="28" customWidth="1"/>
    <col min="19" max="19" width="1.75" style="44" customWidth="1"/>
    <col min="20" max="22" width="11.75" style="28" customWidth="1"/>
  </cols>
  <sheetData>
    <row r="1" spans="1:22" s="41" customFormat="1" ht="27.6" customHeight="1">
      <c r="A1" s="12" t="s">
        <v>374</v>
      </c>
      <c r="B1" s="157"/>
      <c r="C1" s="45"/>
      <c r="D1" s="45"/>
      <c r="S1" s="42"/>
      <c r="V1" s="42"/>
    </row>
    <row r="2" spans="1:22" s="28" customFormat="1" ht="13.15" customHeight="1">
      <c r="A2" s="46"/>
      <c r="B2" s="158"/>
      <c r="C2" s="240" t="str">
        <f>測定表!Q2</f>
        <v>I</v>
      </c>
      <c r="D2" s="43" t="str">
        <f>測定表!W2</f>
        <v>L</v>
      </c>
      <c r="E2" s="43" t="str">
        <f>測定表!AO2</f>
        <v>U</v>
      </c>
      <c r="F2" s="43" t="str">
        <f>測定表!AQ2</f>
        <v>V</v>
      </c>
      <c r="I2" s="43" t="str">
        <f>測定表!AT2</f>
        <v>W</v>
      </c>
      <c r="K2" s="44"/>
      <c r="M2" s="43" t="str">
        <f>測定表!AX2</f>
        <v>X</v>
      </c>
      <c r="Q2" s="43" t="str">
        <f>測定表!BB2</f>
        <v>Y</v>
      </c>
      <c r="S2" s="44"/>
      <c r="U2" s="43" t="str">
        <f>測定表!BF2</f>
        <v>Z</v>
      </c>
    </row>
    <row r="3" spans="1:22" s="28" customFormat="1" ht="13.9" customHeight="1">
      <c r="A3" s="643" t="s">
        <v>720</v>
      </c>
      <c r="B3" s="691" t="s">
        <v>721</v>
      </c>
      <c r="C3" s="692" t="s">
        <v>406</v>
      </c>
      <c r="D3" s="692" t="str">
        <f>測定表!W3</f>
        <v>1次
生産誘発額</v>
      </c>
      <c r="E3" s="697" t="str">
        <f>測定表!AO3</f>
        <v>２次
生産誘発額</v>
      </c>
      <c r="F3" s="697" t="str">
        <f>測定表!AQ3</f>
        <v>総合
生産誘発額</v>
      </c>
      <c r="G3" s="159"/>
      <c r="H3" s="699" t="str">
        <f>測定表!AS3</f>
        <v>粗付加価値誘発額</v>
      </c>
      <c r="I3" s="699"/>
      <c r="J3" s="699"/>
      <c r="K3" s="159"/>
      <c r="L3" s="700" t="str">
        <f>測定表!AW3</f>
        <v>雇用者所得誘発額</v>
      </c>
      <c r="M3" s="700"/>
      <c r="N3" s="700"/>
      <c r="O3" s="160"/>
      <c r="P3" s="694" t="str">
        <f>測定表!BA3</f>
        <v>就業誘発者数（人）</v>
      </c>
      <c r="Q3" s="695"/>
      <c r="R3" s="696"/>
      <c r="S3" s="160"/>
      <c r="T3" s="694" t="str">
        <f>測定表!BE3</f>
        <v>雇用誘発者数（人）</v>
      </c>
      <c r="U3" s="695"/>
      <c r="V3" s="696"/>
    </row>
    <row r="4" spans="1:22" s="28" customFormat="1" ht="13.9" customHeight="1">
      <c r="A4" s="644"/>
      <c r="B4" s="644"/>
      <c r="C4" s="693"/>
      <c r="D4" s="693"/>
      <c r="E4" s="698"/>
      <c r="F4" s="698"/>
      <c r="G4" s="159"/>
      <c r="H4" s="161" t="s">
        <v>61</v>
      </c>
      <c r="I4" s="161" t="s">
        <v>62</v>
      </c>
      <c r="J4" s="161" t="s">
        <v>63</v>
      </c>
      <c r="K4" s="159"/>
      <c r="L4" s="162" t="s">
        <v>61</v>
      </c>
      <c r="M4" s="162" t="s">
        <v>62</v>
      </c>
      <c r="N4" s="162" t="s">
        <v>63</v>
      </c>
      <c r="O4" s="160"/>
      <c r="P4" s="163" t="s">
        <v>61</v>
      </c>
      <c r="Q4" s="163" t="s">
        <v>62</v>
      </c>
      <c r="R4" s="163" t="s">
        <v>63</v>
      </c>
      <c r="S4" s="160"/>
      <c r="T4" s="163" t="s">
        <v>61</v>
      </c>
      <c r="U4" s="163" t="s">
        <v>62</v>
      </c>
      <c r="V4" s="163" t="s">
        <v>63</v>
      </c>
    </row>
    <row r="5" spans="1:22" s="73" customFormat="1" ht="12.4" customHeight="1">
      <c r="A5" s="456" t="s">
        <v>419</v>
      </c>
      <c r="B5" s="467" t="s">
        <v>541</v>
      </c>
      <c r="C5" s="462">
        <f>測定表!Q5</f>
        <v>0</v>
      </c>
      <c r="D5" s="462">
        <f>測定表!W5</f>
        <v>0</v>
      </c>
      <c r="E5" s="462">
        <f>測定表!AO5</f>
        <v>0</v>
      </c>
      <c r="F5" s="462">
        <f>測定表!AQ5</f>
        <v>0</v>
      </c>
      <c r="G5" s="351"/>
      <c r="H5" s="357">
        <f>測定表!AS5</f>
        <v>0</v>
      </c>
      <c r="I5" s="357">
        <f>測定表!AT5</f>
        <v>0</v>
      </c>
      <c r="J5" s="357">
        <f>測定表!AU5</f>
        <v>0</v>
      </c>
      <c r="K5" s="351"/>
      <c r="L5" s="358">
        <f>測定表!AW5</f>
        <v>0</v>
      </c>
      <c r="M5" s="358">
        <f>測定表!AX5</f>
        <v>0</v>
      </c>
      <c r="N5" s="358">
        <f>測定表!AY5</f>
        <v>0</v>
      </c>
      <c r="O5" s="354"/>
      <c r="P5" s="359">
        <f>測定表!BA5</f>
        <v>0</v>
      </c>
      <c r="Q5" s="359">
        <f>測定表!BB5</f>
        <v>0</v>
      </c>
      <c r="R5" s="359">
        <f>測定表!BC5</f>
        <v>0</v>
      </c>
      <c r="S5" s="354"/>
      <c r="T5" s="359">
        <f>測定表!BE5</f>
        <v>0</v>
      </c>
      <c r="U5" s="359">
        <f>測定表!BF5</f>
        <v>0</v>
      </c>
      <c r="V5" s="359">
        <f>測定表!BG5</f>
        <v>0</v>
      </c>
    </row>
    <row r="6" spans="1:22" s="73" customFormat="1" ht="12.4" customHeight="1">
      <c r="A6" s="457" t="s">
        <v>420</v>
      </c>
      <c r="B6" s="468" t="s">
        <v>542</v>
      </c>
      <c r="C6" s="463">
        <f>測定表!Q6</f>
        <v>0</v>
      </c>
      <c r="D6" s="463">
        <f>測定表!W6</f>
        <v>0</v>
      </c>
      <c r="E6" s="463">
        <f>測定表!AO6</f>
        <v>0</v>
      </c>
      <c r="F6" s="463">
        <f>測定表!AQ6</f>
        <v>0</v>
      </c>
      <c r="G6" s="351"/>
      <c r="H6" s="352">
        <f>測定表!AS6</f>
        <v>0</v>
      </c>
      <c r="I6" s="352">
        <f>測定表!AT6</f>
        <v>0</v>
      </c>
      <c r="J6" s="352">
        <f>測定表!AU6</f>
        <v>0</v>
      </c>
      <c r="K6" s="351"/>
      <c r="L6" s="353">
        <f>測定表!AW6</f>
        <v>0</v>
      </c>
      <c r="M6" s="353">
        <f>測定表!AX6</f>
        <v>0</v>
      </c>
      <c r="N6" s="353">
        <f>測定表!AY6</f>
        <v>0</v>
      </c>
      <c r="O6" s="354"/>
      <c r="P6" s="355">
        <f>測定表!BA6</f>
        <v>0</v>
      </c>
      <c r="Q6" s="355">
        <f>測定表!BB6</f>
        <v>0</v>
      </c>
      <c r="R6" s="355">
        <f>測定表!BC6</f>
        <v>0</v>
      </c>
      <c r="S6" s="354"/>
      <c r="T6" s="355">
        <f>測定表!BE6</f>
        <v>0</v>
      </c>
      <c r="U6" s="355">
        <f>測定表!BF6</f>
        <v>0</v>
      </c>
      <c r="V6" s="355">
        <f>測定表!BG6</f>
        <v>0</v>
      </c>
    </row>
    <row r="7" spans="1:22" s="73" customFormat="1" ht="12.4" customHeight="1">
      <c r="A7" s="457" t="s">
        <v>421</v>
      </c>
      <c r="B7" s="468" t="s">
        <v>543</v>
      </c>
      <c r="C7" s="463">
        <f>測定表!Q7</f>
        <v>0</v>
      </c>
      <c r="D7" s="463">
        <f>測定表!W7</f>
        <v>0</v>
      </c>
      <c r="E7" s="463">
        <f>測定表!AO7</f>
        <v>0</v>
      </c>
      <c r="F7" s="463">
        <f>測定表!AQ7</f>
        <v>0</v>
      </c>
      <c r="G7" s="351"/>
      <c r="H7" s="352">
        <f>測定表!AS7</f>
        <v>0</v>
      </c>
      <c r="I7" s="352">
        <f>測定表!AT7</f>
        <v>0</v>
      </c>
      <c r="J7" s="352">
        <f>測定表!AU7</f>
        <v>0</v>
      </c>
      <c r="K7" s="351"/>
      <c r="L7" s="353">
        <f>測定表!AW7</f>
        <v>0</v>
      </c>
      <c r="M7" s="353">
        <f>測定表!AX7</f>
        <v>0</v>
      </c>
      <c r="N7" s="353">
        <f>測定表!AY7</f>
        <v>0</v>
      </c>
      <c r="O7" s="354"/>
      <c r="P7" s="355">
        <f>測定表!BA7</f>
        <v>0</v>
      </c>
      <c r="Q7" s="355">
        <f>測定表!BB7</f>
        <v>0</v>
      </c>
      <c r="R7" s="355">
        <f>測定表!BC7</f>
        <v>0</v>
      </c>
      <c r="S7" s="354"/>
      <c r="T7" s="355">
        <f>測定表!BE7</f>
        <v>0</v>
      </c>
      <c r="U7" s="355">
        <f>測定表!BF7</f>
        <v>0</v>
      </c>
      <c r="V7" s="355">
        <f>測定表!BG7</f>
        <v>0</v>
      </c>
    </row>
    <row r="8" spans="1:22" s="73" customFormat="1" ht="12.4" customHeight="1">
      <c r="A8" s="457" t="s">
        <v>422</v>
      </c>
      <c r="B8" s="468" t="s">
        <v>544</v>
      </c>
      <c r="C8" s="463">
        <f>測定表!Q8</f>
        <v>0</v>
      </c>
      <c r="D8" s="463">
        <f>測定表!W8</f>
        <v>0</v>
      </c>
      <c r="E8" s="463">
        <f>測定表!AO8</f>
        <v>0</v>
      </c>
      <c r="F8" s="463">
        <f>測定表!AQ8</f>
        <v>0</v>
      </c>
      <c r="G8" s="351"/>
      <c r="H8" s="352">
        <f>測定表!AS8</f>
        <v>0</v>
      </c>
      <c r="I8" s="352">
        <f>測定表!AT8</f>
        <v>0</v>
      </c>
      <c r="J8" s="352">
        <f>測定表!AU8</f>
        <v>0</v>
      </c>
      <c r="K8" s="351"/>
      <c r="L8" s="353">
        <f>測定表!AW8</f>
        <v>0</v>
      </c>
      <c r="M8" s="353">
        <f>測定表!AX8</f>
        <v>0</v>
      </c>
      <c r="N8" s="353">
        <f>測定表!AY8</f>
        <v>0</v>
      </c>
      <c r="O8" s="354"/>
      <c r="P8" s="355">
        <f>測定表!BA8</f>
        <v>0</v>
      </c>
      <c r="Q8" s="355">
        <f>測定表!BB8</f>
        <v>0</v>
      </c>
      <c r="R8" s="355">
        <f>測定表!BC8</f>
        <v>0</v>
      </c>
      <c r="S8" s="354"/>
      <c r="T8" s="355">
        <f>測定表!BE8</f>
        <v>0</v>
      </c>
      <c r="U8" s="355">
        <f>測定表!BF8</f>
        <v>0</v>
      </c>
      <c r="V8" s="355">
        <f>測定表!BG8</f>
        <v>0</v>
      </c>
    </row>
    <row r="9" spans="1:22" s="73" customFormat="1" ht="12.4" customHeight="1">
      <c r="A9" s="457" t="s">
        <v>423</v>
      </c>
      <c r="B9" s="468" t="s">
        <v>545</v>
      </c>
      <c r="C9" s="463">
        <f>測定表!Q9</f>
        <v>0</v>
      </c>
      <c r="D9" s="463">
        <f>測定表!W9</f>
        <v>0</v>
      </c>
      <c r="E9" s="463">
        <f>測定表!AO9</f>
        <v>0</v>
      </c>
      <c r="F9" s="463">
        <f>測定表!AQ9</f>
        <v>0</v>
      </c>
      <c r="G9" s="351"/>
      <c r="H9" s="352">
        <f>測定表!AS9</f>
        <v>0</v>
      </c>
      <c r="I9" s="352">
        <f>測定表!AT9</f>
        <v>0</v>
      </c>
      <c r="J9" s="352">
        <f>測定表!AU9</f>
        <v>0</v>
      </c>
      <c r="K9" s="351"/>
      <c r="L9" s="353">
        <f>測定表!AW9</f>
        <v>0</v>
      </c>
      <c r="M9" s="353">
        <f>測定表!AX9</f>
        <v>0</v>
      </c>
      <c r="N9" s="353">
        <f>測定表!AY9</f>
        <v>0</v>
      </c>
      <c r="O9" s="354"/>
      <c r="P9" s="355">
        <f>測定表!BA9</f>
        <v>0</v>
      </c>
      <c r="Q9" s="355">
        <f>測定表!BB9</f>
        <v>0</v>
      </c>
      <c r="R9" s="355">
        <f>測定表!BC9</f>
        <v>0</v>
      </c>
      <c r="S9" s="354"/>
      <c r="T9" s="355">
        <f>測定表!BE9</f>
        <v>0</v>
      </c>
      <c r="U9" s="355">
        <f>測定表!BF9</f>
        <v>0</v>
      </c>
      <c r="V9" s="355">
        <f>測定表!BG9</f>
        <v>0</v>
      </c>
    </row>
    <row r="10" spans="1:22" s="73" customFormat="1" ht="12.4" customHeight="1">
      <c r="A10" s="457" t="s">
        <v>424</v>
      </c>
      <c r="B10" s="468" t="s">
        <v>546</v>
      </c>
      <c r="C10" s="463">
        <f>測定表!Q10</f>
        <v>0</v>
      </c>
      <c r="D10" s="463">
        <f>測定表!W10</f>
        <v>0</v>
      </c>
      <c r="E10" s="463">
        <f>測定表!AO10</f>
        <v>0</v>
      </c>
      <c r="F10" s="463">
        <f>測定表!AQ10</f>
        <v>0</v>
      </c>
      <c r="G10" s="351"/>
      <c r="H10" s="352">
        <f>測定表!AS10</f>
        <v>0</v>
      </c>
      <c r="I10" s="352">
        <f>測定表!AT10</f>
        <v>0</v>
      </c>
      <c r="J10" s="352">
        <f>測定表!AU10</f>
        <v>0</v>
      </c>
      <c r="K10" s="351"/>
      <c r="L10" s="353">
        <f>測定表!AW10</f>
        <v>0</v>
      </c>
      <c r="M10" s="353">
        <f>測定表!AX10</f>
        <v>0</v>
      </c>
      <c r="N10" s="353">
        <f>測定表!AY10</f>
        <v>0</v>
      </c>
      <c r="O10" s="354"/>
      <c r="P10" s="355">
        <f>測定表!BA10</f>
        <v>0</v>
      </c>
      <c r="Q10" s="355">
        <f>測定表!BB10</f>
        <v>0</v>
      </c>
      <c r="R10" s="355">
        <f>測定表!BC10</f>
        <v>0</v>
      </c>
      <c r="S10" s="354"/>
      <c r="T10" s="355">
        <f>測定表!BE10</f>
        <v>0</v>
      </c>
      <c r="U10" s="355">
        <f>測定表!BF10</f>
        <v>0</v>
      </c>
      <c r="V10" s="355">
        <f>測定表!BG10</f>
        <v>0</v>
      </c>
    </row>
    <row r="11" spans="1:22" s="73" customFormat="1" ht="12.4" customHeight="1">
      <c r="A11" s="457" t="s">
        <v>425</v>
      </c>
      <c r="B11" s="468" t="s">
        <v>683</v>
      </c>
      <c r="C11" s="463">
        <f>測定表!Q11</f>
        <v>0</v>
      </c>
      <c r="D11" s="463">
        <f>測定表!W11</f>
        <v>0</v>
      </c>
      <c r="E11" s="463">
        <f>測定表!AO11</f>
        <v>0</v>
      </c>
      <c r="F11" s="463">
        <f>測定表!AQ11</f>
        <v>0</v>
      </c>
      <c r="G11" s="351"/>
      <c r="H11" s="352">
        <f>測定表!AS11</f>
        <v>0</v>
      </c>
      <c r="I11" s="352">
        <f>測定表!AT11</f>
        <v>0</v>
      </c>
      <c r="J11" s="352">
        <f>測定表!AU11</f>
        <v>0</v>
      </c>
      <c r="K11" s="351"/>
      <c r="L11" s="353">
        <f>測定表!AW11</f>
        <v>0</v>
      </c>
      <c r="M11" s="353">
        <f>測定表!AX11</f>
        <v>0</v>
      </c>
      <c r="N11" s="353">
        <f>測定表!AY11</f>
        <v>0</v>
      </c>
      <c r="O11" s="354"/>
      <c r="P11" s="355">
        <f>測定表!BA11</f>
        <v>0</v>
      </c>
      <c r="Q11" s="355">
        <f>測定表!BB11</f>
        <v>0</v>
      </c>
      <c r="R11" s="355">
        <f>測定表!BC11</f>
        <v>0</v>
      </c>
      <c r="S11" s="354"/>
      <c r="T11" s="355">
        <f>測定表!BE11</f>
        <v>0</v>
      </c>
      <c r="U11" s="355">
        <f>測定表!BF11</f>
        <v>0</v>
      </c>
      <c r="V11" s="355">
        <f>測定表!BG11</f>
        <v>0</v>
      </c>
    </row>
    <row r="12" spans="1:22" s="73" customFormat="1" ht="12.4" customHeight="1">
      <c r="A12" s="457" t="s">
        <v>426</v>
      </c>
      <c r="B12" s="468" t="s">
        <v>547</v>
      </c>
      <c r="C12" s="463">
        <f>測定表!Q12</f>
        <v>0</v>
      </c>
      <c r="D12" s="463">
        <f>測定表!W12</f>
        <v>0</v>
      </c>
      <c r="E12" s="463">
        <f>測定表!AO12</f>
        <v>0</v>
      </c>
      <c r="F12" s="463">
        <f>測定表!AQ12</f>
        <v>0</v>
      </c>
      <c r="G12" s="351"/>
      <c r="H12" s="352">
        <f>測定表!AS12</f>
        <v>0</v>
      </c>
      <c r="I12" s="352">
        <f>測定表!AT12</f>
        <v>0</v>
      </c>
      <c r="J12" s="352">
        <f>測定表!AU12</f>
        <v>0</v>
      </c>
      <c r="K12" s="351"/>
      <c r="L12" s="353">
        <f>測定表!AW12</f>
        <v>0</v>
      </c>
      <c r="M12" s="353">
        <f>測定表!AX12</f>
        <v>0</v>
      </c>
      <c r="N12" s="353">
        <f>測定表!AY12</f>
        <v>0</v>
      </c>
      <c r="O12" s="354"/>
      <c r="P12" s="355">
        <f>測定表!BA12</f>
        <v>0</v>
      </c>
      <c r="Q12" s="355">
        <f>測定表!BB12</f>
        <v>0</v>
      </c>
      <c r="R12" s="355">
        <f>測定表!BC12</f>
        <v>0</v>
      </c>
      <c r="S12" s="354"/>
      <c r="T12" s="355">
        <f>測定表!BE12</f>
        <v>0</v>
      </c>
      <c r="U12" s="355">
        <f>測定表!BF12</f>
        <v>0</v>
      </c>
      <c r="V12" s="355">
        <f>測定表!BG12</f>
        <v>0</v>
      </c>
    </row>
    <row r="13" spans="1:22" s="73" customFormat="1" ht="12.4" customHeight="1">
      <c r="A13" s="457" t="s">
        <v>427</v>
      </c>
      <c r="B13" s="468" t="s">
        <v>227</v>
      </c>
      <c r="C13" s="463">
        <f>測定表!Q13</f>
        <v>0</v>
      </c>
      <c r="D13" s="463">
        <f>測定表!W13</f>
        <v>0</v>
      </c>
      <c r="E13" s="463">
        <f>測定表!AO13</f>
        <v>0</v>
      </c>
      <c r="F13" s="463">
        <f>測定表!AQ13</f>
        <v>0</v>
      </c>
      <c r="G13" s="351"/>
      <c r="H13" s="352">
        <f>測定表!AS13</f>
        <v>0</v>
      </c>
      <c r="I13" s="352">
        <f>測定表!AT13</f>
        <v>0</v>
      </c>
      <c r="J13" s="352">
        <f>測定表!AU13</f>
        <v>0</v>
      </c>
      <c r="K13" s="351"/>
      <c r="L13" s="353">
        <f>測定表!AW13</f>
        <v>0</v>
      </c>
      <c r="M13" s="353">
        <f>測定表!AX13</f>
        <v>0</v>
      </c>
      <c r="N13" s="353">
        <f>測定表!AY13</f>
        <v>0</v>
      </c>
      <c r="O13" s="354"/>
      <c r="P13" s="355">
        <f>測定表!BA13</f>
        <v>0</v>
      </c>
      <c r="Q13" s="355">
        <f>測定表!BB13</f>
        <v>0</v>
      </c>
      <c r="R13" s="355">
        <f>測定表!BC13</f>
        <v>0</v>
      </c>
      <c r="S13" s="354"/>
      <c r="T13" s="355">
        <f>測定表!BE13</f>
        <v>0</v>
      </c>
      <c r="U13" s="355">
        <f>測定表!BF13</f>
        <v>0</v>
      </c>
      <c r="V13" s="355">
        <f>測定表!BG13</f>
        <v>0</v>
      </c>
    </row>
    <row r="14" spans="1:22" s="73" customFormat="1" ht="12.4" customHeight="1">
      <c r="A14" s="457" t="s">
        <v>428</v>
      </c>
      <c r="B14" s="468" t="s">
        <v>548</v>
      </c>
      <c r="C14" s="463">
        <f>測定表!Q14</f>
        <v>0</v>
      </c>
      <c r="D14" s="463">
        <f>測定表!W14</f>
        <v>0</v>
      </c>
      <c r="E14" s="463">
        <f>測定表!AO14</f>
        <v>0</v>
      </c>
      <c r="F14" s="463">
        <f>測定表!AQ14</f>
        <v>0</v>
      </c>
      <c r="G14" s="351"/>
      <c r="H14" s="352">
        <f>測定表!AS14</f>
        <v>0</v>
      </c>
      <c r="I14" s="352">
        <f>測定表!AT14</f>
        <v>0</v>
      </c>
      <c r="J14" s="352">
        <f>測定表!AU14</f>
        <v>0</v>
      </c>
      <c r="K14" s="351"/>
      <c r="L14" s="353">
        <f>測定表!AW14</f>
        <v>0</v>
      </c>
      <c r="M14" s="353">
        <f>測定表!AX14</f>
        <v>0</v>
      </c>
      <c r="N14" s="353">
        <f>測定表!AY14</f>
        <v>0</v>
      </c>
      <c r="O14" s="354"/>
      <c r="P14" s="355">
        <f>測定表!BA14</f>
        <v>0</v>
      </c>
      <c r="Q14" s="355">
        <f>測定表!BB14</f>
        <v>0</v>
      </c>
      <c r="R14" s="355">
        <f>測定表!BC14</f>
        <v>0</v>
      </c>
      <c r="S14" s="354"/>
      <c r="T14" s="355">
        <f>測定表!BE14</f>
        <v>0</v>
      </c>
      <c r="U14" s="355">
        <f>測定表!BF14</f>
        <v>0</v>
      </c>
      <c r="V14" s="355">
        <f>測定表!BG14</f>
        <v>0</v>
      </c>
    </row>
    <row r="15" spans="1:22" s="73" customFormat="1" ht="12.4" customHeight="1">
      <c r="A15" s="457" t="s">
        <v>429</v>
      </c>
      <c r="B15" s="468" t="s">
        <v>88</v>
      </c>
      <c r="C15" s="463">
        <f>測定表!Q15</f>
        <v>0</v>
      </c>
      <c r="D15" s="463">
        <f>測定表!W15</f>
        <v>0</v>
      </c>
      <c r="E15" s="463">
        <f>測定表!AO15</f>
        <v>0</v>
      </c>
      <c r="F15" s="463">
        <f>測定表!AQ15</f>
        <v>0</v>
      </c>
      <c r="G15" s="351"/>
      <c r="H15" s="352">
        <f>測定表!AS15</f>
        <v>0</v>
      </c>
      <c r="I15" s="352">
        <f>測定表!AT15</f>
        <v>0</v>
      </c>
      <c r="J15" s="352">
        <f>測定表!AU15</f>
        <v>0</v>
      </c>
      <c r="K15" s="351"/>
      <c r="L15" s="353">
        <f>測定表!AW15</f>
        <v>0</v>
      </c>
      <c r="M15" s="353">
        <f>測定表!AX15</f>
        <v>0</v>
      </c>
      <c r="N15" s="353">
        <f>測定表!AY15</f>
        <v>0</v>
      </c>
      <c r="O15" s="354"/>
      <c r="P15" s="355">
        <f>測定表!BA15</f>
        <v>0</v>
      </c>
      <c r="Q15" s="355">
        <f>測定表!BB15</f>
        <v>0</v>
      </c>
      <c r="R15" s="355">
        <f>測定表!BC15</f>
        <v>0</v>
      </c>
      <c r="S15" s="354"/>
      <c r="T15" s="355">
        <f>測定表!BE15</f>
        <v>0</v>
      </c>
      <c r="U15" s="355">
        <f>測定表!BF15</f>
        <v>0</v>
      </c>
      <c r="V15" s="355">
        <f>測定表!BG15</f>
        <v>0</v>
      </c>
    </row>
    <row r="16" spans="1:22" s="73" customFormat="1" ht="12.4" customHeight="1">
      <c r="A16" s="457" t="s">
        <v>430</v>
      </c>
      <c r="B16" s="468" t="s">
        <v>549</v>
      </c>
      <c r="C16" s="463">
        <f>測定表!Q16</f>
        <v>0</v>
      </c>
      <c r="D16" s="463">
        <f>測定表!W16</f>
        <v>0</v>
      </c>
      <c r="E16" s="463">
        <f>測定表!AO16</f>
        <v>0</v>
      </c>
      <c r="F16" s="463">
        <f>測定表!AQ16</f>
        <v>0</v>
      </c>
      <c r="G16" s="351"/>
      <c r="H16" s="352">
        <f>測定表!AS16</f>
        <v>0</v>
      </c>
      <c r="I16" s="352">
        <f>測定表!AT16</f>
        <v>0</v>
      </c>
      <c r="J16" s="352">
        <f>測定表!AU16</f>
        <v>0</v>
      </c>
      <c r="K16" s="351"/>
      <c r="L16" s="353">
        <f>測定表!AW16</f>
        <v>0</v>
      </c>
      <c r="M16" s="353">
        <f>測定表!AX16</f>
        <v>0</v>
      </c>
      <c r="N16" s="353">
        <f>測定表!AY16</f>
        <v>0</v>
      </c>
      <c r="O16" s="354"/>
      <c r="P16" s="355">
        <f>測定表!BA16</f>
        <v>0</v>
      </c>
      <c r="Q16" s="355">
        <f>測定表!BB16</f>
        <v>0</v>
      </c>
      <c r="R16" s="355">
        <f>測定表!BC16</f>
        <v>0</v>
      </c>
      <c r="S16" s="354"/>
      <c r="T16" s="355">
        <f>測定表!BE16</f>
        <v>0</v>
      </c>
      <c r="U16" s="355">
        <f>測定表!BF16</f>
        <v>0</v>
      </c>
      <c r="V16" s="355">
        <f>測定表!BG16</f>
        <v>0</v>
      </c>
    </row>
    <row r="17" spans="1:22" s="73" customFormat="1" ht="12.4" customHeight="1">
      <c r="A17" s="457" t="s">
        <v>431</v>
      </c>
      <c r="B17" s="468" t="s">
        <v>550</v>
      </c>
      <c r="C17" s="463">
        <f>測定表!Q17</f>
        <v>0</v>
      </c>
      <c r="D17" s="463">
        <f>測定表!W17</f>
        <v>0</v>
      </c>
      <c r="E17" s="463">
        <f>測定表!AO17</f>
        <v>0</v>
      </c>
      <c r="F17" s="463">
        <f>測定表!AQ17</f>
        <v>0</v>
      </c>
      <c r="G17" s="351"/>
      <c r="H17" s="352">
        <f>測定表!AS17</f>
        <v>0</v>
      </c>
      <c r="I17" s="352">
        <f>測定表!AT17</f>
        <v>0</v>
      </c>
      <c r="J17" s="352">
        <f>測定表!AU17</f>
        <v>0</v>
      </c>
      <c r="K17" s="351"/>
      <c r="L17" s="353">
        <f>測定表!AW17</f>
        <v>0</v>
      </c>
      <c r="M17" s="353">
        <f>測定表!AX17</f>
        <v>0</v>
      </c>
      <c r="N17" s="353">
        <f>測定表!AY17</f>
        <v>0</v>
      </c>
      <c r="O17" s="354"/>
      <c r="P17" s="355">
        <f>測定表!BA17</f>
        <v>0</v>
      </c>
      <c r="Q17" s="355">
        <f>測定表!BB17</f>
        <v>0</v>
      </c>
      <c r="R17" s="355">
        <f>測定表!BC17</f>
        <v>0</v>
      </c>
      <c r="S17" s="354"/>
      <c r="T17" s="355">
        <f>測定表!BE17</f>
        <v>0</v>
      </c>
      <c r="U17" s="355">
        <f>測定表!BF17</f>
        <v>0</v>
      </c>
      <c r="V17" s="355">
        <f>測定表!BG17</f>
        <v>0</v>
      </c>
    </row>
    <row r="18" spans="1:22" s="73" customFormat="1" ht="12.4" customHeight="1">
      <c r="A18" s="457" t="s">
        <v>432</v>
      </c>
      <c r="B18" s="468" t="s">
        <v>551</v>
      </c>
      <c r="C18" s="463">
        <f>測定表!Q18</f>
        <v>0</v>
      </c>
      <c r="D18" s="463">
        <f>測定表!W18</f>
        <v>0</v>
      </c>
      <c r="E18" s="463">
        <f>測定表!AO18</f>
        <v>0</v>
      </c>
      <c r="F18" s="463">
        <f>測定表!AQ18</f>
        <v>0</v>
      </c>
      <c r="G18" s="351"/>
      <c r="H18" s="352">
        <f>測定表!AS18</f>
        <v>0</v>
      </c>
      <c r="I18" s="352">
        <f>測定表!AT18</f>
        <v>0</v>
      </c>
      <c r="J18" s="352">
        <f>測定表!AU18</f>
        <v>0</v>
      </c>
      <c r="K18" s="351"/>
      <c r="L18" s="353">
        <f>測定表!AW18</f>
        <v>0</v>
      </c>
      <c r="M18" s="353">
        <f>測定表!AX18</f>
        <v>0</v>
      </c>
      <c r="N18" s="353">
        <f>測定表!AY18</f>
        <v>0</v>
      </c>
      <c r="O18" s="354"/>
      <c r="P18" s="355">
        <f>測定表!BA18</f>
        <v>0</v>
      </c>
      <c r="Q18" s="355">
        <f>測定表!BB18</f>
        <v>0</v>
      </c>
      <c r="R18" s="355">
        <f>測定表!BC18</f>
        <v>0</v>
      </c>
      <c r="S18" s="354"/>
      <c r="T18" s="355">
        <f>測定表!BE18</f>
        <v>0</v>
      </c>
      <c r="U18" s="355">
        <f>測定表!BF18</f>
        <v>0</v>
      </c>
      <c r="V18" s="355">
        <f>測定表!BG18</f>
        <v>0</v>
      </c>
    </row>
    <row r="19" spans="1:22" s="73" customFormat="1" ht="12.4" customHeight="1">
      <c r="A19" s="457" t="s">
        <v>433</v>
      </c>
      <c r="B19" s="468" t="s">
        <v>552</v>
      </c>
      <c r="C19" s="463">
        <f>測定表!Q19</f>
        <v>0</v>
      </c>
      <c r="D19" s="463">
        <f>測定表!W19</f>
        <v>0</v>
      </c>
      <c r="E19" s="463">
        <f>測定表!AO19</f>
        <v>0</v>
      </c>
      <c r="F19" s="463">
        <f>測定表!AQ19</f>
        <v>0</v>
      </c>
      <c r="G19" s="351"/>
      <c r="H19" s="352">
        <f>測定表!AS19</f>
        <v>0</v>
      </c>
      <c r="I19" s="352">
        <f>測定表!AT19</f>
        <v>0</v>
      </c>
      <c r="J19" s="352">
        <f>測定表!AU19</f>
        <v>0</v>
      </c>
      <c r="K19" s="351"/>
      <c r="L19" s="353">
        <f>測定表!AW19</f>
        <v>0</v>
      </c>
      <c r="M19" s="353">
        <f>測定表!AX19</f>
        <v>0</v>
      </c>
      <c r="N19" s="353">
        <f>測定表!AY19</f>
        <v>0</v>
      </c>
      <c r="O19" s="354"/>
      <c r="P19" s="355">
        <f>測定表!BA19</f>
        <v>0</v>
      </c>
      <c r="Q19" s="355">
        <f>測定表!BB19</f>
        <v>0</v>
      </c>
      <c r="R19" s="355">
        <f>測定表!BC19</f>
        <v>0</v>
      </c>
      <c r="S19" s="354"/>
      <c r="T19" s="355">
        <f>測定表!BE19</f>
        <v>0</v>
      </c>
      <c r="U19" s="355">
        <f>測定表!BF19</f>
        <v>0</v>
      </c>
      <c r="V19" s="355">
        <f>測定表!BG19</f>
        <v>0</v>
      </c>
    </row>
    <row r="20" spans="1:22" s="73" customFormat="1" ht="12.4" customHeight="1">
      <c r="A20" s="457" t="s">
        <v>434</v>
      </c>
      <c r="B20" s="468" t="s">
        <v>553</v>
      </c>
      <c r="C20" s="463">
        <f>測定表!Q20</f>
        <v>0</v>
      </c>
      <c r="D20" s="463">
        <f>測定表!W20</f>
        <v>0</v>
      </c>
      <c r="E20" s="463">
        <f>測定表!AO20</f>
        <v>0</v>
      </c>
      <c r="F20" s="463">
        <f>測定表!AQ20</f>
        <v>0</v>
      </c>
      <c r="G20" s="351"/>
      <c r="H20" s="352">
        <f>測定表!AS20</f>
        <v>0</v>
      </c>
      <c r="I20" s="352">
        <f>測定表!AT20</f>
        <v>0</v>
      </c>
      <c r="J20" s="352">
        <f>測定表!AU20</f>
        <v>0</v>
      </c>
      <c r="K20" s="351"/>
      <c r="L20" s="353">
        <f>測定表!AW20</f>
        <v>0</v>
      </c>
      <c r="M20" s="353">
        <f>測定表!AX20</f>
        <v>0</v>
      </c>
      <c r="N20" s="353">
        <f>測定表!AY20</f>
        <v>0</v>
      </c>
      <c r="O20" s="354"/>
      <c r="P20" s="355">
        <f>測定表!BA20</f>
        <v>0</v>
      </c>
      <c r="Q20" s="355">
        <f>測定表!BB20</f>
        <v>0</v>
      </c>
      <c r="R20" s="355">
        <f>測定表!BC20</f>
        <v>0</v>
      </c>
      <c r="S20" s="354"/>
      <c r="T20" s="355">
        <f>測定表!BE20</f>
        <v>0</v>
      </c>
      <c r="U20" s="355">
        <f>測定表!BF20</f>
        <v>0</v>
      </c>
      <c r="V20" s="355">
        <f>測定表!BG20</f>
        <v>0</v>
      </c>
    </row>
    <row r="21" spans="1:22" s="73" customFormat="1" ht="12.4" customHeight="1">
      <c r="A21" s="457" t="s">
        <v>435</v>
      </c>
      <c r="B21" s="468" t="s">
        <v>554</v>
      </c>
      <c r="C21" s="463">
        <f>測定表!Q21</f>
        <v>0</v>
      </c>
      <c r="D21" s="463">
        <f>測定表!W21</f>
        <v>0</v>
      </c>
      <c r="E21" s="463">
        <f>測定表!AO21</f>
        <v>0</v>
      </c>
      <c r="F21" s="463">
        <f>測定表!AQ21</f>
        <v>0</v>
      </c>
      <c r="G21" s="351"/>
      <c r="H21" s="352">
        <f>測定表!AS21</f>
        <v>0</v>
      </c>
      <c r="I21" s="352">
        <f>測定表!AT21</f>
        <v>0</v>
      </c>
      <c r="J21" s="352">
        <f>測定表!AU21</f>
        <v>0</v>
      </c>
      <c r="K21" s="351"/>
      <c r="L21" s="353">
        <f>測定表!AW21</f>
        <v>0</v>
      </c>
      <c r="M21" s="353">
        <f>測定表!AX21</f>
        <v>0</v>
      </c>
      <c r="N21" s="353">
        <f>測定表!AY21</f>
        <v>0</v>
      </c>
      <c r="O21" s="354"/>
      <c r="P21" s="355">
        <f>測定表!BA21</f>
        <v>0</v>
      </c>
      <c r="Q21" s="355">
        <f>測定表!BB21</f>
        <v>0</v>
      </c>
      <c r="R21" s="355">
        <f>測定表!BC21</f>
        <v>0</v>
      </c>
      <c r="S21" s="354"/>
      <c r="T21" s="355">
        <f>測定表!BE21</f>
        <v>0</v>
      </c>
      <c r="U21" s="355">
        <f>測定表!BF21</f>
        <v>0</v>
      </c>
      <c r="V21" s="355">
        <f>測定表!BG21</f>
        <v>0</v>
      </c>
    </row>
    <row r="22" spans="1:22" s="73" customFormat="1" ht="12.4" customHeight="1">
      <c r="A22" s="457" t="s">
        <v>436</v>
      </c>
      <c r="B22" s="468" t="s">
        <v>555</v>
      </c>
      <c r="C22" s="463">
        <f>測定表!Q22</f>
        <v>0</v>
      </c>
      <c r="D22" s="463">
        <f>測定表!W22</f>
        <v>0</v>
      </c>
      <c r="E22" s="463">
        <f>測定表!AO22</f>
        <v>0</v>
      </c>
      <c r="F22" s="463">
        <f>測定表!AQ22</f>
        <v>0</v>
      </c>
      <c r="G22" s="351"/>
      <c r="H22" s="352">
        <f>測定表!AS22</f>
        <v>0</v>
      </c>
      <c r="I22" s="352">
        <f>測定表!AT22</f>
        <v>0</v>
      </c>
      <c r="J22" s="352">
        <f>測定表!AU22</f>
        <v>0</v>
      </c>
      <c r="K22" s="351"/>
      <c r="L22" s="353">
        <f>測定表!AW22</f>
        <v>0</v>
      </c>
      <c r="M22" s="353">
        <f>測定表!AX22</f>
        <v>0</v>
      </c>
      <c r="N22" s="353">
        <f>測定表!AY22</f>
        <v>0</v>
      </c>
      <c r="O22" s="354"/>
      <c r="P22" s="355">
        <f>測定表!BA22</f>
        <v>0</v>
      </c>
      <c r="Q22" s="355">
        <f>測定表!BB22</f>
        <v>0</v>
      </c>
      <c r="R22" s="355">
        <f>測定表!BC22</f>
        <v>0</v>
      </c>
      <c r="S22" s="354"/>
      <c r="T22" s="355">
        <f>測定表!BE22</f>
        <v>0</v>
      </c>
      <c r="U22" s="355">
        <f>測定表!BF22</f>
        <v>0</v>
      </c>
      <c r="V22" s="355">
        <f>測定表!BG22</f>
        <v>0</v>
      </c>
    </row>
    <row r="23" spans="1:22" s="73" customFormat="1" ht="12.4" customHeight="1">
      <c r="A23" s="457" t="s">
        <v>437</v>
      </c>
      <c r="B23" s="468" t="s">
        <v>556</v>
      </c>
      <c r="C23" s="463">
        <f>測定表!Q23</f>
        <v>0</v>
      </c>
      <c r="D23" s="463">
        <f>測定表!W23</f>
        <v>0</v>
      </c>
      <c r="E23" s="463">
        <f>測定表!AO23</f>
        <v>0</v>
      </c>
      <c r="F23" s="463">
        <f>測定表!AQ23</f>
        <v>0</v>
      </c>
      <c r="G23" s="351"/>
      <c r="H23" s="352">
        <f>測定表!AS23</f>
        <v>0</v>
      </c>
      <c r="I23" s="352">
        <f>測定表!AT23</f>
        <v>0</v>
      </c>
      <c r="J23" s="352">
        <f>測定表!AU23</f>
        <v>0</v>
      </c>
      <c r="K23" s="351"/>
      <c r="L23" s="353">
        <f>測定表!AW23</f>
        <v>0</v>
      </c>
      <c r="M23" s="353">
        <f>測定表!AX23</f>
        <v>0</v>
      </c>
      <c r="N23" s="353">
        <f>測定表!AY23</f>
        <v>0</v>
      </c>
      <c r="O23" s="354"/>
      <c r="P23" s="355">
        <f>測定表!BA23</f>
        <v>0</v>
      </c>
      <c r="Q23" s="355">
        <f>測定表!BB23</f>
        <v>0</v>
      </c>
      <c r="R23" s="355">
        <f>測定表!BC23</f>
        <v>0</v>
      </c>
      <c r="S23" s="354"/>
      <c r="T23" s="355">
        <f>測定表!BE23</f>
        <v>0</v>
      </c>
      <c r="U23" s="355">
        <f>測定表!BF23</f>
        <v>0</v>
      </c>
      <c r="V23" s="355">
        <f>測定表!BG23</f>
        <v>0</v>
      </c>
    </row>
    <row r="24" spans="1:22" s="73" customFormat="1" ht="12.4" customHeight="1">
      <c r="A24" s="457" t="s">
        <v>438</v>
      </c>
      <c r="B24" s="468" t="s">
        <v>557</v>
      </c>
      <c r="C24" s="463">
        <f>測定表!Q24</f>
        <v>0</v>
      </c>
      <c r="D24" s="463">
        <f>測定表!W24</f>
        <v>0</v>
      </c>
      <c r="E24" s="463">
        <f>測定表!AO24</f>
        <v>0</v>
      </c>
      <c r="F24" s="463">
        <f>測定表!AQ24</f>
        <v>0</v>
      </c>
      <c r="G24" s="351"/>
      <c r="H24" s="352">
        <f>測定表!AS24</f>
        <v>0</v>
      </c>
      <c r="I24" s="352">
        <f>測定表!AT24</f>
        <v>0</v>
      </c>
      <c r="J24" s="352">
        <f>測定表!AU24</f>
        <v>0</v>
      </c>
      <c r="K24" s="351"/>
      <c r="L24" s="353">
        <f>測定表!AW24</f>
        <v>0</v>
      </c>
      <c r="M24" s="353">
        <f>測定表!AX24</f>
        <v>0</v>
      </c>
      <c r="N24" s="353">
        <f>測定表!AY24</f>
        <v>0</v>
      </c>
      <c r="O24" s="354"/>
      <c r="P24" s="355">
        <f>測定表!BA24</f>
        <v>0</v>
      </c>
      <c r="Q24" s="355">
        <f>測定表!BB24</f>
        <v>0</v>
      </c>
      <c r="R24" s="355">
        <f>測定表!BC24</f>
        <v>0</v>
      </c>
      <c r="S24" s="354"/>
      <c r="T24" s="355">
        <f>測定表!BE24</f>
        <v>0</v>
      </c>
      <c r="U24" s="355">
        <f>測定表!BF24</f>
        <v>0</v>
      </c>
      <c r="V24" s="355">
        <f>測定表!BG24</f>
        <v>0</v>
      </c>
    </row>
    <row r="25" spans="1:22" s="73" customFormat="1" ht="12.4" customHeight="1">
      <c r="A25" s="457" t="s">
        <v>439</v>
      </c>
      <c r="B25" s="468" t="s">
        <v>684</v>
      </c>
      <c r="C25" s="463">
        <f>測定表!Q25</f>
        <v>0</v>
      </c>
      <c r="D25" s="463">
        <f>測定表!W25</f>
        <v>0</v>
      </c>
      <c r="E25" s="463">
        <f>測定表!AO25</f>
        <v>0</v>
      </c>
      <c r="F25" s="463">
        <f>測定表!AQ25</f>
        <v>0</v>
      </c>
      <c r="G25" s="351"/>
      <c r="H25" s="352">
        <f>測定表!AS25</f>
        <v>0</v>
      </c>
      <c r="I25" s="352">
        <f>測定表!AT25</f>
        <v>0</v>
      </c>
      <c r="J25" s="352">
        <f>測定表!AU25</f>
        <v>0</v>
      </c>
      <c r="K25" s="351"/>
      <c r="L25" s="353">
        <f>測定表!AW25</f>
        <v>0</v>
      </c>
      <c r="M25" s="353">
        <f>測定表!AX25</f>
        <v>0</v>
      </c>
      <c r="N25" s="353">
        <f>測定表!AY25</f>
        <v>0</v>
      </c>
      <c r="O25" s="354"/>
      <c r="P25" s="355">
        <f>測定表!BA25</f>
        <v>0</v>
      </c>
      <c r="Q25" s="355">
        <f>測定表!BB25</f>
        <v>0</v>
      </c>
      <c r="R25" s="355">
        <f>測定表!BC25</f>
        <v>0</v>
      </c>
      <c r="S25" s="354"/>
      <c r="T25" s="355">
        <f>測定表!BE25</f>
        <v>0</v>
      </c>
      <c r="U25" s="355">
        <f>測定表!BF25</f>
        <v>0</v>
      </c>
      <c r="V25" s="355">
        <f>測定表!BG25</f>
        <v>0</v>
      </c>
    </row>
    <row r="26" spans="1:22" s="73" customFormat="1" ht="12.4" customHeight="1">
      <c r="A26" s="457" t="s">
        <v>440</v>
      </c>
      <c r="B26" s="468" t="s">
        <v>717</v>
      </c>
      <c r="C26" s="463">
        <f>測定表!Q26</f>
        <v>0</v>
      </c>
      <c r="D26" s="463">
        <f>測定表!W26</f>
        <v>0</v>
      </c>
      <c r="E26" s="463">
        <f>測定表!AO26</f>
        <v>0</v>
      </c>
      <c r="F26" s="463">
        <f>測定表!AQ26</f>
        <v>0</v>
      </c>
      <c r="G26" s="351"/>
      <c r="H26" s="352">
        <f>測定表!AS26</f>
        <v>0</v>
      </c>
      <c r="I26" s="352">
        <f>測定表!AT26</f>
        <v>0</v>
      </c>
      <c r="J26" s="352">
        <f>測定表!AU26</f>
        <v>0</v>
      </c>
      <c r="K26" s="351"/>
      <c r="L26" s="353">
        <f>測定表!AW26</f>
        <v>0</v>
      </c>
      <c r="M26" s="353">
        <f>測定表!AX26</f>
        <v>0</v>
      </c>
      <c r="N26" s="353">
        <f>測定表!AY26</f>
        <v>0</v>
      </c>
      <c r="O26" s="354"/>
      <c r="P26" s="355">
        <f>測定表!BA26</f>
        <v>0</v>
      </c>
      <c r="Q26" s="355">
        <f>測定表!BB26</f>
        <v>0</v>
      </c>
      <c r="R26" s="355">
        <f>測定表!BC26</f>
        <v>0</v>
      </c>
      <c r="S26" s="354"/>
      <c r="T26" s="355">
        <f>測定表!BE26</f>
        <v>0</v>
      </c>
      <c r="U26" s="355">
        <f>測定表!BF26</f>
        <v>0</v>
      </c>
      <c r="V26" s="355">
        <f>測定表!BG26</f>
        <v>0</v>
      </c>
    </row>
    <row r="27" spans="1:22" s="73" customFormat="1" ht="12.4" customHeight="1">
      <c r="A27" s="457" t="s">
        <v>441</v>
      </c>
      <c r="B27" s="468" t="s">
        <v>558</v>
      </c>
      <c r="C27" s="463">
        <f>測定表!Q27</f>
        <v>0</v>
      </c>
      <c r="D27" s="463">
        <f>測定表!W27</f>
        <v>0</v>
      </c>
      <c r="E27" s="463">
        <f>測定表!AO27</f>
        <v>0</v>
      </c>
      <c r="F27" s="463">
        <f>測定表!AQ27</f>
        <v>0</v>
      </c>
      <c r="G27" s="351"/>
      <c r="H27" s="352">
        <f>測定表!AS27</f>
        <v>0</v>
      </c>
      <c r="I27" s="352">
        <f>測定表!AT27</f>
        <v>0</v>
      </c>
      <c r="J27" s="352">
        <f>測定表!AU27</f>
        <v>0</v>
      </c>
      <c r="K27" s="351"/>
      <c r="L27" s="353">
        <f>測定表!AW27</f>
        <v>0</v>
      </c>
      <c r="M27" s="353">
        <f>測定表!AX27</f>
        <v>0</v>
      </c>
      <c r="N27" s="353">
        <f>測定表!AY27</f>
        <v>0</v>
      </c>
      <c r="O27" s="354"/>
      <c r="P27" s="355">
        <f>測定表!BA27</f>
        <v>0</v>
      </c>
      <c r="Q27" s="355">
        <f>測定表!BB27</f>
        <v>0</v>
      </c>
      <c r="R27" s="355">
        <f>測定表!BC27</f>
        <v>0</v>
      </c>
      <c r="S27" s="354"/>
      <c r="T27" s="355">
        <f>測定表!BE27</f>
        <v>0</v>
      </c>
      <c r="U27" s="355">
        <f>測定表!BF27</f>
        <v>0</v>
      </c>
      <c r="V27" s="355">
        <f>測定表!BG27</f>
        <v>0</v>
      </c>
    </row>
    <row r="28" spans="1:22" s="73" customFormat="1" ht="12.4" customHeight="1">
      <c r="A28" s="457" t="s">
        <v>442</v>
      </c>
      <c r="B28" s="468" t="s">
        <v>559</v>
      </c>
      <c r="C28" s="463">
        <f>測定表!Q28</f>
        <v>0</v>
      </c>
      <c r="D28" s="463">
        <f>測定表!W28</f>
        <v>0</v>
      </c>
      <c r="E28" s="463">
        <f>測定表!AO28</f>
        <v>0</v>
      </c>
      <c r="F28" s="463">
        <f>測定表!AQ28</f>
        <v>0</v>
      </c>
      <c r="G28" s="351"/>
      <c r="H28" s="352">
        <f>測定表!AS28</f>
        <v>0</v>
      </c>
      <c r="I28" s="352">
        <f>測定表!AT28</f>
        <v>0</v>
      </c>
      <c r="J28" s="352">
        <f>測定表!AU28</f>
        <v>0</v>
      </c>
      <c r="K28" s="351"/>
      <c r="L28" s="353">
        <f>測定表!AW28</f>
        <v>0</v>
      </c>
      <c r="M28" s="353">
        <f>測定表!AX28</f>
        <v>0</v>
      </c>
      <c r="N28" s="353">
        <f>測定表!AY28</f>
        <v>0</v>
      </c>
      <c r="O28" s="354"/>
      <c r="P28" s="355">
        <f>測定表!BA28</f>
        <v>0</v>
      </c>
      <c r="Q28" s="355">
        <f>測定表!BB28</f>
        <v>0</v>
      </c>
      <c r="R28" s="355">
        <f>測定表!BC28</f>
        <v>0</v>
      </c>
      <c r="S28" s="354"/>
      <c r="T28" s="355">
        <f>測定表!BE28</f>
        <v>0</v>
      </c>
      <c r="U28" s="355">
        <f>測定表!BF28</f>
        <v>0</v>
      </c>
      <c r="V28" s="355">
        <f>測定表!BG28</f>
        <v>0</v>
      </c>
    </row>
    <row r="29" spans="1:22" s="73" customFormat="1" ht="12.4" customHeight="1">
      <c r="A29" s="457" t="s">
        <v>443</v>
      </c>
      <c r="B29" s="468" t="s">
        <v>89</v>
      </c>
      <c r="C29" s="463">
        <f>測定表!Q29</f>
        <v>0</v>
      </c>
      <c r="D29" s="463">
        <f>測定表!W29</f>
        <v>0</v>
      </c>
      <c r="E29" s="463">
        <f>測定表!AO29</f>
        <v>0</v>
      </c>
      <c r="F29" s="463">
        <f>測定表!AQ29</f>
        <v>0</v>
      </c>
      <c r="G29" s="351"/>
      <c r="H29" s="352">
        <f>測定表!AS29</f>
        <v>0</v>
      </c>
      <c r="I29" s="352">
        <f>測定表!AT29</f>
        <v>0</v>
      </c>
      <c r="J29" s="352">
        <f>測定表!AU29</f>
        <v>0</v>
      </c>
      <c r="K29" s="351"/>
      <c r="L29" s="353">
        <f>測定表!AW29</f>
        <v>0</v>
      </c>
      <c r="M29" s="353">
        <f>測定表!AX29</f>
        <v>0</v>
      </c>
      <c r="N29" s="353">
        <f>測定表!AY29</f>
        <v>0</v>
      </c>
      <c r="O29" s="354"/>
      <c r="P29" s="355">
        <f>測定表!BA29</f>
        <v>0</v>
      </c>
      <c r="Q29" s="355">
        <f>測定表!BB29</f>
        <v>0</v>
      </c>
      <c r="R29" s="355">
        <f>測定表!BC29</f>
        <v>0</v>
      </c>
      <c r="S29" s="354"/>
      <c r="T29" s="355">
        <f>測定表!BE29</f>
        <v>0</v>
      </c>
      <c r="U29" s="355">
        <f>測定表!BF29</f>
        <v>0</v>
      </c>
      <c r="V29" s="355">
        <f>測定表!BG29</f>
        <v>0</v>
      </c>
    </row>
    <row r="30" spans="1:22" s="73" customFormat="1" ht="12.4" customHeight="1">
      <c r="A30" s="457" t="s">
        <v>444</v>
      </c>
      <c r="B30" s="468" t="s">
        <v>560</v>
      </c>
      <c r="C30" s="463">
        <f>測定表!Q30</f>
        <v>0</v>
      </c>
      <c r="D30" s="463">
        <f>測定表!W30</f>
        <v>0</v>
      </c>
      <c r="E30" s="463">
        <f>測定表!AO30</f>
        <v>0</v>
      </c>
      <c r="F30" s="463">
        <f>測定表!AQ30</f>
        <v>0</v>
      </c>
      <c r="G30" s="351"/>
      <c r="H30" s="352">
        <f>測定表!AS30</f>
        <v>0</v>
      </c>
      <c r="I30" s="352">
        <f>測定表!AT30</f>
        <v>0</v>
      </c>
      <c r="J30" s="352">
        <f>測定表!AU30</f>
        <v>0</v>
      </c>
      <c r="K30" s="351"/>
      <c r="L30" s="353">
        <f>測定表!AW30</f>
        <v>0</v>
      </c>
      <c r="M30" s="353">
        <f>測定表!AX30</f>
        <v>0</v>
      </c>
      <c r="N30" s="353">
        <f>測定表!AY30</f>
        <v>0</v>
      </c>
      <c r="O30" s="354"/>
      <c r="P30" s="355">
        <f>測定表!BA30</f>
        <v>0</v>
      </c>
      <c r="Q30" s="355">
        <f>測定表!BB30</f>
        <v>0</v>
      </c>
      <c r="R30" s="355">
        <f>測定表!BC30</f>
        <v>0</v>
      </c>
      <c r="S30" s="354"/>
      <c r="T30" s="355">
        <f>測定表!BE30</f>
        <v>0</v>
      </c>
      <c r="U30" s="355">
        <f>測定表!BF30</f>
        <v>0</v>
      </c>
      <c r="V30" s="355">
        <f>測定表!BG30</f>
        <v>0</v>
      </c>
    </row>
    <row r="31" spans="1:22" s="73" customFormat="1" ht="12.4" customHeight="1">
      <c r="A31" s="457" t="s">
        <v>445</v>
      </c>
      <c r="B31" s="468" t="s">
        <v>561</v>
      </c>
      <c r="C31" s="463">
        <f>測定表!Q31</f>
        <v>0</v>
      </c>
      <c r="D31" s="463">
        <f>測定表!W31</f>
        <v>0</v>
      </c>
      <c r="E31" s="463">
        <f>測定表!AO31</f>
        <v>0</v>
      </c>
      <c r="F31" s="463">
        <f>測定表!AQ31</f>
        <v>0</v>
      </c>
      <c r="G31" s="351"/>
      <c r="H31" s="352">
        <f>測定表!AS31</f>
        <v>0</v>
      </c>
      <c r="I31" s="352">
        <f>測定表!AT31</f>
        <v>0</v>
      </c>
      <c r="J31" s="352">
        <f>測定表!AU31</f>
        <v>0</v>
      </c>
      <c r="K31" s="351"/>
      <c r="L31" s="353">
        <f>測定表!AW31</f>
        <v>0</v>
      </c>
      <c r="M31" s="353">
        <f>測定表!AX31</f>
        <v>0</v>
      </c>
      <c r="N31" s="353">
        <f>測定表!AY31</f>
        <v>0</v>
      </c>
      <c r="O31" s="354"/>
      <c r="P31" s="355">
        <f>測定表!BA31</f>
        <v>0</v>
      </c>
      <c r="Q31" s="355">
        <f>測定表!BB31</f>
        <v>0</v>
      </c>
      <c r="R31" s="355">
        <f>測定表!BC31</f>
        <v>0</v>
      </c>
      <c r="S31" s="354"/>
      <c r="T31" s="355">
        <f>測定表!BE31</f>
        <v>0</v>
      </c>
      <c r="U31" s="355">
        <f>測定表!BF31</f>
        <v>0</v>
      </c>
      <c r="V31" s="355">
        <f>測定表!BG31</f>
        <v>0</v>
      </c>
    </row>
    <row r="32" spans="1:22" s="73" customFormat="1" ht="12.4" customHeight="1">
      <c r="A32" s="457" t="s">
        <v>446</v>
      </c>
      <c r="B32" s="468" t="s">
        <v>562</v>
      </c>
      <c r="C32" s="463">
        <f>測定表!Q32</f>
        <v>0</v>
      </c>
      <c r="D32" s="463">
        <f>測定表!W32</f>
        <v>0</v>
      </c>
      <c r="E32" s="463">
        <f>測定表!AO32</f>
        <v>0</v>
      </c>
      <c r="F32" s="463">
        <f>測定表!AQ32</f>
        <v>0</v>
      </c>
      <c r="G32" s="351"/>
      <c r="H32" s="352">
        <f>測定表!AS32</f>
        <v>0</v>
      </c>
      <c r="I32" s="352">
        <f>測定表!AT32</f>
        <v>0</v>
      </c>
      <c r="J32" s="352">
        <f>測定表!AU32</f>
        <v>0</v>
      </c>
      <c r="K32" s="351"/>
      <c r="L32" s="353">
        <f>測定表!AW32</f>
        <v>0</v>
      </c>
      <c r="M32" s="353">
        <f>測定表!AX32</f>
        <v>0</v>
      </c>
      <c r="N32" s="353">
        <f>測定表!AY32</f>
        <v>0</v>
      </c>
      <c r="O32" s="354"/>
      <c r="P32" s="355">
        <f>測定表!BA32</f>
        <v>0</v>
      </c>
      <c r="Q32" s="355">
        <f>測定表!BB32</f>
        <v>0</v>
      </c>
      <c r="R32" s="355">
        <f>測定表!BC32</f>
        <v>0</v>
      </c>
      <c r="S32" s="354"/>
      <c r="T32" s="355">
        <f>測定表!BE32</f>
        <v>0</v>
      </c>
      <c r="U32" s="355">
        <f>測定表!BF32</f>
        <v>0</v>
      </c>
      <c r="V32" s="355">
        <f>測定表!BG32</f>
        <v>0</v>
      </c>
    </row>
    <row r="33" spans="1:22" s="73" customFormat="1" ht="12.4" customHeight="1">
      <c r="A33" s="457" t="s">
        <v>447</v>
      </c>
      <c r="B33" s="468" t="s">
        <v>563</v>
      </c>
      <c r="C33" s="463">
        <f>測定表!Q33</f>
        <v>0</v>
      </c>
      <c r="D33" s="463">
        <f>測定表!W33</f>
        <v>0</v>
      </c>
      <c r="E33" s="463">
        <f>測定表!AO33</f>
        <v>0</v>
      </c>
      <c r="F33" s="463">
        <f>測定表!AQ33</f>
        <v>0</v>
      </c>
      <c r="G33" s="351"/>
      <c r="H33" s="352">
        <f>測定表!AS33</f>
        <v>0</v>
      </c>
      <c r="I33" s="352">
        <f>測定表!AT33</f>
        <v>0</v>
      </c>
      <c r="J33" s="352">
        <f>測定表!AU33</f>
        <v>0</v>
      </c>
      <c r="K33" s="351"/>
      <c r="L33" s="353">
        <f>測定表!AW33</f>
        <v>0</v>
      </c>
      <c r="M33" s="353">
        <f>測定表!AX33</f>
        <v>0</v>
      </c>
      <c r="N33" s="353">
        <f>測定表!AY33</f>
        <v>0</v>
      </c>
      <c r="O33" s="354"/>
      <c r="P33" s="355">
        <f>測定表!BA33</f>
        <v>0</v>
      </c>
      <c r="Q33" s="355">
        <f>測定表!BB33</f>
        <v>0</v>
      </c>
      <c r="R33" s="355">
        <f>測定表!BC33</f>
        <v>0</v>
      </c>
      <c r="S33" s="354"/>
      <c r="T33" s="355">
        <f>測定表!BE33</f>
        <v>0</v>
      </c>
      <c r="U33" s="355">
        <f>測定表!BF33</f>
        <v>0</v>
      </c>
      <c r="V33" s="355">
        <f>測定表!BG33</f>
        <v>0</v>
      </c>
    </row>
    <row r="34" spans="1:22" s="73" customFormat="1" ht="12.4" customHeight="1">
      <c r="A34" s="457" t="s">
        <v>448</v>
      </c>
      <c r="B34" s="468" t="s">
        <v>564</v>
      </c>
      <c r="C34" s="463">
        <f>測定表!Q34</f>
        <v>0</v>
      </c>
      <c r="D34" s="463">
        <f>測定表!W34</f>
        <v>0</v>
      </c>
      <c r="E34" s="463">
        <f>測定表!AO34</f>
        <v>0</v>
      </c>
      <c r="F34" s="463">
        <f>測定表!AQ34</f>
        <v>0</v>
      </c>
      <c r="G34" s="351"/>
      <c r="H34" s="352">
        <f>測定表!AS34</f>
        <v>0</v>
      </c>
      <c r="I34" s="352">
        <f>測定表!AT34</f>
        <v>0</v>
      </c>
      <c r="J34" s="352">
        <f>測定表!AU34</f>
        <v>0</v>
      </c>
      <c r="K34" s="351"/>
      <c r="L34" s="353">
        <f>測定表!AW34</f>
        <v>0</v>
      </c>
      <c r="M34" s="353">
        <f>測定表!AX34</f>
        <v>0</v>
      </c>
      <c r="N34" s="353">
        <f>測定表!AY34</f>
        <v>0</v>
      </c>
      <c r="O34" s="354"/>
      <c r="P34" s="355">
        <f>測定表!BA34</f>
        <v>0</v>
      </c>
      <c r="Q34" s="355">
        <f>測定表!BB34</f>
        <v>0</v>
      </c>
      <c r="R34" s="355">
        <f>測定表!BC34</f>
        <v>0</v>
      </c>
      <c r="S34" s="354"/>
      <c r="T34" s="355">
        <f>測定表!BE34</f>
        <v>0</v>
      </c>
      <c r="U34" s="355">
        <f>測定表!BF34</f>
        <v>0</v>
      </c>
      <c r="V34" s="355">
        <f>測定表!BG34</f>
        <v>0</v>
      </c>
    </row>
    <row r="35" spans="1:22" s="73" customFormat="1" ht="12.4" customHeight="1">
      <c r="A35" s="457" t="s">
        <v>449</v>
      </c>
      <c r="B35" s="468" t="s">
        <v>685</v>
      </c>
      <c r="C35" s="463">
        <f>測定表!Q35</f>
        <v>0</v>
      </c>
      <c r="D35" s="463">
        <f>測定表!W35</f>
        <v>0</v>
      </c>
      <c r="E35" s="463">
        <f>測定表!AO35</f>
        <v>0</v>
      </c>
      <c r="F35" s="463">
        <f>測定表!AQ35</f>
        <v>0</v>
      </c>
      <c r="G35" s="351"/>
      <c r="H35" s="352">
        <f>測定表!AS35</f>
        <v>0</v>
      </c>
      <c r="I35" s="352">
        <f>測定表!AT35</f>
        <v>0</v>
      </c>
      <c r="J35" s="352">
        <f>測定表!AU35</f>
        <v>0</v>
      </c>
      <c r="K35" s="351"/>
      <c r="L35" s="353">
        <f>測定表!AW35</f>
        <v>0</v>
      </c>
      <c r="M35" s="353">
        <f>測定表!AX35</f>
        <v>0</v>
      </c>
      <c r="N35" s="353">
        <f>測定表!AY35</f>
        <v>0</v>
      </c>
      <c r="O35" s="354"/>
      <c r="P35" s="355">
        <f>測定表!BA35</f>
        <v>0</v>
      </c>
      <c r="Q35" s="355">
        <f>測定表!BB35</f>
        <v>0</v>
      </c>
      <c r="R35" s="355">
        <f>測定表!BC35</f>
        <v>0</v>
      </c>
      <c r="S35" s="354"/>
      <c r="T35" s="355">
        <f>測定表!BE35</f>
        <v>0</v>
      </c>
      <c r="U35" s="355">
        <f>測定表!BF35</f>
        <v>0</v>
      </c>
      <c r="V35" s="355">
        <f>測定表!BG35</f>
        <v>0</v>
      </c>
    </row>
    <row r="36" spans="1:22" s="73" customFormat="1" ht="12.4" customHeight="1">
      <c r="A36" s="457" t="s">
        <v>450</v>
      </c>
      <c r="B36" s="468" t="s">
        <v>565</v>
      </c>
      <c r="C36" s="463">
        <f>測定表!Q36</f>
        <v>0</v>
      </c>
      <c r="D36" s="463">
        <f>測定表!W36</f>
        <v>0</v>
      </c>
      <c r="E36" s="463">
        <f>測定表!AO36</f>
        <v>0</v>
      </c>
      <c r="F36" s="463">
        <f>測定表!AQ36</f>
        <v>0</v>
      </c>
      <c r="G36" s="351"/>
      <c r="H36" s="352">
        <f>測定表!AS36</f>
        <v>0</v>
      </c>
      <c r="I36" s="352">
        <f>測定表!AT36</f>
        <v>0</v>
      </c>
      <c r="J36" s="352">
        <f>測定表!AU36</f>
        <v>0</v>
      </c>
      <c r="K36" s="351"/>
      <c r="L36" s="353">
        <f>測定表!AW36</f>
        <v>0</v>
      </c>
      <c r="M36" s="353">
        <f>測定表!AX36</f>
        <v>0</v>
      </c>
      <c r="N36" s="353">
        <f>測定表!AY36</f>
        <v>0</v>
      </c>
      <c r="O36" s="354"/>
      <c r="P36" s="355">
        <f>測定表!BA36</f>
        <v>0</v>
      </c>
      <c r="Q36" s="355">
        <f>測定表!BB36</f>
        <v>0</v>
      </c>
      <c r="R36" s="355">
        <f>測定表!BC36</f>
        <v>0</v>
      </c>
      <c r="S36" s="354"/>
      <c r="T36" s="355">
        <f>測定表!BE36</f>
        <v>0</v>
      </c>
      <c r="U36" s="355">
        <f>測定表!BF36</f>
        <v>0</v>
      </c>
      <c r="V36" s="355">
        <f>測定表!BG36</f>
        <v>0</v>
      </c>
    </row>
    <row r="37" spans="1:22" s="73" customFormat="1" ht="12.4" customHeight="1">
      <c r="A37" s="457" t="s">
        <v>451</v>
      </c>
      <c r="B37" s="468" t="s">
        <v>566</v>
      </c>
      <c r="C37" s="463">
        <f>測定表!Q37</f>
        <v>0</v>
      </c>
      <c r="D37" s="463">
        <f>測定表!W37</f>
        <v>0</v>
      </c>
      <c r="E37" s="463">
        <f>測定表!AO37</f>
        <v>0</v>
      </c>
      <c r="F37" s="463">
        <f>測定表!AQ37</f>
        <v>0</v>
      </c>
      <c r="G37" s="351"/>
      <c r="H37" s="352">
        <f>測定表!AS37</f>
        <v>0</v>
      </c>
      <c r="I37" s="352">
        <f>測定表!AT37</f>
        <v>0</v>
      </c>
      <c r="J37" s="352">
        <f>測定表!AU37</f>
        <v>0</v>
      </c>
      <c r="K37" s="351"/>
      <c r="L37" s="353">
        <f>測定表!AW37</f>
        <v>0</v>
      </c>
      <c r="M37" s="353">
        <f>測定表!AX37</f>
        <v>0</v>
      </c>
      <c r="N37" s="353">
        <f>測定表!AY37</f>
        <v>0</v>
      </c>
      <c r="O37" s="354"/>
      <c r="P37" s="355">
        <f>測定表!BA37</f>
        <v>0</v>
      </c>
      <c r="Q37" s="355">
        <f>測定表!BB37</f>
        <v>0</v>
      </c>
      <c r="R37" s="355">
        <f>測定表!BC37</f>
        <v>0</v>
      </c>
      <c r="S37" s="354"/>
      <c r="T37" s="355">
        <f>測定表!BE37</f>
        <v>0</v>
      </c>
      <c r="U37" s="355">
        <f>測定表!BF37</f>
        <v>0</v>
      </c>
      <c r="V37" s="355">
        <f>測定表!BG37</f>
        <v>0</v>
      </c>
    </row>
    <row r="38" spans="1:22" s="73" customFormat="1" ht="12.4" customHeight="1">
      <c r="A38" s="457" t="s">
        <v>452</v>
      </c>
      <c r="B38" s="468" t="s">
        <v>567</v>
      </c>
      <c r="C38" s="463">
        <f>測定表!Q38</f>
        <v>0</v>
      </c>
      <c r="D38" s="463">
        <f>測定表!W38</f>
        <v>0</v>
      </c>
      <c r="E38" s="463">
        <f>測定表!AO38</f>
        <v>0</v>
      </c>
      <c r="F38" s="463">
        <f>測定表!AQ38</f>
        <v>0</v>
      </c>
      <c r="G38" s="351"/>
      <c r="H38" s="352">
        <f>測定表!AS38</f>
        <v>0</v>
      </c>
      <c r="I38" s="352">
        <f>測定表!AT38</f>
        <v>0</v>
      </c>
      <c r="J38" s="352">
        <f>測定表!AU38</f>
        <v>0</v>
      </c>
      <c r="K38" s="351"/>
      <c r="L38" s="353">
        <f>測定表!AW38</f>
        <v>0</v>
      </c>
      <c r="M38" s="353">
        <f>測定表!AX38</f>
        <v>0</v>
      </c>
      <c r="N38" s="353">
        <f>測定表!AY38</f>
        <v>0</v>
      </c>
      <c r="O38" s="354"/>
      <c r="P38" s="355">
        <f>測定表!BA38</f>
        <v>0</v>
      </c>
      <c r="Q38" s="355">
        <f>測定表!BB38</f>
        <v>0</v>
      </c>
      <c r="R38" s="355">
        <f>測定表!BC38</f>
        <v>0</v>
      </c>
      <c r="S38" s="354"/>
      <c r="T38" s="355">
        <f>測定表!BE38</f>
        <v>0</v>
      </c>
      <c r="U38" s="355">
        <f>測定表!BF38</f>
        <v>0</v>
      </c>
      <c r="V38" s="355">
        <f>測定表!BG38</f>
        <v>0</v>
      </c>
    </row>
    <row r="39" spans="1:22" s="73" customFormat="1" ht="12.4" customHeight="1">
      <c r="A39" s="457" t="s">
        <v>453</v>
      </c>
      <c r="B39" s="468" t="s">
        <v>568</v>
      </c>
      <c r="C39" s="463">
        <f>測定表!Q39</f>
        <v>0</v>
      </c>
      <c r="D39" s="463">
        <f>測定表!W39</f>
        <v>0</v>
      </c>
      <c r="E39" s="463">
        <f>測定表!AO39</f>
        <v>0</v>
      </c>
      <c r="F39" s="463">
        <f>測定表!AQ39</f>
        <v>0</v>
      </c>
      <c r="G39" s="351"/>
      <c r="H39" s="360">
        <f>測定表!AS39</f>
        <v>0</v>
      </c>
      <c r="I39" s="360">
        <f>測定表!AT39</f>
        <v>0</v>
      </c>
      <c r="J39" s="360">
        <f>測定表!AU39</f>
        <v>0</v>
      </c>
      <c r="K39" s="351"/>
      <c r="L39" s="353">
        <f>測定表!AW39</f>
        <v>0</v>
      </c>
      <c r="M39" s="353">
        <f>測定表!AX39</f>
        <v>0</v>
      </c>
      <c r="N39" s="353">
        <f>測定表!AY39</f>
        <v>0</v>
      </c>
      <c r="O39" s="354"/>
      <c r="P39" s="355">
        <f>測定表!BA39</f>
        <v>0</v>
      </c>
      <c r="Q39" s="355">
        <f>測定表!BB39</f>
        <v>0</v>
      </c>
      <c r="R39" s="355">
        <f>測定表!BC39</f>
        <v>0</v>
      </c>
      <c r="S39" s="354"/>
      <c r="T39" s="355">
        <f>測定表!BE39</f>
        <v>0</v>
      </c>
      <c r="U39" s="355">
        <f>測定表!BF39</f>
        <v>0</v>
      </c>
      <c r="V39" s="355">
        <f>測定表!BG39</f>
        <v>0</v>
      </c>
    </row>
    <row r="40" spans="1:22" s="361" customFormat="1" ht="12.4" customHeight="1">
      <c r="A40" s="457" t="s">
        <v>454</v>
      </c>
      <c r="B40" s="468" t="s">
        <v>569</v>
      </c>
      <c r="C40" s="463">
        <f>測定表!Q40</f>
        <v>0</v>
      </c>
      <c r="D40" s="463">
        <f>測定表!W40</f>
        <v>0</v>
      </c>
      <c r="E40" s="463">
        <f>測定表!AO40</f>
        <v>0</v>
      </c>
      <c r="F40" s="463">
        <f>測定表!AQ40</f>
        <v>0</v>
      </c>
      <c r="G40" s="365"/>
      <c r="H40" s="360">
        <f>測定表!AS40</f>
        <v>0</v>
      </c>
      <c r="I40" s="360">
        <f>測定表!AT40</f>
        <v>0</v>
      </c>
      <c r="J40" s="360">
        <f>測定表!AU40</f>
        <v>0</v>
      </c>
      <c r="K40" s="365"/>
      <c r="L40" s="353">
        <f>測定表!AW40</f>
        <v>0</v>
      </c>
      <c r="M40" s="353">
        <f>測定表!AX40</f>
        <v>0</v>
      </c>
      <c r="N40" s="353">
        <f>測定表!AY40</f>
        <v>0</v>
      </c>
      <c r="O40" s="366"/>
      <c r="P40" s="355">
        <f>測定表!BA40</f>
        <v>0</v>
      </c>
      <c r="Q40" s="355">
        <f>測定表!BB40</f>
        <v>0</v>
      </c>
      <c r="R40" s="355">
        <f>測定表!BC40</f>
        <v>0</v>
      </c>
      <c r="S40" s="366"/>
      <c r="T40" s="355">
        <f>測定表!BE40</f>
        <v>0</v>
      </c>
      <c r="U40" s="355">
        <f>測定表!BF40</f>
        <v>0</v>
      </c>
      <c r="V40" s="355">
        <f>測定表!BG40</f>
        <v>0</v>
      </c>
    </row>
    <row r="41" spans="1:22" s="73" customFormat="1" ht="12.4" customHeight="1">
      <c r="A41" s="458" t="s">
        <v>455</v>
      </c>
      <c r="B41" s="511" t="s">
        <v>570</v>
      </c>
      <c r="C41" s="463">
        <f>測定表!Q41</f>
        <v>0</v>
      </c>
      <c r="D41" s="463">
        <f>測定表!W41</f>
        <v>0</v>
      </c>
      <c r="E41" s="463">
        <f>測定表!AO41</f>
        <v>0</v>
      </c>
      <c r="F41" s="463">
        <f>測定表!AQ41</f>
        <v>0</v>
      </c>
      <c r="G41" s="365"/>
      <c r="H41" s="360">
        <f>測定表!AS41</f>
        <v>0</v>
      </c>
      <c r="I41" s="360">
        <f>測定表!AT41</f>
        <v>0</v>
      </c>
      <c r="J41" s="360">
        <f>測定表!AU41</f>
        <v>0</v>
      </c>
      <c r="K41" s="365"/>
      <c r="L41" s="353">
        <f>測定表!AW41</f>
        <v>0</v>
      </c>
      <c r="M41" s="353">
        <f>測定表!AX41</f>
        <v>0</v>
      </c>
      <c r="N41" s="353">
        <f>測定表!AY41</f>
        <v>0</v>
      </c>
      <c r="O41" s="366"/>
      <c r="P41" s="355">
        <f>測定表!BA41</f>
        <v>0</v>
      </c>
      <c r="Q41" s="355">
        <f>測定表!BB41</f>
        <v>0</v>
      </c>
      <c r="R41" s="355">
        <f>測定表!BC41</f>
        <v>0</v>
      </c>
      <c r="S41" s="366"/>
      <c r="T41" s="355">
        <f>測定表!BE41</f>
        <v>0</v>
      </c>
      <c r="U41" s="355">
        <f>測定表!BF41</f>
        <v>0</v>
      </c>
      <c r="V41" s="355">
        <f>測定表!BG41</f>
        <v>0</v>
      </c>
    </row>
    <row r="42" spans="1:22" s="73" customFormat="1">
      <c r="A42" s="459" t="s">
        <v>456</v>
      </c>
      <c r="B42" s="512" t="s">
        <v>686</v>
      </c>
      <c r="C42" s="463">
        <f>測定表!Q42</f>
        <v>0</v>
      </c>
      <c r="D42" s="463">
        <f>測定表!W42</f>
        <v>0</v>
      </c>
      <c r="E42" s="463">
        <f>測定表!AO42</f>
        <v>0</v>
      </c>
      <c r="F42" s="463">
        <f>測定表!AQ42</f>
        <v>0</v>
      </c>
      <c r="G42" s="365"/>
      <c r="H42" s="360">
        <f>測定表!AS42</f>
        <v>0</v>
      </c>
      <c r="I42" s="360">
        <f>測定表!AT42</f>
        <v>0</v>
      </c>
      <c r="J42" s="360">
        <f>測定表!AU42</f>
        <v>0</v>
      </c>
      <c r="K42" s="365"/>
      <c r="L42" s="353">
        <f>測定表!AW42</f>
        <v>0</v>
      </c>
      <c r="M42" s="353">
        <f>測定表!AX42</f>
        <v>0</v>
      </c>
      <c r="N42" s="353">
        <f>測定表!AY42</f>
        <v>0</v>
      </c>
      <c r="O42" s="366"/>
      <c r="P42" s="355">
        <f>測定表!BA42</f>
        <v>0</v>
      </c>
      <c r="Q42" s="355">
        <f>測定表!BB42</f>
        <v>0</v>
      </c>
      <c r="R42" s="355">
        <f>測定表!BC42</f>
        <v>0</v>
      </c>
      <c r="S42" s="366"/>
      <c r="T42" s="355">
        <f>測定表!BE42</f>
        <v>0</v>
      </c>
      <c r="U42" s="355">
        <f>測定表!BF42</f>
        <v>0</v>
      </c>
      <c r="V42" s="355">
        <f>測定表!BG42</f>
        <v>0</v>
      </c>
    </row>
    <row r="43" spans="1:22" s="73" customFormat="1">
      <c r="A43" s="459" t="s">
        <v>457</v>
      </c>
      <c r="B43" s="512" t="s">
        <v>571</v>
      </c>
      <c r="C43" s="463">
        <f>測定表!Q43</f>
        <v>0</v>
      </c>
      <c r="D43" s="463">
        <f>測定表!W43</f>
        <v>0</v>
      </c>
      <c r="E43" s="463">
        <f>測定表!AO43</f>
        <v>0</v>
      </c>
      <c r="F43" s="463">
        <f>測定表!AQ43</f>
        <v>0</v>
      </c>
      <c r="G43" s="365"/>
      <c r="H43" s="360">
        <f>測定表!AS43</f>
        <v>0</v>
      </c>
      <c r="I43" s="360">
        <f>測定表!AT43</f>
        <v>0</v>
      </c>
      <c r="J43" s="360">
        <f>測定表!AU43</f>
        <v>0</v>
      </c>
      <c r="K43" s="365"/>
      <c r="L43" s="353">
        <f>測定表!AW43</f>
        <v>0</v>
      </c>
      <c r="M43" s="353">
        <f>測定表!AX43</f>
        <v>0</v>
      </c>
      <c r="N43" s="353">
        <f>測定表!AY43</f>
        <v>0</v>
      </c>
      <c r="O43" s="366"/>
      <c r="P43" s="355">
        <f>測定表!BA43</f>
        <v>0</v>
      </c>
      <c r="Q43" s="355">
        <f>測定表!BB43</f>
        <v>0</v>
      </c>
      <c r="R43" s="355">
        <f>測定表!BC43</f>
        <v>0</v>
      </c>
      <c r="S43" s="366"/>
      <c r="T43" s="355">
        <f>測定表!BE43</f>
        <v>0</v>
      </c>
      <c r="U43" s="355">
        <f>測定表!BF43</f>
        <v>0</v>
      </c>
      <c r="V43" s="355">
        <f>測定表!BG43</f>
        <v>0</v>
      </c>
    </row>
    <row r="44" spans="1:22" s="73" customFormat="1">
      <c r="A44" s="459" t="s">
        <v>458</v>
      </c>
      <c r="B44" s="512" t="s">
        <v>572</v>
      </c>
      <c r="C44" s="463">
        <f>測定表!Q44</f>
        <v>0</v>
      </c>
      <c r="D44" s="463">
        <f>測定表!W44</f>
        <v>0</v>
      </c>
      <c r="E44" s="463">
        <f>測定表!AO44</f>
        <v>0</v>
      </c>
      <c r="F44" s="463">
        <f>測定表!AQ44</f>
        <v>0</v>
      </c>
      <c r="G44" s="365"/>
      <c r="H44" s="360">
        <f>測定表!AS44</f>
        <v>0</v>
      </c>
      <c r="I44" s="360">
        <f>測定表!AT44</f>
        <v>0</v>
      </c>
      <c r="J44" s="360">
        <f>測定表!AU44</f>
        <v>0</v>
      </c>
      <c r="K44" s="365"/>
      <c r="L44" s="353">
        <f>測定表!AW44</f>
        <v>0</v>
      </c>
      <c r="M44" s="353">
        <f>測定表!AX44</f>
        <v>0</v>
      </c>
      <c r="N44" s="353">
        <f>測定表!AY44</f>
        <v>0</v>
      </c>
      <c r="O44" s="366"/>
      <c r="P44" s="355">
        <f>測定表!BA44</f>
        <v>0</v>
      </c>
      <c r="Q44" s="355">
        <f>測定表!BB44</f>
        <v>0</v>
      </c>
      <c r="R44" s="355">
        <f>測定表!BC44</f>
        <v>0</v>
      </c>
      <c r="S44" s="366"/>
      <c r="T44" s="355">
        <f>測定表!BE44</f>
        <v>0</v>
      </c>
      <c r="U44" s="355">
        <f>測定表!BF44</f>
        <v>0</v>
      </c>
      <c r="V44" s="355">
        <f>測定表!BG44</f>
        <v>0</v>
      </c>
    </row>
    <row r="45" spans="1:22" s="73" customFormat="1">
      <c r="A45" s="459" t="s">
        <v>459</v>
      </c>
      <c r="B45" s="512" t="s">
        <v>573</v>
      </c>
      <c r="C45" s="463">
        <f>測定表!Q45</f>
        <v>0</v>
      </c>
      <c r="D45" s="463">
        <f>測定表!W45</f>
        <v>0</v>
      </c>
      <c r="E45" s="463">
        <f>測定表!AO45</f>
        <v>0</v>
      </c>
      <c r="F45" s="463">
        <f>測定表!AQ45</f>
        <v>0</v>
      </c>
      <c r="G45" s="365"/>
      <c r="H45" s="360">
        <f>測定表!AS45</f>
        <v>0</v>
      </c>
      <c r="I45" s="360">
        <f>測定表!AT45</f>
        <v>0</v>
      </c>
      <c r="J45" s="360">
        <f>測定表!AU45</f>
        <v>0</v>
      </c>
      <c r="K45" s="365"/>
      <c r="L45" s="353">
        <f>測定表!AW45</f>
        <v>0</v>
      </c>
      <c r="M45" s="353">
        <f>測定表!AX45</f>
        <v>0</v>
      </c>
      <c r="N45" s="353">
        <f>測定表!AY45</f>
        <v>0</v>
      </c>
      <c r="O45" s="366"/>
      <c r="P45" s="355">
        <f>測定表!BA45</f>
        <v>0</v>
      </c>
      <c r="Q45" s="355">
        <f>測定表!BB45</f>
        <v>0</v>
      </c>
      <c r="R45" s="355">
        <f>測定表!BC45</f>
        <v>0</v>
      </c>
      <c r="S45" s="366"/>
      <c r="T45" s="355">
        <f>測定表!BE45</f>
        <v>0</v>
      </c>
      <c r="U45" s="355">
        <f>測定表!BF45</f>
        <v>0</v>
      </c>
      <c r="V45" s="355">
        <f>測定表!BG45</f>
        <v>0</v>
      </c>
    </row>
    <row r="46" spans="1:22" s="73" customFormat="1">
      <c r="A46" s="459" t="s">
        <v>460</v>
      </c>
      <c r="B46" s="512" t="s">
        <v>687</v>
      </c>
      <c r="C46" s="463">
        <f>測定表!Q46</f>
        <v>0</v>
      </c>
      <c r="D46" s="463">
        <f>測定表!W46</f>
        <v>0</v>
      </c>
      <c r="E46" s="463">
        <f>測定表!AO46</f>
        <v>0</v>
      </c>
      <c r="F46" s="463">
        <f>測定表!AQ46</f>
        <v>0</v>
      </c>
      <c r="G46" s="365"/>
      <c r="H46" s="360">
        <f>測定表!AS46</f>
        <v>0</v>
      </c>
      <c r="I46" s="360">
        <f>測定表!AT46</f>
        <v>0</v>
      </c>
      <c r="J46" s="360">
        <f>測定表!AU46</f>
        <v>0</v>
      </c>
      <c r="K46" s="365"/>
      <c r="L46" s="353">
        <f>測定表!AW46</f>
        <v>0</v>
      </c>
      <c r="M46" s="353">
        <f>測定表!AX46</f>
        <v>0</v>
      </c>
      <c r="N46" s="353">
        <f>測定表!AY46</f>
        <v>0</v>
      </c>
      <c r="O46" s="366"/>
      <c r="P46" s="355">
        <f>測定表!BA46</f>
        <v>0</v>
      </c>
      <c r="Q46" s="355">
        <f>測定表!BB46</f>
        <v>0</v>
      </c>
      <c r="R46" s="355">
        <f>測定表!BC46</f>
        <v>0</v>
      </c>
      <c r="S46" s="366"/>
      <c r="T46" s="355">
        <f>測定表!BE46</f>
        <v>0</v>
      </c>
      <c r="U46" s="355">
        <f>測定表!BF46</f>
        <v>0</v>
      </c>
      <c r="V46" s="355">
        <f>測定表!BG46</f>
        <v>0</v>
      </c>
    </row>
    <row r="47" spans="1:22" s="73" customFormat="1">
      <c r="A47" s="459" t="s">
        <v>461</v>
      </c>
      <c r="B47" s="512" t="s">
        <v>574</v>
      </c>
      <c r="C47" s="463">
        <f>測定表!Q47</f>
        <v>0</v>
      </c>
      <c r="D47" s="463">
        <f>測定表!W47</f>
        <v>0</v>
      </c>
      <c r="E47" s="463">
        <f>測定表!AO47</f>
        <v>0</v>
      </c>
      <c r="F47" s="463">
        <f>測定表!AQ47</f>
        <v>0</v>
      </c>
      <c r="G47" s="365"/>
      <c r="H47" s="360">
        <f>測定表!AS47</f>
        <v>0</v>
      </c>
      <c r="I47" s="360">
        <f>測定表!AT47</f>
        <v>0</v>
      </c>
      <c r="J47" s="360">
        <f>測定表!AU47</f>
        <v>0</v>
      </c>
      <c r="K47" s="365"/>
      <c r="L47" s="353">
        <f>測定表!AW47</f>
        <v>0</v>
      </c>
      <c r="M47" s="353">
        <f>測定表!AX47</f>
        <v>0</v>
      </c>
      <c r="N47" s="353">
        <f>測定表!AY47</f>
        <v>0</v>
      </c>
      <c r="O47" s="366"/>
      <c r="P47" s="355">
        <f>測定表!BA47</f>
        <v>0</v>
      </c>
      <c r="Q47" s="355">
        <f>測定表!BB47</f>
        <v>0</v>
      </c>
      <c r="R47" s="355">
        <f>測定表!BC47</f>
        <v>0</v>
      </c>
      <c r="S47" s="366"/>
      <c r="T47" s="355">
        <f>測定表!BE47</f>
        <v>0</v>
      </c>
      <c r="U47" s="355">
        <f>測定表!BF47</f>
        <v>0</v>
      </c>
      <c r="V47" s="355">
        <f>測定表!BG47</f>
        <v>0</v>
      </c>
    </row>
    <row r="48" spans="1:22" s="73" customFormat="1">
      <c r="A48" s="459" t="s">
        <v>462</v>
      </c>
      <c r="B48" s="512" t="s">
        <v>70</v>
      </c>
      <c r="C48" s="463">
        <f>測定表!Q48</f>
        <v>0</v>
      </c>
      <c r="D48" s="463">
        <f>測定表!W48</f>
        <v>0</v>
      </c>
      <c r="E48" s="463">
        <f>測定表!AO48</f>
        <v>0</v>
      </c>
      <c r="F48" s="463">
        <f>測定表!AQ48</f>
        <v>0</v>
      </c>
      <c r="G48" s="365"/>
      <c r="H48" s="360">
        <f>測定表!AS48</f>
        <v>0</v>
      </c>
      <c r="I48" s="360">
        <f>測定表!AT48</f>
        <v>0</v>
      </c>
      <c r="J48" s="360">
        <f>測定表!AU48</f>
        <v>0</v>
      </c>
      <c r="K48" s="365"/>
      <c r="L48" s="353">
        <f>測定表!AW48</f>
        <v>0</v>
      </c>
      <c r="M48" s="353">
        <f>測定表!AX48</f>
        <v>0</v>
      </c>
      <c r="N48" s="353">
        <f>測定表!AY48</f>
        <v>0</v>
      </c>
      <c r="O48" s="366"/>
      <c r="P48" s="355">
        <f>測定表!BA48</f>
        <v>0</v>
      </c>
      <c r="Q48" s="355">
        <f>測定表!BB48</f>
        <v>0</v>
      </c>
      <c r="R48" s="355">
        <f>測定表!BC48</f>
        <v>0</v>
      </c>
      <c r="S48" s="366"/>
      <c r="T48" s="355">
        <f>測定表!BE48</f>
        <v>0</v>
      </c>
      <c r="U48" s="355">
        <f>測定表!BF48</f>
        <v>0</v>
      </c>
      <c r="V48" s="355">
        <f>測定表!BG48</f>
        <v>0</v>
      </c>
    </row>
    <row r="49" spans="1:22" s="73" customFormat="1">
      <c r="A49" s="459" t="s">
        <v>463</v>
      </c>
      <c r="B49" s="512" t="s">
        <v>71</v>
      </c>
      <c r="C49" s="463">
        <f>測定表!Q49</f>
        <v>0</v>
      </c>
      <c r="D49" s="463">
        <f>測定表!W49</f>
        <v>0</v>
      </c>
      <c r="E49" s="463">
        <f>測定表!AO49</f>
        <v>0</v>
      </c>
      <c r="F49" s="463">
        <f>測定表!AQ49</f>
        <v>0</v>
      </c>
      <c r="G49" s="365"/>
      <c r="H49" s="360">
        <f>測定表!AS49</f>
        <v>0</v>
      </c>
      <c r="I49" s="360">
        <f>測定表!AT49</f>
        <v>0</v>
      </c>
      <c r="J49" s="360">
        <f>測定表!AU49</f>
        <v>0</v>
      </c>
      <c r="K49" s="365"/>
      <c r="L49" s="353">
        <f>測定表!AW49</f>
        <v>0</v>
      </c>
      <c r="M49" s="353">
        <f>測定表!AX49</f>
        <v>0</v>
      </c>
      <c r="N49" s="353">
        <f>測定表!AY49</f>
        <v>0</v>
      </c>
      <c r="O49" s="366"/>
      <c r="P49" s="355">
        <f>測定表!BA49</f>
        <v>0</v>
      </c>
      <c r="Q49" s="355">
        <f>測定表!BB49</f>
        <v>0</v>
      </c>
      <c r="R49" s="355">
        <f>測定表!BC49</f>
        <v>0</v>
      </c>
      <c r="S49" s="366"/>
      <c r="T49" s="355">
        <f>測定表!BE49</f>
        <v>0</v>
      </c>
      <c r="U49" s="355">
        <f>測定表!BF49</f>
        <v>0</v>
      </c>
      <c r="V49" s="355">
        <f>測定表!BG49</f>
        <v>0</v>
      </c>
    </row>
    <row r="50" spans="1:22" s="73" customFormat="1">
      <c r="A50" s="458" t="s">
        <v>464</v>
      </c>
      <c r="B50" s="511" t="s">
        <v>72</v>
      </c>
      <c r="C50" s="463">
        <f>測定表!Q50</f>
        <v>0</v>
      </c>
      <c r="D50" s="463">
        <f>測定表!W50</f>
        <v>0</v>
      </c>
      <c r="E50" s="463">
        <f>測定表!AO50</f>
        <v>0</v>
      </c>
      <c r="F50" s="463">
        <f>測定表!AQ50</f>
        <v>0</v>
      </c>
      <c r="G50" s="365"/>
      <c r="H50" s="360">
        <f>測定表!AS50</f>
        <v>0</v>
      </c>
      <c r="I50" s="360">
        <f>測定表!AT50</f>
        <v>0</v>
      </c>
      <c r="J50" s="360">
        <f>測定表!AU50</f>
        <v>0</v>
      </c>
      <c r="K50" s="365"/>
      <c r="L50" s="353">
        <f>測定表!AW50</f>
        <v>0</v>
      </c>
      <c r="M50" s="353">
        <f>測定表!AX50</f>
        <v>0</v>
      </c>
      <c r="N50" s="353">
        <f>測定表!AY50</f>
        <v>0</v>
      </c>
      <c r="O50" s="366"/>
      <c r="P50" s="355">
        <f>測定表!BA50</f>
        <v>0</v>
      </c>
      <c r="Q50" s="355">
        <f>測定表!BB50</f>
        <v>0</v>
      </c>
      <c r="R50" s="355">
        <f>測定表!BC50</f>
        <v>0</v>
      </c>
      <c r="S50" s="366"/>
      <c r="T50" s="355">
        <f>測定表!BE50</f>
        <v>0</v>
      </c>
      <c r="U50" s="355">
        <f>測定表!BF50</f>
        <v>0</v>
      </c>
      <c r="V50" s="355">
        <f>測定表!BG50</f>
        <v>0</v>
      </c>
    </row>
    <row r="51" spans="1:22" s="73" customFormat="1">
      <c r="A51" s="458" t="s">
        <v>465</v>
      </c>
      <c r="B51" s="511" t="s">
        <v>575</v>
      </c>
      <c r="C51" s="463">
        <f>測定表!Q51</f>
        <v>0</v>
      </c>
      <c r="D51" s="463">
        <f>測定表!W51</f>
        <v>0</v>
      </c>
      <c r="E51" s="463">
        <f>測定表!AO51</f>
        <v>0</v>
      </c>
      <c r="F51" s="463">
        <f>測定表!AQ51</f>
        <v>0</v>
      </c>
      <c r="G51" s="365"/>
      <c r="H51" s="360">
        <f>測定表!AS51</f>
        <v>0</v>
      </c>
      <c r="I51" s="360">
        <f>測定表!AT51</f>
        <v>0</v>
      </c>
      <c r="J51" s="360">
        <f>測定表!AU51</f>
        <v>0</v>
      </c>
      <c r="K51" s="365"/>
      <c r="L51" s="353">
        <f>測定表!AW51</f>
        <v>0</v>
      </c>
      <c r="M51" s="353">
        <f>測定表!AX51</f>
        <v>0</v>
      </c>
      <c r="N51" s="353">
        <f>測定表!AY51</f>
        <v>0</v>
      </c>
      <c r="O51" s="366"/>
      <c r="P51" s="355">
        <f>測定表!BA51</f>
        <v>0</v>
      </c>
      <c r="Q51" s="355">
        <f>測定表!BB51</f>
        <v>0</v>
      </c>
      <c r="R51" s="355">
        <f>測定表!BC51</f>
        <v>0</v>
      </c>
      <c r="S51" s="366"/>
      <c r="T51" s="355">
        <f>測定表!BE51</f>
        <v>0</v>
      </c>
      <c r="U51" s="355">
        <f>測定表!BF51</f>
        <v>0</v>
      </c>
      <c r="V51" s="355">
        <f>測定表!BG51</f>
        <v>0</v>
      </c>
    </row>
    <row r="52" spans="1:22" s="73" customFormat="1">
      <c r="A52" s="458" t="s">
        <v>466</v>
      </c>
      <c r="B52" s="511" t="s">
        <v>576</v>
      </c>
      <c r="C52" s="463">
        <f>測定表!Q52</f>
        <v>0</v>
      </c>
      <c r="D52" s="463">
        <f>測定表!W52</f>
        <v>0</v>
      </c>
      <c r="E52" s="463">
        <f>測定表!AO52</f>
        <v>0</v>
      </c>
      <c r="F52" s="463">
        <f>測定表!AQ52</f>
        <v>0</v>
      </c>
      <c r="G52" s="365"/>
      <c r="H52" s="360">
        <f>測定表!AS52</f>
        <v>0</v>
      </c>
      <c r="I52" s="360">
        <f>測定表!AT52</f>
        <v>0</v>
      </c>
      <c r="J52" s="360">
        <f>測定表!AU52</f>
        <v>0</v>
      </c>
      <c r="K52" s="365"/>
      <c r="L52" s="353">
        <f>測定表!AW52</f>
        <v>0</v>
      </c>
      <c r="M52" s="353">
        <f>測定表!AX52</f>
        <v>0</v>
      </c>
      <c r="N52" s="353">
        <f>測定表!AY52</f>
        <v>0</v>
      </c>
      <c r="O52" s="366"/>
      <c r="P52" s="355">
        <f>測定表!BA52</f>
        <v>0</v>
      </c>
      <c r="Q52" s="355">
        <f>測定表!BB52</f>
        <v>0</v>
      </c>
      <c r="R52" s="355">
        <f>測定表!BC52</f>
        <v>0</v>
      </c>
      <c r="S52" s="366"/>
      <c r="T52" s="355">
        <f>測定表!BE52</f>
        <v>0</v>
      </c>
      <c r="U52" s="355">
        <f>測定表!BF52</f>
        <v>0</v>
      </c>
      <c r="V52" s="355">
        <f>測定表!BG52</f>
        <v>0</v>
      </c>
    </row>
    <row r="53" spans="1:22" s="73" customFormat="1">
      <c r="A53" s="458" t="s">
        <v>467</v>
      </c>
      <c r="B53" s="511" t="s">
        <v>577</v>
      </c>
      <c r="C53" s="463">
        <f>測定表!Q53</f>
        <v>0</v>
      </c>
      <c r="D53" s="463">
        <f>測定表!W53</f>
        <v>0</v>
      </c>
      <c r="E53" s="463">
        <f>測定表!AO53</f>
        <v>0</v>
      </c>
      <c r="F53" s="463">
        <f>測定表!AQ53</f>
        <v>0</v>
      </c>
      <c r="G53" s="365"/>
      <c r="H53" s="360">
        <f>測定表!AS53</f>
        <v>0</v>
      </c>
      <c r="I53" s="360">
        <f>測定表!AT53</f>
        <v>0</v>
      </c>
      <c r="J53" s="360">
        <f>測定表!AU53</f>
        <v>0</v>
      </c>
      <c r="K53" s="365"/>
      <c r="L53" s="353">
        <f>測定表!AW53</f>
        <v>0</v>
      </c>
      <c r="M53" s="353">
        <f>測定表!AX53</f>
        <v>0</v>
      </c>
      <c r="N53" s="353">
        <f>測定表!AY53</f>
        <v>0</v>
      </c>
      <c r="O53" s="366"/>
      <c r="P53" s="355">
        <f>測定表!BA53</f>
        <v>0</v>
      </c>
      <c r="Q53" s="355">
        <f>測定表!BB53</f>
        <v>0</v>
      </c>
      <c r="R53" s="355">
        <f>測定表!BC53</f>
        <v>0</v>
      </c>
      <c r="S53" s="366"/>
      <c r="T53" s="355">
        <f>測定表!BE53</f>
        <v>0</v>
      </c>
      <c r="U53" s="355">
        <f>測定表!BF53</f>
        <v>0</v>
      </c>
      <c r="V53" s="355">
        <f>測定表!BG53</f>
        <v>0</v>
      </c>
    </row>
    <row r="54" spans="1:22" s="73" customFormat="1">
      <c r="A54" s="458" t="s">
        <v>468</v>
      </c>
      <c r="B54" s="511" t="s">
        <v>578</v>
      </c>
      <c r="C54" s="463">
        <f>測定表!Q54</f>
        <v>0</v>
      </c>
      <c r="D54" s="463">
        <f>測定表!W54</f>
        <v>0</v>
      </c>
      <c r="E54" s="463">
        <f>測定表!AO54</f>
        <v>0</v>
      </c>
      <c r="F54" s="463">
        <f>測定表!AQ54</f>
        <v>0</v>
      </c>
      <c r="G54" s="365"/>
      <c r="H54" s="360">
        <f>測定表!AS54</f>
        <v>0</v>
      </c>
      <c r="I54" s="360">
        <f>測定表!AT54</f>
        <v>0</v>
      </c>
      <c r="J54" s="360">
        <f>測定表!AU54</f>
        <v>0</v>
      </c>
      <c r="K54" s="365"/>
      <c r="L54" s="353">
        <f>測定表!AW54</f>
        <v>0</v>
      </c>
      <c r="M54" s="353">
        <f>測定表!AX54</f>
        <v>0</v>
      </c>
      <c r="N54" s="353">
        <f>測定表!AY54</f>
        <v>0</v>
      </c>
      <c r="O54" s="366"/>
      <c r="P54" s="355">
        <f>測定表!BA54</f>
        <v>0</v>
      </c>
      <c r="Q54" s="355">
        <f>測定表!BB54</f>
        <v>0</v>
      </c>
      <c r="R54" s="355">
        <f>測定表!BC54</f>
        <v>0</v>
      </c>
      <c r="S54" s="366"/>
      <c r="T54" s="355">
        <f>測定表!BE54</f>
        <v>0</v>
      </c>
      <c r="U54" s="355">
        <f>測定表!BF54</f>
        <v>0</v>
      </c>
      <c r="V54" s="355">
        <f>測定表!BG54</f>
        <v>0</v>
      </c>
    </row>
    <row r="55" spans="1:22" s="73" customFormat="1">
      <c r="A55" s="458" t="s">
        <v>469</v>
      </c>
      <c r="B55" s="511" t="s">
        <v>579</v>
      </c>
      <c r="C55" s="463">
        <f>測定表!Q55</f>
        <v>0</v>
      </c>
      <c r="D55" s="463">
        <f>測定表!W55</f>
        <v>0</v>
      </c>
      <c r="E55" s="463">
        <f>測定表!AO55</f>
        <v>0</v>
      </c>
      <c r="F55" s="463">
        <f>測定表!AQ55</f>
        <v>0</v>
      </c>
      <c r="G55" s="365"/>
      <c r="H55" s="360">
        <f>測定表!AS55</f>
        <v>0</v>
      </c>
      <c r="I55" s="360">
        <f>測定表!AT55</f>
        <v>0</v>
      </c>
      <c r="J55" s="360">
        <f>測定表!AU55</f>
        <v>0</v>
      </c>
      <c r="K55" s="365"/>
      <c r="L55" s="353">
        <f>測定表!AW55</f>
        <v>0</v>
      </c>
      <c r="M55" s="353">
        <f>測定表!AX55</f>
        <v>0</v>
      </c>
      <c r="N55" s="353">
        <f>測定表!AY55</f>
        <v>0</v>
      </c>
      <c r="O55" s="366"/>
      <c r="P55" s="355">
        <f>測定表!BA55</f>
        <v>0</v>
      </c>
      <c r="Q55" s="355">
        <f>測定表!BB55</f>
        <v>0</v>
      </c>
      <c r="R55" s="355">
        <f>測定表!BC55</f>
        <v>0</v>
      </c>
      <c r="S55" s="366"/>
      <c r="T55" s="355">
        <f>測定表!BE55</f>
        <v>0</v>
      </c>
      <c r="U55" s="355">
        <f>測定表!BF55</f>
        <v>0</v>
      </c>
      <c r="V55" s="355">
        <f>測定表!BG55</f>
        <v>0</v>
      </c>
    </row>
    <row r="56" spans="1:22" s="73" customFormat="1">
      <c r="A56" s="458" t="s">
        <v>470</v>
      </c>
      <c r="B56" s="511" t="s">
        <v>580</v>
      </c>
      <c r="C56" s="463">
        <f>測定表!Q56</f>
        <v>0</v>
      </c>
      <c r="D56" s="463">
        <f>測定表!W56</f>
        <v>0</v>
      </c>
      <c r="E56" s="463">
        <f>測定表!AO56</f>
        <v>0</v>
      </c>
      <c r="F56" s="463">
        <f>測定表!AQ56</f>
        <v>0</v>
      </c>
      <c r="G56" s="365"/>
      <c r="H56" s="360">
        <f>測定表!AS56</f>
        <v>0</v>
      </c>
      <c r="I56" s="360">
        <f>測定表!AT56</f>
        <v>0</v>
      </c>
      <c r="J56" s="360">
        <f>測定表!AU56</f>
        <v>0</v>
      </c>
      <c r="K56" s="365"/>
      <c r="L56" s="353">
        <f>測定表!AW56</f>
        <v>0</v>
      </c>
      <c r="M56" s="353">
        <f>測定表!AX56</f>
        <v>0</v>
      </c>
      <c r="N56" s="353">
        <f>測定表!AY56</f>
        <v>0</v>
      </c>
      <c r="O56" s="366"/>
      <c r="P56" s="355">
        <f>測定表!BA56</f>
        <v>0</v>
      </c>
      <c r="Q56" s="355">
        <f>測定表!BB56</f>
        <v>0</v>
      </c>
      <c r="R56" s="355">
        <f>測定表!BC56</f>
        <v>0</v>
      </c>
      <c r="S56" s="366"/>
      <c r="T56" s="355">
        <f>測定表!BE56</f>
        <v>0</v>
      </c>
      <c r="U56" s="355">
        <f>測定表!BF56</f>
        <v>0</v>
      </c>
      <c r="V56" s="355">
        <f>測定表!BG56</f>
        <v>0</v>
      </c>
    </row>
    <row r="57" spans="1:22" s="73" customFormat="1">
      <c r="A57" s="458" t="s">
        <v>471</v>
      </c>
      <c r="B57" s="511" t="s">
        <v>688</v>
      </c>
      <c r="C57" s="463">
        <f>測定表!Q57</f>
        <v>0</v>
      </c>
      <c r="D57" s="463">
        <f>測定表!W57</f>
        <v>0</v>
      </c>
      <c r="E57" s="463">
        <f>測定表!AO57</f>
        <v>0</v>
      </c>
      <c r="F57" s="463">
        <f>測定表!AQ57</f>
        <v>0</v>
      </c>
      <c r="G57" s="365"/>
      <c r="H57" s="360">
        <f>測定表!AS57</f>
        <v>0</v>
      </c>
      <c r="I57" s="360">
        <f>測定表!AT57</f>
        <v>0</v>
      </c>
      <c r="J57" s="360">
        <f>測定表!AU57</f>
        <v>0</v>
      </c>
      <c r="K57" s="365"/>
      <c r="L57" s="353">
        <f>測定表!AW57</f>
        <v>0</v>
      </c>
      <c r="M57" s="353">
        <f>測定表!AX57</f>
        <v>0</v>
      </c>
      <c r="N57" s="353">
        <f>測定表!AY57</f>
        <v>0</v>
      </c>
      <c r="O57" s="366"/>
      <c r="P57" s="355">
        <f>測定表!BA57</f>
        <v>0</v>
      </c>
      <c r="Q57" s="355">
        <f>測定表!BB57</f>
        <v>0</v>
      </c>
      <c r="R57" s="355">
        <f>測定表!BC57</f>
        <v>0</v>
      </c>
      <c r="S57" s="366"/>
      <c r="T57" s="355">
        <f>測定表!BE57</f>
        <v>0</v>
      </c>
      <c r="U57" s="355">
        <f>測定表!BF57</f>
        <v>0</v>
      </c>
      <c r="V57" s="355">
        <f>測定表!BG57</f>
        <v>0</v>
      </c>
    </row>
    <row r="58" spans="1:22" s="73" customFormat="1">
      <c r="A58" s="458" t="s">
        <v>472</v>
      </c>
      <c r="B58" s="511" t="s">
        <v>581</v>
      </c>
      <c r="C58" s="463">
        <f>測定表!Q58</f>
        <v>0</v>
      </c>
      <c r="D58" s="463">
        <f>測定表!W58</f>
        <v>0</v>
      </c>
      <c r="E58" s="463">
        <f>測定表!AO58</f>
        <v>0</v>
      </c>
      <c r="F58" s="463">
        <f>測定表!AQ58</f>
        <v>0</v>
      </c>
      <c r="G58" s="365"/>
      <c r="H58" s="360">
        <f>測定表!AS58</f>
        <v>0</v>
      </c>
      <c r="I58" s="360">
        <f>測定表!AT58</f>
        <v>0</v>
      </c>
      <c r="J58" s="360">
        <f>測定表!AU58</f>
        <v>0</v>
      </c>
      <c r="K58" s="365"/>
      <c r="L58" s="353">
        <f>測定表!AW58</f>
        <v>0</v>
      </c>
      <c r="M58" s="353">
        <f>測定表!AX58</f>
        <v>0</v>
      </c>
      <c r="N58" s="353">
        <f>測定表!AY58</f>
        <v>0</v>
      </c>
      <c r="O58" s="366"/>
      <c r="P58" s="355">
        <f>測定表!BA58</f>
        <v>0</v>
      </c>
      <c r="Q58" s="355">
        <f>測定表!BB58</f>
        <v>0</v>
      </c>
      <c r="R58" s="355">
        <f>測定表!BC58</f>
        <v>0</v>
      </c>
      <c r="S58" s="366"/>
      <c r="T58" s="355">
        <f>測定表!BE58</f>
        <v>0</v>
      </c>
      <c r="U58" s="355">
        <f>測定表!BF58</f>
        <v>0</v>
      </c>
      <c r="V58" s="355">
        <f>測定表!BG58</f>
        <v>0</v>
      </c>
    </row>
    <row r="59" spans="1:22" s="73" customFormat="1">
      <c r="A59" s="458" t="s">
        <v>473</v>
      </c>
      <c r="B59" s="511" t="s">
        <v>582</v>
      </c>
      <c r="C59" s="463">
        <f>測定表!Q59</f>
        <v>0</v>
      </c>
      <c r="D59" s="463">
        <f>測定表!W59</f>
        <v>0</v>
      </c>
      <c r="E59" s="463">
        <f>測定表!AO59</f>
        <v>0</v>
      </c>
      <c r="F59" s="463">
        <f>測定表!AQ59</f>
        <v>0</v>
      </c>
      <c r="G59" s="365"/>
      <c r="H59" s="360">
        <f>測定表!AS59</f>
        <v>0</v>
      </c>
      <c r="I59" s="360">
        <f>測定表!AT59</f>
        <v>0</v>
      </c>
      <c r="J59" s="360">
        <f>測定表!AU59</f>
        <v>0</v>
      </c>
      <c r="K59" s="365"/>
      <c r="L59" s="353">
        <f>測定表!AW59</f>
        <v>0</v>
      </c>
      <c r="M59" s="353">
        <f>測定表!AX59</f>
        <v>0</v>
      </c>
      <c r="N59" s="353">
        <f>測定表!AY59</f>
        <v>0</v>
      </c>
      <c r="O59" s="366"/>
      <c r="P59" s="355">
        <f>測定表!BA59</f>
        <v>0</v>
      </c>
      <c r="Q59" s="355">
        <f>測定表!BB59</f>
        <v>0</v>
      </c>
      <c r="R59" s="355">
        <f>測定表!BC59</f>
        <v>0</v>
      </c>
      <c r="S59" s="366"/>
      <c r="T59" s="355">
        <f>測定表!BE59</f>
        <v>0</v>
      </c>
      <c r="U59" s="355">
        <f>測定表!BF59</f>
        <v>0</v>
      </c>
      <c r="V59" s="355">
        <f>測定表!BG59</f>
        <v>0</v>
      </c>
    </row>
    <row r="60" spans="1:22" s="73" customFormat="1">
      <c r="A60" s="458" t="s">
        <v>474</v>
      </c>
      <c r="B60" s="511" t="s">
        <v>583</v>
      </c>
      <c r="C60" s="463">
        <f>測定表!Q60</f>
        <v>0</v>
      </c>
      <c r="D60" s="463">
        <f>測定表!W60</f>
        <v>0</v>
      </c>
      <c r="E60" s="463">
        <f>測定表!AO60</f>
        <v>0</v>
      </c>
      <c r="F60" s="463">
        <f>測定表!AQ60</f>
        <v>0</v>
      </c>
      <c r="G60" s="365"/>
      <c r="H60" s="360">
        <f>測定表!AS60</f>
        <v>0</v>
      </c>
      <c r="I60" s="360">
        <f>測定表!AT60</f>
        <v>0</v>
      </c>
      <c r="J60" s="360">
        <f>測定表!AU60</f>
        <v>0</v>
      </c>
      <c r="K60" s="365"/>
      <c r="L60" s="353">
        <f>測定表!AW60</f>
        <v>0</v>
      </c>
      <c r="M60" s="353">
        <f>測定表!AX60</f>
        <v>0</v>
      </c>
      <c r="N60" s="353">
        <f>測定表!AY60</f>
        <v>0</v>
      </c>
      <c r="O60" s="366"/>
      <c r="P60" s="355">
        <f>測定表!BA60</f>
        <v>0</v>
      </c>
      <c r="Q60" s="355">
        <f>測定表!BB60</f>
        <v>0</v>
      </c>
      <c r="R60" s="355">
        <f>測定表!BC60</f>
        <v>0</v>
      </c>
      <c r="S60" s="366"/>
      <c r="T60" s="355">
        <f>測定表!BE60</f>
        <v>0</v>
      </c>
      <c r="U60" s="355">
        <f>測定表!BF60</f>
        <v>0</v>
      </c>
      <c r="V60" s="355">
        <f>測定表!BG60</f>
        <v>0</v>
      </c>
    </row>
    <row r="61" spans="1:22" s="73" customFormat="1">
      <c r="A61" s="458" t="s">
        <v>475</v>
      </c>
      <c r="B61" s="511" t="s">
        <v>584</v>
      </c>
      <c r="C61" s="463">
        <f>測定表!Q61</f>
        <v>0</v>
      </c>
      <c r="D61" s="463">
        <f>測定表!W61</f>
        <v>0</v>
      </c>
      <c r="E61" s="463">
        <f>測定表!AO61</f>
        <v>0</v>
      </c>
      <c r="F61" s="463">
        <f>測定表!AQ61</f>
        <v>0</v>
      </c>
      <c r="G61" s="365"/>
      <c r="H61" s="360">
        <f>測定表!AS61</f>
        <v>0</v>
      </c>
      <c r="I61" s="360">
        <f>測定表!AT61</f>
        <v>0</v>
      </c>
      <c r="J61" s="360">
        <f>測定表!AU61</f>
        <v>0</v>
      </c>
      <c r="K61" s="365"/>
      <c r="L61" s="353">
        <f>測定表!AW61</f>
        <v>0</v>
      </c>
      <c r="M61" s="353">
        <f>測定表!AX61</f>
        <v>0</v>
      </c>
      <c r="N61" s="353">
        <f>測定表!AY61</f>
        <v>0</v>
      </c>
      <c r="O61" s="366"/>
      <c r="P61" s="355">
        <f>測定表!BA61</f>
        <v>0</v>
      </c>
      <c r="Q61" s="355">
        <f>測定表!BB61</f>
        <v>0</v>
      </c>
      <c r="R61" s="355">
        <f>測定表!BC61</f>
        <v>0</v>
      </c>
      <c r="S61" s="366"/>
      <c r="T61" s="355">
        <f>測定表!BE61</f>
        <v>0</v>
      </c>
      <c r="U61" s="355">
        <f>測定表!BF61</f>
        <v>0</v>
      </c>
      <c r="V61" s="355">
        <f>測定表!BG61</f>
        <v>0</v>
      </c>
    </row>
    <row r="62" spans="1:22" s="73" customFormat="1">
      <c r="A62" s="458" t="s">
        <v>476</v>
      </c>
      <c r="B62" s="511" t="s">
        <v>585</v>
      </c>
      <c r="C62" s="463">
        <f>測定表!Q62</f>
        <v>0</v>
      </c>
      <c r="D62" s="463">
        <f>測定表!W62</f>
        <v>0</v>
      </c>
      <c r="E62" s="463">
        <f>測定表!AO62</f>
        <v>0</v>
      </c>
      <c r="F62" s="463">
        <f>測定表!AQ62</f>
        <v>0</v>
      </c>
      <c r="G62" s="365"/>
      <c r="H62" s="360">
        <f>測定表!AS62</f>
        <v>0</v>
      </c>
      <c r="I62" s="360">
        <f>測定表!AT62</f>
        <v>0</v>
      </c>
      <c r="J62" s="360">
        <f>測定表!AU62</f>
        <v>0</v>
      </c>
      <c r="K62" s="365"/>
      <c r="L62" s="353">
        <f>測定表!AW62</f>
        <v>0</v>
      </c>
      <c r="M62" s="353">
        <f>測定表!AX62</f>
        <v>0</v>
      </c>
      <c r="N62" s="353">
        <f>測定表!AY62</f>
        <v>0</v>
      </c>
      <c r="O62" s="366"/>
      <c r="P62" s="355">
        <f>測定表!BA62</f>
        <v>0</v>
      </c>
      <c r="Q62" s="355">
        <f>測定表!BB62</f>
        <v>0</v>
      </c>
      <c r="R62" s="355">
        <f>測定表!BC62</f>
        <v>0</v>
      </c>
      <c r="S62" s="366"/>
      <c r="T62" s="355">
        <f>測定表!BE62</f>
        <v>0</v>
      </c>
      <c r="U62" s="355">
        <f>測定表!BF62</f>
        <v>0</v>
      </c>
      <c r="V62" s="355">
        <f>測定表!BG62</f>
        <v>0</v>
      </c>
    </row>
    <row r="63" spans="1:22" s="73" customFormat="1">
      <c r="A63" s="458" t="s">
        <v>477</v>
      </c>
      <c r="B63" s="511" t="s">
        <v>586</v>
      </c>
      <c r="C63" s="463">
        <f>測定表!Q63</f>
        <v>0</v>
      </c>
      <c r="D63" s="463">
        <f>測定表!W63</f>
        <v>0</v>
      </c>
      <c r="E63" s="463">
        <f>測定表!AO63</f>
        <v>0</v>
      </c>
      <c r="F63" s="463">
        <f>測定表!AQ63</f>
        <v>0</v>
      </c>
      <c r="G63" s="365"/>
      <c r="H63" s="360">
        <f>測定表!AS63</f>
        <v>0</v>
      </c>
      <c r="I63" s="360">
        <f>測定表!AT63</f>
        <v>0</v>
      </c>
      <c r="J63" s="360">
        <f>測定表!AU63</f>
        <v>0</v>
      </c>
      <c r="K63" s="365"/>
      <c r="L63" s="353">
        <f>測定表!AW63</f>
        <v>0</v>
      </c>
      <c r="M63" s="353">
        <f>測定表!AX63</f>
        <v>0</v>
      </c>
      <c r="N63" s="353">
        <f>測定表!AY63</f>
        <v>0</v>
      </c>
      <c r="O63" s="366"/>
      <c r="P63" s="355">
        <f>測定表!BA63</f>
        <v>0</v>
      </c>
      <c r="Q63" s="355">
        <f>測定表!BB63</f>
        <v>0</v>
      </c>
      <c r="R63" s="355">
        <f>測定表!BC63</f>
        <v>0</v>
      </c>
      <c r="S63" s="366"/>
      <c r="T63" s="355">
        <f>測定表!BE63</f>
        <v>0</v>
      </c>
      <c r="U63" s="355">
        <f>測定表!BF63</f>
        <v>0</v>
      </c>
      <c r="V63" s="355">
        <f>測定表!BG63</f>
        <v>0</v>
      </c>
    </row>
    <row r="64" spans="1:22" s="73" customFormat="1">
      <c r="A64" s="458" t="s">
        <v>478</v>
      </c>
      <c r="B64" s="511" t="s">
        <v>16</v>
      </c>
      <c r="C64" s="463">
        <f>測定表!Q64</f>
        <v>0</v>
      </c>
      <c r="D64" s="463">
        <f>測定表!W64</f>
        <v>0</v>
      </c>
      <c r="E64" s="463">
        <f>測定表!AO64</f>
        <v>0</v>
      </c>
      <c r="F64" s="463">
        <f>測定表!AQ64</f>
        <v>0</v>
      </c>
      <c r="G64" s="365"/>
      <c r="H64" s="360">
        <f>測定表!AS64</f>
        <v>0</v>
      </c>
      <c r="I64" s="360">
        <f>測定表!AT64</f>
        <v>0</v>
      </c>
      <c r="J64" s="360">
        <f>測定表!AU64</f>
        <v>0</v>
      </c>
      <c r="K64" s="365"/>
      <c r="L64" s="353">
        <f>測定表!AW64</f>
        <v>0</v>
      </c>
      <c r="M64" s="353">
        <f>測定表!AX64</f>
        <v>0</v>
      </c>
      <c r="N64" s="353">
        <f>測定表!AY64</f>
        <v>0</v>
      </c>
      <c r="O64" s="366"/>
      <c r="P64" s="355">
        <f>測定表!BA64</f>
        <v>0</v>
      </c>
      <c r="Q64" s="355">
        <f>測定表!BB64</f>
        <v>0</v>
      </c>
      <c r="R64" s="355">
        <f>測定表!BC64</f>
        <v>0</v>
      </c>
      <c r="S64" s="366"/>
      <c r="T64" s="355">
        <f>測定表!BE64</f>
        <v>0</v>
      </c>
      <c r="U64" s="355">
        <f>測定表!BF64</f>
        <v>0</v>
      </c>
      <c r="V64" s="355">
        <f>測定表!BG64</f>
        <v>0</v>
      </c>
    </row>
    <row r="65" spans="1:22" s="73" customFormat="1">
      <c r="A65" s="458" t="s">
        <v>479</v>
      </c>
      <c r="B65" s="511" t="s">
        <v>587</v>
      </c>
      <c r="C65" s="463">
        <f>測定表!Q65</f>
        <v>0</v>
      </c>
      <c r="D65" s="463">
        <f>測定表!W65</f>
        <v>0</v>
      </c>
      <c r="E65" s="463">
        <f>測定表!AO65</f>
        <v>0</v>
      </c>
      <c r="F65" s="463">
        <f>測定表!AQ65</f>
        <v>0</v>
      </c>
      <c r="G65" s="365"/>
      <c r="H65" s="360">
        <f>測定表!AS65</f>
        <v>0</v>
      </c>
      <c r="I65" s="360">
        <f>測定表!AT65</f>
        <v>0</v>
      </c>
      <c r="J65" s="360">
        <f>測定表!AU65</f>
        <v>0</v>
      </c>
      <c r="K65" s="365"/>
      <c r="L65" s="353">
        <f>測定表!AW65</f>
        <v>0</v>
      </c>
      <c r="M65" s="353">
        <f>測定表!AX65</f>
        <v>0</v>
      </c>
      <c r="N65" s="353">
        <f>測定表!AY65</f>
        <v>0</v>
      </c>
      <c r="O65" s="366"/>
      <c r="P65" s="355">
        <f>測定表!BA65</f>
        <v>0</v>
      </c>
      <c r="Q65" s="355">
        <f>測定表!BB65</f>
        <v>0</v>
      </c>
      <c r="R65" s="355">
        <f>測定表!BC65</f>
        <v>0</v>
      </c>
      <c r="S65" s="366"/>
      <c r="T65" s="355">
        <f>測定表!BE65</f>
        <v>0</v>
      </c>
      <c r="U65" s="355">
        <f>測定表!BF65</f>
        <v>0</v>
      </c>
      <c r="V65" s="355">
        <f>測定表!BG65</f>
        <v>0</v>
      </c>
    </row>
    <row r="66" spans="1:22" s="73" customFormat="1">
      <c r="A66" s="458" t="s">
        <v>480</v>
      </c>
      <c r="B66" s="511" t="s">
        <v>588</v>
      </c>
      <c r="C66" s="463">
        <f>測定表!Q66</f>
        <v>0</v>
      </c>
      <c r="D66" s="463">
        <f>測定表!W66</f>
        <v>0</v>
      </c>
      <c r="E66" s="463">
        <f>測定表!AO66</f>
        <v>0</v>
      </c>
      <c r="F66" s="463">
        <f>測定表!AQ66</f>
        <v>0</v>
      </c>
      <c r="G66" s="365"/>
      <c r="H66" s="360">
        <f>測定表!AS66</f>
        <v>0</v>
      </c>
      <c r="I66" s="360">
        <f>測定表!AT66</f>
        <v>0</v>
      </c>
      <c r="J66" s="360">
        <f>測定表!AU66</f>
        <v>0</v>
      </c>
      <c r="K66" s="365"/>
      <c r="L66" s="353">
        <f>測定表!AW66</f>
        <v>0</v>
      </c>
      <c r="M66" s="353">
        <f>測定表!AX66</f>
        <v>0</v>
      </c>
      <c r="N66" s="353">
        <f>測定表!AY66</f>
        <v>0</v>
      </c>
      <c r="O66" s="366"/>
      <c r="P66" s="355">
        <f>測定表!BA66</f>
        <v>0</v>
      </c>
      <c r="Q66" s="355">
        <f>測定表!BB66</f>
        <v>0</v>
      </c>
      <c r="R66" s="355">
        <f>測定表!BC66</f>
        <v>0</v>
      </c>
      <c r="S66" s="366"/>
      <c r="T66" s="355">
        <f>測定表!BE66</f>
        <v>0</v>
      </c>
      <c r="U66" s="355">
        <f>測定表!BF66</f>
        <v>0</v>
      </c>
      <c r="V66" s="355">
        <f>測定表!BG66</f>
        <v>0</v>
      </c>
    </row>
    <row r="67" spans="1:22" s="73" customFormat="1">
      <c r="A67" s="458" t="s">
        <v>481</v>
      </c>
      <c r="B67" s="511" t="s">
        <v>589</v>
      </c>
      <c r="C67" s="463">
        <f>測定表!Q67</f>
        <v>0</v>
      </c>
      <c r="D67" s="463">
        <f>測定表!W67</f>
        <v>0</v>
      </c>
      <c r="E67" s="463">
        <f>測定表!AO67</f>
        <v>0</v>
      </c>
      <c r="F67" s="463">
        <f>測定表!AQ67</f>
        <v>0</v>
      </c>
      <c r="G67" s="365"/>
      <c r="H67" s="360">
        <f>測定表!AS67</f>
        <v>0</v>
      </c>
      <c r="I67" s="360">
        <f>測定表!AT67</f>
        <v>0</v>
      </c>
      <c r="J67" s="360">
        <f>測定表!AU67</f>
        <v>0</v>
      </c>
      <c r="K67" s="365"/>
      <c r="L67" s="353">
        <f>測定表!AW67</f>
        <v>0</v>
      </c>
      <c r="M67" s="353">
        <f>測定表!AX67</f>
        <v>0</v>
      </c>
      <c r="N67" s="353">
        <f>測定表!AY67</f>
        <v>0</v>
      </c>
      <c r="O67" s="366"/>
      <c r="P67" s="355">
        <f>測定表!BA67</f>
        <v>0</v>
      </c>
      <c r="Q67" s="355">
        <f>測定表!BB67</f>
        <v>0</v>
      </c>
      <c r="R67" s="355">
        <f>測定表!BC67</f>
        <v>0</v>
      </c>
      <c r="S67" s="366"/>
      <c r="T67" s="355">
        <f>測定表!BE67</f>
        <v>0</v>
      </c>
      <c r="U67" s="355">
        <f>測定表!BF67</f>
        <v>0</v>
      </c>
      <c r="V67" s="355">
        <f>測定表!BG67</f>
        <v>0</v>
      </c>
    </row>
    <row r="68" spans="1:22" s="73" customFormat="1">
      <c r="A68" s="458" t="s">
        <v>482</v>
      </c>
      <c r="B68" s="511" t="s">
        <v>590</v>
      </c>
      <c r="C68" s="463">
        <f>測定表!Q68</f>
        <v>0</v>
      </c>
      <c r="D68" s="463">
        <f>測定表!W68</f>
        <v>0</v>
      </c>
      <c r="E68" s="463">
        <f>測定表!AO68</f>
        <v>0</v>
      </c>
      <c r="F68" s="463">
        <f>測定表!AQ68</f>
        <v>0</v>
      </c>
      <c r="G68" s="365"/>
      <c r="H68" s="360">
        <f>測定表!AS68</f>
        <v>0</v>
      </c>
      <c r="I68" s="360">
        <f>測定表!AT68</f>
        <v>0</v>
      </c>
      <c r="J68" s="360">
        <f>測定表!AU68</f>
        <v>0</v>
      </c>
      <c r="K68" s="365"/>
      <c r="L68" s="353">
        <f>測定表!AW68</f>
        <v>0</v>
      </c>
      <c r="M68" s="353">
        <f>測定表!AX68</f>
        <v>0</v>
      </c>
      <c r="N68" s="353">
        <f>測定表!AY68</f>
        <v>0</v>
      </c>
      <c r="O68" s="366"/>
      <c r="P68" s="355">
        <f>測定表!BA68</f>
        <v>0</v>
      </c>
      <c r="Q68" s="355">
        <f>測定表!BB68</f>
        <v>0</v>
      </c>
      <c r="R68" s="355">
        <f>測定表!BC68</f>
        <v>0</v>
      </c>
      <c r="S68" s="366"/>
      <c r="T68" s="355">
        <f>測定表!BE68</f>
        <v>0</v>
      </c>
      <c r="U68" s="355">
        <f>測定表!BF68</f>
        <v>0</v>
      </c>
      <c r="V68" s="355">
        <f>測定表!BG68</f>
        <v>0</v>
      </c>
    </row>
    <row r="69" spans="1:22" s="73" customFormat="1">
      <c r="A69" s="458" t="s">
        <v>483</v>
      </c>
      <c r="B69" s="511" t="s">
        <v>591</v>
      </c>
      <c r="C69" s="463">
        <f>測定表!Q69</f>
        <v>0</v>
      </c>
      <c r="D69" s="463">
        <f>測定表!W69</f>
        <v>0</v>
      </c>
      <c r="E69" s="463">
        <f>測定表!AO69</f>
        <v>0</v>
      </c>
      <c r="F69" s="463">
        <f>測定表!AQ69</f>
        <v>0</v>
      </c>
      <c r="G69" s="365"/>
      <c r="H69" s="360">
        <f>測定表!AS69</f>
        <v>0</v>
      </c>
      <c r="I69" s="360">
        <f>測定表!AT69</f>
        <v>0</v>
      </c>
      <c r="J69" s="360">
        <f>測定表!AU69</f>
        <v>0</v>
      </c>
      <c r="K69" s="365"/>
      <c r="L69" s="353">
        <f>測定表!AW69</f>
        <v>0</v>
      </c>
      <c r="M69" s="353">
        <f>測定表!AX69</f>
        <v>0</v>
      </c>
      <c r="N69" s="353">
        <f>測定表!AY69</f>
        <v>0</v>
      </c>
      <c r="O69" s="366"/>
      <c r="P69" s="355">
        <f>測定表!BA69</f>
        <v>0</v>
      </c>
      <c r="Q69" s="355">
        <f>測定表!BB69</f>
        <v>0</v>
      </c>
      <c r="R69" s="355">
        <f>測定表!BC69</f>
        <v>0</v>
      </c>
      <c r="S69" s="366"/>
      <c r="T69" s="355">
        <f>測定表!BE69</f>
        <v>0</v>
      </c>
      <c r="U69" s="355">
        <f>測定表!BF69</f>
        <v>0</v>
      </c>
      <c r="V69" s="355">
        <f>測定表!BG69</f>
        <v>0</v>
      </c>
    </row>
    <row r="70" spans="1:22" s="73" customFormat="1">
      <c r="A70" s="458" t="s">
        <v>484</v>
      </c>
      <c r="B70" s="511" t="s">
        <v>592</v>
      </c>
      <c r="C70" s="463">
        <f>測定表!Q70</f>
        <v>0</v>
      </c>
      <c r="D70" s="463">
        <f>測定表!W70</f>
        <v>0</v>
      </c>
      <c r="E70" s="463">
        <f>測定表!AO70</f>
        <v>0</v>
      </c>
      <c r="F70" s="463">
        <f>測定表!AQ70</f>
        <v>0</v>
      </c>
      <c r="G70" s="365"/>
      <c r="H70" s="360">
        <f>測定表!AS70</f>
        <v>0</v>
      </c>
      <c r="I70" s="360">
        <f>測定表!AT70</f>
        <v>0</v>
      </c>
      <c r="J70" s="360">
        <f>測定表!AU70</f>
        <v>0</v>
      </c>
      <c r="K70" s="365"/>
      <c r="L70" s="353">
        <f>測定表!AW70</f>
        <v>0</v>
      </c>
      <c r="M70" s="353">
        <f>測定表!AX70</f>
        <v>0</v>
      </c>
      <c r="N70" s="353">
        <f>測定表!AY70</f>
        <v>0</v>
      </c>
      <c r="O70" s="366"/>
      <c r="P70" s="355">
        <f>測定表!BA70</f>
        <v>0</v>
      </c>
      <c r="Q70" s="355">
        <f>測定表!BB70</f>
        <v>0</v>
      </c>
      <c r="R70" s="355">
        <f>測定表!BC70</f>
        <v>0</v>
      </c>
      <c r="S70" s="366"/>
      <c r="T70" s="355">
        <f>測定表!BE70</f>
        <v>0</v>
      </c>
      <c r="U70" s="355">
        <f>測定表!BF70</f>
        <v>0</v>
      </c>
      <c r="V70" s="355">
        <f>測定表!BG70</f>
        <v>0</v>
      </c>
    </row>
    <row r="71" spans="1:22" s="73" customFormat="1">
      <c r="A71" s="458" t="s">
        <v>485</v>
      </c>
      <c r="B71" s="511" t="s">
        <v>593</v>
      </c>
      <c r="C71" s="463">
        <f>測定表!Q71</f>
        <v>0</v>
      </c>
      <c r="D71" s="463">
        <f>測定表!W71</f>
        <v>0</v>
      </c>
      <c r="E71" s="463">
        <f>測定表!AO71</f>
        <v>0</v>
      </c>
      <c r="F71" s="463">
        <f>測定表!AQ71</f>
        <v>0</v>
      </c>
      <c r="G71" s="365"/>
      <c r="H71" s="360">
        <f>測定表!AS71</f>
        <v>0</v>
      </c>
      <c r="I71" s="360">
        <f>測定表!AT71</f>
        <v>0</v>
      </c>
      <c r="J71" s="360">
        <f>測定表!AU71</f>
        <v>0</v>
      </c>
      <c r="K71" s="365"/>
      <c r="L71" s="353">
        <f>測定表!AW71</f>
        <v>0</v>
      </c>
      <c r="M71" s="353">
        <f>測定表!AX71</f>
        <v>0</v>
      </c>
      <c r="N71" s="353">
        <f>測定表!AY71</f>
        <v>0</v>
      </c>
      <c r="O71" s="366"/>
      <c r="P71" s="355">
        <f>測定表!BA71</f>
        <v>0</v>
      </c>
      <c r="Q71" s="355">
        <f>測定表!BB71</f>
        <v>0</v>
      </c>
      <c r="R71" s="355">
        <f>測定表!BC71</f>
        <v>0</v>
      </c>
      <c r="S71" s="366"/>
      <c r="T71" s="355">
        <f>測定表!BE71</f>
        <v>0</v>
      </c>
      <c r="U71" s="355">
        <f>測定表!BF71</f>
        <v>0</v>
      </c>
      <c r="V71" s="355">
        <f>測定表!BG71</f>
        <v>0</v>
      </c>
    </row>
    <row r="72" spans="1:22" s="73" customFormat="1">
      <c r="A72" s="458" t="s">
        <v>486</v>
      </c>
      <c r="B72" s="511" t="s">
        <v>73</v>
      </c>
      <c r="C72" s="463">
        <f>測定表!Q72</f>
        <v>0</v>
      </c>
      <c r="D72" s="463">
        <f>測定表!W72</f>
        <v>0</v>
      </c>
      <c r="E72" s="463">
        <f>測定表!AO72</f>
        <v>0</v>
      </c>
      <c r="F72" s="463">
        <f>測定表!AQ72</f>
        <v>0</v>
      </c>
      <c r="G72" s="365"/>
      <c r="H72" s="360">
        <f>測定表!AS72</f>
        <v>0</v>
      </c>
      <c r="I72" s="360">
        <f>測定表!AT72</f>
        <v>0</v>
      </c>
      <c r="J72" s="360">
        <f>測定表!AU72</f>
        <v>0</v>
      </c>
      <c r="K72" s="365"/>
      <c r="L72" s="353">
        <f>測定表!AW72</f>
        <v>0</v>
      </c>
      <c r="M72" s="353">
        <f>測定表!AX72</f>
        <v>0</v>
      </c>
      <c r="N72" s="353">
        <f>測定表!AY72</f>
        <v>0</v>
      </c>
      <c r="O72" s="366"/>
      <c r="P72" s="355">
        <f>測定表!BA72</f>
        <v>0</v>
      </c>
      <c r="Q72" s="355">
        <f>測定表!BB72</f>
        <v>0</v>
      </c>
      <c r="R72" s="355">
        <f>測定表!BC72</f>
        <v>0</v>
      </c>
      <c r="S72" s="366"/>
      <c r="T72" s="355">
        <f>測定表!BE72</f>
        <v>0</v>
      </c>
      <c r="U72" s="355">
        <f>測定表!BF72</f>
        <v>0</v>
      </c>
      <c r="V72" s="355">
        <f>測定表!BG72</f>
        <v>0</v>
      </c>
    </row>
    <row r="73" spans="1:22" s="73" customFormat="1">
      <c r="A73" s="458" t="s">
        <v>487</v>
      </c>
      <c r="B73" s="511" t="s">
        <v>74</v>
      </c>
      <c r="C73" s="463">
        <f>測定表!Q73</f>
        <v>0</v>
      </c>
      <c r="D73" s="463">
        <f>測定表!W73</f>
        <v>0</v>
      </c>
      <c r="E73" s="463">
        <f>測定表!AO73</f>
        <v>0</v>
      </c>
      <c r="F73" s="463">
        <f>測定表!AQ73</f>
        <v>0</v>
      </c>
      <c r="G73" s="365"/>
      <c r="H73" s="360">
        <f>測定表!AS73</f>
        <v>0</v>
      </c>
      <c r="I73" s="360">
        <f>測定表!AT73</f>
        <v>0</v>
      </c>
      <c r="J73" s="360">
        <f>測定表!AU73</f>
        <v>0</v>
      </c>
      <c r="K73" s="365"/>
      <c r="L73" s="353">
        <f>測定表!AW73</f>
        <v>0</v>
      </c>
      <c r="M73" s="353">
        <f>測定表!AX73</f>
        <v>0</v>
      </c>
      <c r="N73" s="353">
        <f>測定表!AY73</f>
        <v>0</v>
      </c>
      <c r="O73" s="366"/>
      <c r="P73" s="355">
        <f>測定表!BA73</f>
        <v>0</v>
      </c>
      <c r="Q73" s="355">
        <f>測定表!BB73</f>
        <v>0</v>
      </c>
      <c r="R73" s="355">
        <f>測定表!BC73</f>
        <v>0</v>
      </c>
      <c r="S73" s="366"/>
      <c r="T73" s="355">
        <f>測定表!BE73</f>
        <v>0</v>
      </c>
      <c r="U73" s="355">
        <f>測定表!BF73</f>
        <v>0</v>
      </c>
      <c r="V73" s="355">
        <f>測定表!BG73</f>
        <v>0</v>
      </c>
    </row>
    <row r="74" spans="1:22" s="73" customFormat="1">
      <c r="A74" s="458" t="s">
        <v>488</v>
      </c>
      <c r="B74" s="511" t="s">
        <v>17</v>
      </c>
      <c r="C74" s="463">
        <f>測定表!Q74</f>
        <v>0</v>
      </c>
      <c r="D74" s="463">
        <f>測定表!W74</f>
        <v>0</v>
      </c>
      <c r="E74" s="463">
        <f>測定表!AO74</f>
        <v>0</v>
      </c>
      <c r="F74" s="463">
        <f>測定表!AQ74</f>
        <v>0</v>
      </c>
      <c r="G74" s="365"/>
      <c r="H74" s="360">
        <f>測定表!AS74</f>
        <v>0</v>
      </c>
      <c r="I74" s="360">
        <f>測定表!AT74</f>
        <v>0</v>
      </c>
      <c r="J74" s="360">
        <f>測定表!AU74</f>
        <v>0</v>
      </c>
      <c r="K74" s="365"/>
      <c r="L74" s="353">
        <f>測定表!AW74</f>
        <v>0</v>
      </c>
      <c r="M74" s="353">
        <f>測定表!AX74</f>
        <v>0</v>
      </c>
      <c r="N74" s="353">
        <f>測定表!AY74</f>
        <v>0</v>
      </c>
      <c r="O74" s="366"/>
      <c r="P74" s="355">
        <f>測定表!BA74</f>
        <v>0</v>
      </c>
      <c r="Q74" s="355">
        <f>測定表!BB74</f>
        <v>0</v>
      </c>
      <c r="R74" s="355">
        <f>測定表!BC74</f>
        <v>0</v>
      </c>
      <c r="S74" s="366"/>
      <c r="T74" s="355">
        <f>測定表!BE74</f>
        <v>0</v>
      </c>
      <c r="U74" s="355">
        <f>測定表!BF74</f>
        <v>0</v>
      </c>
      <c r="V74" s="355">
        <f>測定表!BG74</f>
        <v>0</v>
      </c>
    </row>
    <row r="75" spans="1:22" s="73" customFormat="1">
      <c r="A75" s="458" t="s">
        <v>489</v>
      </c>
      <c r="B75" s="511" t="s">
        <v>18</v>
      </c>
      <c r="C75" s="463">
        <f>測定表!Q75</f>
        <v>0</v>
      </c>
      <c r="D75" s="463">
        <f>測定表!W75</f>
        <v>0</v>
      </c>
      <c r="E75" s="463">
        <f>測定表!AO75</f>
        <v>0</v>
      </c>
      <c r="F75" s="463">
        <f>測定表!AQ75</f>
        <v>0</v>
      </c>
      <c r="G75" s="365"/>
      <c r="H75" s="360">
        <f>測定表!AS75</f>
        <v>0</v>
      </c>
      <c r="I75" s="360">
        <f>測定表!AT75</f>
        <v>0</v>
      </c>
      <c r="J75" s="360">
        <f>測定表!AU75</f>
        <v>0</v>
      </c>
      <c r="K75" s="365"/>
      <c r="L75" s="353">
        <f>測定表!AW75</f>
        <v>0</v>
      </c>
      <c r="M75" s="353">
        <f>測定表!AX75</f>
        <v>0</v>
      </c>
      <c r="N75" s="353">
        <f>測定表!AY75</f>
        <v>0</v>
      </c>
      <c r="O75" s="366"/>
      <c r="P75" s="355">
        <f>測定表!BA75</f>
        <v>0</v>
      </c>
      <c r="Q75" s="355">
        <f>測定表!BB75</f>
        <v>0</v>
      </c>
      <c r="R75" s="355">
        <f>測定表!BC75</f>
        <v>0</v>
      </c>
      <c r="S75" s="366"/>
      <c r="T75" s="355">
        <f>測定表!BE75</f>
        <v>0</v>
      </c>
      <c r="U75" s="355">
        <f>測定表!BF75</f>
        <v>0</v>
      </c>
      <c r="V75" s="355">
        <f>測定表!BG75</f>
        <v>0</v>
      </c>
    </row>
    <row r="76" spans="1:22" s="73" customFormat="1">
      <c r="A76" s="458" t="s">
        <v>490</v>
      </c>
      <c r="B76" s="511" t="s">
        <v>594</v>
      </c>
      <c r="C76" s="463">
        <f>測定表!Q76</f>
        <v>0</v>
      </c>
      <c r="D76" s="463">
        <f>測定表!W76</f>
        <v>0</v>
      </c>
      <c r="E76" s="463">
        <f>測定表!AO76</f>
        <v>0</v>
      </c>
      <c r="F76" s="463">
        <f>測定表!AQ76</f>
        <v>0</v>
      </c>
      <c r="G76" s="365"/>
      <c r="H76" s="360">
        <f>測定表!AS76</f>
        <v>0</v>
      </c>
      <c r="I76" s="360">
        <f>測定表!AT76</f>
        <v>0</v>
      </c>
      <c r="J76" s="360">
        <f>測定表!AU76</f>
        <v>0</v>
      </c>
      <c r="K76" s="365"/>
      <c r="L76" s="353">
        <f>測定表!AW76</f>
        <v>0</v>
      </c>
      <c r="M76" s="353">
        <f>測定表!AX76</f>
        <v>0</v>
      </c>
      <c r="N76" s="353">
        <f>測定表!AY76</f>
        <v>0</v>
      </c>
      <c r="O76" s="366"/>
      <c r="P76" s="355">
        <f>測定表!BA76</f>
        <v>0</v>
      </c>
      <c r="Q76" s="355">
        <f>測定表!BB76</f>
        <v>0</v>
      </c>
      <c r="R76" s="355">
        <f>測定表!BC76</f>
        <v>0</v>
      </c>
      <c r="S76" s="366"/>
      <c r="T76" s="355">
        <f>測定表!BE76</f>
        <v>0</v>
      </c>
      <c r="U76" s="355">
        <f>測定表!BF76</f>
        <v>0</v>
      </c>
      <c r="V76" s="355">
        <f>測定表!BG76</f>
        <v>0</v>
      </c>
    </row>
    <row r="77" spans="1:22" s="73" customFormat="1">
      <c r="A77" s="458" t="s">
        <v>491</v>
      </c>
      <c r="B77" s="511" t="s">
        <v>595</v>
      </c>
      <c r="C77" s="463">
        <f>測定表!Q77</f>
        <v>0</v>
      </c>
      <c r="D77" s="463">
        <f>測定表!W77</f>
        <v>0</v>
      </c>
      <c r="E77" s="463">
        <f>測定表!AO77</f>
        <v>0</v>
      </c>
      <c r="F77" s="463">
        <f>測定表!AQ77</f>
        <v>0</v>
      </c>
      <c r="G77" s="365"/>
      <c r="H77" s="360">
        <f>測定表!AS77</f>
        <v>0</v>
      </c>
      <c r="I77" s="360">
        <f>測定表!AT77</f>
        <v>0</v>
      </c>
      <c r="J77" s="360">
        <f>測定表!AU77</f>
        <v>0</v>
      </c>
      <c r="K77" s="365"/>
      <c r="L77" s="353">
        <f>測定表!AW77</f>
        <v>0</v>
      </c>
      <c r="M77" s="353">
        <f>測定表!AX77</f>
        <v>0</v>
      </c>
      <c r="N77" s="353">
        <f>測定表!AY77</f>
        <v>0</v>
      </c>
      <c r="O77" s="366"/>
      <c r="P77" s="355">
        <f>測定表!BA77</f>
        <v>0</v>
      </c>
      <c r="Q77" s="355">
        <f>測定表!BB77</f>
        <v>0</v>
      </c>
      <c r="R77" s="355">
        <f>測定表!BC77</f>
        <v>0</v>
      </c>
      <c r="S77" s="366"/>
      <c r="T77" s="355">
        <f>測定表!BE77</f>
        <v>0</v>
      </c>
      <c r="U77" s="355">
        <f>測定表!BF77</f>
        <v>0</v>
      </c>
      <c r="V77" s="355">
        <f>測定表!BG77</f>
        <v>0</v>
      </c>
    </row>
    <row r="78" spans="1:22" s="73" customFormat="1">
      <c r="A78" s="458" t="s">
        <v>492</v>
      </c>
      <c r="B78" s="511" t="s">
        <v>596</v>
      </c>
      <c r="C78" s="463">
        <f>測定表!Q78</f>
        <v>0</v>
      </c>
      <c r="D78" s="463">
        <f>測定表!W78</f>
        <v>0</v>
      </c>
      <c r="E78" s="463">
        <f>測定表!AO78</f>
        <v>0</v>
      </c>
      <c r="F78" s="463">
        <f>測定表!AQ78</f>
        <v>0</v>
      </c>
      <c r="G78" s="365"/>
      <c r="H78" s="360">
        <f>測定表!AS78</f>
        <v>0</v>
      </c>
      <c r="I78" s="360">
        <f>測定表!AT78</f>
        <v>0</v>
      </c>
      <c r="J78" s="360">
        <f>測定表!AU78</f>
        <v>0</v>
      </c>
      <c r="K78" s="365"/>
      <c r="L78" s="353">
        <f>測定表!AW78</f>
        <v>0</v>
      </c>
      <c r="M78" s="353">
        <f>測定表!AX78</f>
        <v>0</v>
      </c>
      <c r="N78" s="353">
        <f>測定表!AY78</f>
        <v>0</v>
      </c>
      <c r="O78" s="366"/>
      <c r="P78" s="355">
        <f>測定表!BA78</f>
        <v>0</v>
      </c>
      <c r="Q78" s="355">
        <f>測定表!BB78</f>
        <v>0</v>
      </c>
      <c r="R78" s="355">
        <f>測定表!BC78</f>
        <v>0</v>
      </c>
      <c r="S78" s="366"/>
      <c r="T78" s="355">
        <f>測定表!BE78</f>
        <v>0</v>
      </c>
      <c r="U78" s="355">
        <f>測定表!BF78</f>
        <v>0</v>
      </c>
      <c r="V78" s="355">
        <f>測定表!BG78</f>
        <v>0</v>
      </c>
    </row>
    <row r="79" spans="1:22" s="73" customFormat="1">
      <c r="A79" s="458" t="s">
        <v>493</v>
      </c>
      <c r="B79" s="511" t="s">
        <v>597</v>
      </c>
      <c r="C79" s="463">
        <f>測定表!Q79</f>
        <v>0</v>
      </c>
      <c r="D79" s="463">
        <f>測定表!W79</f>
        <v>0</v>
      </c>
      <c r="E79" s="463">
        <f>測定表!AO79</f>
        <v>0</v>
      </c>
      <c r="F79" s="463">
        <f>測定表!AQ79</f>
        <v>0</v>
      </c>
      <c r="G79" s="365"/>
      <c r="H79" s="360">
        <f>測定表!AS79</f>
        <v>0</v>
      </c>
      <c r="I79" s="360">
        <f>測定表!AT79</f>
        <v>0</v>
      </c>
      <c r="J79" s="360">
        <f>測定表!AU79</f>
        <v>0</v>
      </c>
      <c r="K79" s="365"/>
      <c r="L79" s="353">
        <f>測定表!AW79</f>
        <v>0</v>
      </c>
      <c r="M79" s="353">
        <f>測定表!AX79</f>
        <v>0</v>
      </c>
      <c r="N79" s="353">
        <f>測定表!AY79</f>
        <v>0</v>
      </c>
      <c r="O79" s="366"/>
      <c r="P79" s="355">
        <f>測定表!BA79</f>
        <v>0</v>
      </c>
      <c r="Q79" s="355">
        <f>測定表!BB79</f>
        <v>0</v>
      </c>
      <c r="R79" s="355">
        <f>測定表!BC79</f>
        <v>0</v>
      </c>
      <c r="S79" s="366"/>
      <c r="T79" s="355">
        <f>測定表!BE79</f>
        <v>0</v>
      </c>
      <c r="U79" s="355">
        <f>測定表!BF79</f>
        <v>0</v>
      </c>
      <c r="V79" s="355">
        <f>測定表!BG79</f>
        <v>0</v>
      </c>
    </row>
    <row r="80" spans="1:22" s="73" customFormat="1">
      <c r="A80" s="458" t="s">
        <v>494</v>
      </c>
      <c r="B80" s="511" t="s">
        <v>598</v>
      </c>
      <c r="C80" s="463">
        <f>測定表!Q80</f>
        <v>0</v>
      </c>
      <c r="D80" s="463">
        <f>測定表!W80</f>
        <v>0</v>
      </c>
      <c r="E80" s="463">
        <f>測定表!AO80</f>
        <v>0</v>
      </c>
      <c r="F80" s="463">
        <f>測定表!AQ80</f>
        <v>0</v>
      </c>
      <c r="G80" s="365"/>
      <c r="H80" s="360">
        <f>測定表!AS80</f>
        <v>0</v>
      </c>
      <c r="I80" s="360">
        <f>測定表!AT80</f>
        <v>0</v>
      </c>
      <c r="J80" s="360">
        <f>測定表!AU80</f>
        <v>0</v>
      </c>
      <c r="K80" s="365"/>
      <c r="L80" s="353">
        <f>測定表!AW80</f>
        <v>0</v>
      </c>
      <c r="M80" s="353">
        <f>測定表!AX80</f>
        <v>0</v>
      </c>
      <c r="N80" s="353">
        <f>測定表!AY80</f>
        <v>0</v>
      </c>
      <c r="O80" s="366"/>
      <c r="P80" s="355">
        <f>測定表!BA80</f>
        <v>0</v>
      </c>
      <c r="Q80" s="355">
        <f>測定表!BB80</f>
        <v>0</v>
      </c>
      <c r="R80" s="355">
        <f>測定表!BC80</f>
        <v>0</v>
      </c>
      <c r="S80" s="366"/>
      <c r="T80" s="355">
        <f>測定表!BE80</f>
        <v>0</v>
      </c>
      <c r="U80" s="355">
        <f>測定表!BF80</f>
        <v>0</v>
      </c>
      <c r="V80" s="355">
        <f>測定表!BG80</f>
        <v>0</v>
      </c>
    </row>
    <row r="81" spans="1:22" s="73" customFormat="1">
      <c r="A81" s="458" t="s">
        <v>495</v>
      </c>
      <c r="B81" s="511" t="s">
        <v>599</v>
      </c>
      <c r="C81" s="463">
        <f>測定表!Q81</f>
        <v>0</v>
      </c>
      <c r="D81" s="463">
        <f>測定表!W81</f>
        <v>0</v>
      </c>
      <c r="E81" s="463">
        <f>測定表!AO81</f>
        <v>0</v>
      </c>
      <c r="F81" s="463">
        <f>測定表!AQ81</f>
        <v>0</v>
      </c>
      <c r="G81" s="365"/>
      <c r="H81" s="360">
        <f>測定表!AS81</f>
        <v>0</v>
      </c>
      <c r="I81" s="360">
        <f>測定表!AT81</f>
        <v>0</v>
      </c>
      <c r="J81" s="360">
        <f>測定表!AU81</f>
        <v>0</v>
      </c>
      <c r="K81" s="365"/>
      <c r="L81" s="353">
        <f>測定表!AW81</f>
        <v>0</v>
      </c>
      <c r="M81" s="353">
        <f>測定表!AX81</f>
        <v>0</v>
      </c>
      <c r="N81" s="353">
        <f>測定表!AY81</f>
        <v>0</v>
      </c>
      <c r="O81" s="366"/>
      <c r="P81" s="355">
        <f>測定表!BA81</f>
        <v>0</v>
      </c>
      <c r="Q81" s="355">
        <f>測定表!BB81</f>
        <v>0</v>
      </c>
      <c r="R81" s="355">
        <f>測定表!BC81</f>
        <v>0</v>
      </c>
      <c r="S81" s="366"/>
      <c r="T81" s="355">
        <f>測定表!BE81</f>
        <v>0</v>
      </c>
      <c r="U81" s="355">
        <f>測定表!BF81</f>
        <v>0</v>
      </c>
      <c r="V81" s="355">
        <f>測定表!BG81</f>
        <v>0</v>
      </c>
    </row>
    <row r="82" spans="1:22" s="73" customFormat="1">
      <c r="A82" s="458" t="s">
        <v>496</v>
      </c>
      <c r="B82" s="511" t="s">
        <v>600</v>
      </c>
      <c r="C82" s="463">
        <f>測定表!Q82</f>
        <v>0</v>
      </c>
      <c r="D82" s="463">
        <f>測定表!W82</f>
        <v>0</v>
      </c>
      <c r="E82" s="463">
        <f>測定表!AO82</f>
        <v>0</v>
      </c>
      <c r="F82" s="463">
        <f>測定表!AQ82</f>
        <v>0</v>
      </c>
      <c r="G82" s="365"/>
      <c r="H82" s="360">
        <f>測定表!AS82</f>
        <v>0</v>
      </c>
      <c r="I82" s="360">
        <f>測定表!AT82</f>
        <v>0</v>
      </c>
      <c r="J82" s="360">
        <f>測定表!AU82</f>
        <v>0</v>
      </c>
      <c r="K82" s="365"/>
      <c r="L82" s="353">
        <f>測定表!AW82</f>
        <v>0</v>
      </c>
      <c r="M82" s="353">
        <f>測定表!AX82</f>
        <v>0</v>
      </c>
      <c r="N82" s="353">
        <f>測定表!AY82</f>
        <v>0</v>
      </c>
      <c r="O82" s="366"/>
      <c r="P82" s="355">
        <f>測定表!BA82</f>
        <v>0</v>
      </c>
      <c r="Q82" s="355">
        <f>測定表!BB82</f>
        <v>0</v>
      </c>
      <c r="R82" s="355">
        <f>測定表!BC82</f>
        <v>0</v>
      </c>
      <c r="S82" s="366"/>
      <c r="T82" s="355">
        <f>測定表!BE82</f>
        <v>0</v>
      </c>
      <c r="U82" s="355">
        <f>測定表!BF82</f>
        <v>0</v>
      </c>
      <c r="V82" s="355">
        <f>測定表!BG82</f>
        <v>0</v>
      </c>
    </row>
    <row r="83" spans="1:22" s="73" customFormat="1">
      <c r="A83" s="458" t="s">
        <v>497</v>
      </c>
      <c r="B83" s="511" t="s">
        <v>601</v>
      </c>
      <c r="C83" s="463">
        <f>測定表!Q83</f>
        <v>0</v>
      </c>
      <c r="D83" s="463">
        <f>測定表!W83</f>
        <v>0</v>
      </c>
      <c r="E83" s="463">
        <f>測定表!AO83</f>
        <v>0</v>
      </c>
      <c r="F83" s="463">
        <f>測定表!AQ83</f>
        <v>0</v>
      </c>
      <c r="G83" s="365"/>
      <c r="H83" s="360">
        <f>測定表!AS83</f>
        <v>0</v>
      </c>
      <c r="I83" s="360">
        <f>測定表!AT83</f>
        <v>0</v>
      </c>
      <c r="J83" s="360">
        <f>測定表!AU83</f>
        <v>0</v>
      </c>
      <c r="K83" s="365"/>
      <c r="L83" s="353">
        <f>測定表!AW83</f>
        <v>0</v>
      </c>
      <c r="M83" s="353">
        <f>測定表!AX83</f>
        <v>0</v>
      </c>
      <c r="N83" s="353">
        <f>測定表!AY83</f>
        <v>0</v>
      </c>
      <c r="O83" s="366"/>
      <c r="P83" s="355">
        <f>測定表!BA83</f>
        <v>0</v>
      </c>
      <c r="Q83" s="355">
        <f>測定表!BB83</f>
        <v>0</v>
      </c>
      <c r="R83" s="355">
        <f>測定表!BC83</f>
        <v>0</v>
      </c>
      <c r="S83" s="366"/>
      <c r="T83" s="355">
        <f>測定表!BE83</f>
        <v>0</v>
      </c>
      <c r="U83" s="355">
        <f>測定表!BF83</f>
        <v>0</v>
      </c>
      <c r="V83" s="355">
        <f>測定表!BG83</f>
        <v>0</v>
      </c>
    </row>
    <row r="84" spans="1:22" s="73" customFormat="1">
      <c r="A84" s="458" t="s">
        <v>498</v>
      </c>
      <c r="B84" s="511" t="s">
        <v>602</v>
      </c>
      <c r="C84" s="463">
        <f>測定表!Q84</f>
        <v>0</v>
      </c>
      <c r="D84" s="463">
        <f>測定表!W84</f>
        <v>0</v>
      </c>
      <c r="E84" s="463">
        <f>測定表!AO84</f>
        <v>0</v>
      </c>
      <c r="F84" s="463">
        <f>測定表!AQ84</f>
        <v>0</v>
      </c>
      <c r="G84" s="365"/>
      <c r="H84" s="360">
        <f>測定表!AS84</f>
        <v>0</v>
      </c>
      <c r="I84" s="360">
        <f>測定表!AT84</f>
        <v>0</v>
      </c>
      <c r="J84" s="360">
        <f>測定表!AU84</f>
        <v>0</v>
      </c>
      <c r="K84" s="365"/>
      <c r="L84" s="353">
        <f>測定表!AW84</f>
        <v>0</v>
      </c>
      <c r="M84" s="353">
        <f>測定表!AX84</f>
        <v>0</v>
      </c>
      <c r="N84" s="353">
        <f>測定表!AY84</f>
        <v>0</v>
      </c>
      <c r="O84" s="366"/>
      <c r="P84" s="355">
        <f>測定表!BA84</f>
        <v>0</v>
      </c>
      <c r="Q84" s="355">
        <f>測定表!BB84</f>
        <v>0</v>
      </c>
      <c r="R84" s="355">
        <f>測定表!BC84</f>
        <v>0</v>
      </c>
      <c r="S84" s="366"/>
      <c r="T84" s="355">
        <f>測定表!BE84</f>
        <v>0</v>
      </c>
      <c r="U84" s="355">
        <f>測定表!BF84</f>
        <v>0</v>
      </c>
      <c r="V84" s="355">
        <f>測定表!BG84</f>
        <v>0</v>
      </c>
    </row>
    <row r="85" spans="1:22" s="73" customFormat="1">
      <c r="A85" s="458" t="s">
        <v>499</v>
      </c>
      <c r="B85" s="511" t="s">
        <v>603</v>
      </c>
      <c r="C85" s="463">
        <f>測定表!Q85</f>
        <v>0</v>
      </c>
      <c r="D85" s="463">
        <f>測定表!W85</f>
        <v>0</v>
      </c>
      <c r="E85" s="463">
        <f>測定表!AO85</f>
        <v>0</v>
      </c>
      <c r="F85" s="463">
        <f>測定表!AQ85</f>
        <v>0</v>
      </c>
      <c r="G85" s="365"/>
      <c r="H85" s="360">
        <f>測定表!AS85</f>
        <v>0</v>
      </c>
      <c r="I85" s="360">
        <f>測定表!AT85</f>
        <v>0</v>
      </c>
      <c r="J85" s="360">
        <f>測定表!AU85</f>
        <v>0</v>
      </c>
      <c r="K85" s="365"/>
      <c r="L85" s="353">
        <f>測定表!AW85</f>
        <v>0</v>
      </c>
      <c r="M85" s="353">
        <f>測定表!AX85</f>
        <v>0</v>
      </c>
      <c r="N85" s="353">
        <f>測定表!AY85</f>
        <v>0</v>
      </c>
      <c r="O85" s="366"/>
      <c r="P85" s="355">
        <f>測定表!BA85</f>
        <v>0</v>
      </c>
      <c r="Q85" s="355">
        <f>測定表!BB85</f>
        <v>0</v>
      </c>
      <c r="R85" s="355">
        <f>測定表!BC85</f>
        <v>0</v>
      </c>
      <c r="S85" s="366"/>
      <c r="T85" s="355">
        <f>測定表!BE85</f>
        <v>0</v>
      </c>
      <c r="U85" s="355">
        <f>測定表!BF85</f>
        <v>0</v>
      </c>
      <c r="V85" s="355">
        <f>測定表!BG85</f>
        <v>0</v>
      </c>
    </row>
    <row r="86" spans="1:22" s="73" customFormat="1">
      <c r="A86" s="458" t="s">
        <v>500</v>
      </c>
      <c r="B86" s="511" t="s">
        <v>604</v>
      </c>
      <c r="C86" s="463">
        <f>測定表!Q86</f>
        <v>0</v>
      </c>
      <c r="D86" s="463">
        <f>測定表!W86</f>
        <v>0</v>
      </c>
      <c r="E86" s="463">
        <f>測定表!AO86</f>
        <v>0</v>
      </c>
      <c r="F86" s="463">
        <f>測定表!AQ86</f>
        <v>0</v>
      </c>
      <c r="G86" s="365"/>
      <c r="H86" s="360">
        <f>測定表!AS86</f>
        <v>0</v>
      </c>
      <c r="I86" s="360">
        <f>測定表!AT86</f>
        <v>0</v>
      </c>
      <c r="J86" s="360">
        <f>測定表!AU86</f>
        <v>0</v>
      </c>
      <c r="K86" s="365"/>
      <c r="L86" s="353">
        <f>測定表!AW86</f>
        <v>0</v>
      </c>
      <c r="M86" s="353">
        <f>測定表!AX86</f>
        <v>0</v>
      </c>
      <c r="N86" s="353">
        <f>測定表!AY86</f>
        <v>0</v>
      </c>
      <c r="O86" s="366"/>
      <c r="P86" s="355">
        <f>測定表!BA86</f>
        <v>0</v>
      </c>
      <c r="Q86" s="355">
        <f>測定表!BB86</f>
        <v>0</v>
      </c>
      <c r="R86" s="355">
        <f>測定表!BC86</f>
        <v>0</v>
      </c>
      <c r="S86" s="366"/>
      <c r="T86" s="355">
        <f>測定表!BE86</f>
        <v>0</v>
      </c>
      <c r="U86" s="355">
        <f>測定表!BF86</f>
        <v>0</v>
      </c>
      <c r="V86" s="355">
        <f>測定表!BG86</f>
        <v>0</v>
      </c>
    </row>
    <row r="87" spans="1:22" s="73" customFormat="1">
      <c r="A87" s="458" t="s">
        <v>501</v>
      </c>
      <c r="B87" s="511" t="s">
        <v>605</v>
      </c>
      <c r="C87" s="463">
        <f>測定表!Q87</f>
        <v>0</v>
      </c>
      <c r="D87" s="463">
        <f>測定表!W87</f>
        <v>0</v>
      </c>
      <c r="E87" s="463">
        <f>測定表!AO87</f>
        <v>0</v>
      </c>
      <c r="F87" s="463">
        <f>測定表!AQ87</f>
        <v>0</v>
      </c>
      <c r="G87" s="365"/>
      <c r="H87" s="360">
        <f>測定表!AS87</f>
        <v>0</v>
      </c>
      <c r="I87" s="360">
        <f>測定表!AT87</f>
        <v>0</v>
      </c>
      <c r="J87" s="360">
        <f>測定表!AU87</f>
        <v>0</v>
      </c>
      <c r="K87" s="365"/>
      <c r="L87" s="353">
        <f>測定表!AW87</f>
        <v>0</v>
      </c>
      <c r="M87" s="353">
        <f>測定表!AX87</f>
        <v>0</v>
      </c>
      <c r="N87" s="353">
        <f>測定表!AY87</f>
        <v>0</v>
      </c>
      <c r="O87" s="366"/>
      <c r="P87" s="355">
        <f>測定表!BA87</f>
        <v>0</v>
      </c>
      <c r="Q87" s="355">
        <f>測定表!BB87</f>
        <v>0</v>
      </c>
      <c r="R87" s="355">
        <f>測定表!BC87</f>
        <v>0</v>
      </c>
      <c r="S87" s="366"/>
      <c r="T87" s="355">
        <f>測定表!BE87</f>
        <v>0</v>
      </c>
      <c r="U87" s="355">
        <f>測定表!BF87</f>
        <v>0</v>
      </c>
      <c r="V87" s="355">
        <f>測定表!BG87</f>
        <v>0</v>
      </c>
    </row>
    <row r="88" spans="1:22" s="73" customFormat="1">
      <c r="A88" s="458" t="s">
        <v>502</v>
      </c>
      <c r="B88" s="511" t="s">
        <v>274</v>
      </c>
      <c r="C88" s="463">
        <f>測定表!Q88</f>
        <v>0</v>
      </c>
      <c r="D88" s="463">
        <f>測定表!W88</f>
        <v>0</v>
      </c>
      <c r="E88" s="463">
        <f>測定表!AO88</f>
        <v>0</v>
      </c>
      <c r="F88" s="463">
        <f>測定表!AQ88</f>
        <v>0</v>
      </c>
      <c r="G88" s="365"/>
      <c r="H88" s="360">
        <f>測定表!AS88</f>
        <v>0</v>
      </c>
      <c r="I88" s="360">
        <f>測定表!AT88</f>
        <v>0</v>
      </c>
      <c r="J88" s="360">
        <f>測定表!AU88</f>
        <v>0</v>
      </c>
      <c r="K88" s="365"/>
      <c r="L88" s="353">
        <f>測定表!AW88</f>
        <v>0</v>
      </c>
      <c r="M88" s="353">
        <f>測定表!AX88</f>
        <v>0</v>
      </c>
      <c r="N88" s="353">
        <f>測定表!AY88</f>
        <v>0</v>
      </c>
      <c r="O88" s="366"/>
      <c r="P88" s="355">
        <f>測定表!BA88</f>
        <v>0</v>
      </c>
      <c r="Q88" s="355">
        <f>測定表!BB88</f>
        <v>0</v>
      </c>
      <c r="R88" s="355">
        <f>測定表!BC88</f>
        <v>0</v>
      </c>
      <c r="S88" s="366"/>
      <c r="T88" s="355">
        <f>測定表!BE88</f>
        <v>0</v>
      </c>
      <c r="U88" s="355">
        <f>測定表!BF88</f>
        <v>0</v>
      </c>
      <c r="V88" s="355">
        <f>測定表!BG88</f>
        <v>0</v>
      </c>
    </row>
    <row r="89" spans="1:22" s="73" customFormat="1">
      <c r="A89" s="458" t="s">
        <v>503</v>
      </c>
      <c r="B89" s="511" t="s">
        <v>606</v>
      </c>
      <c r="C89" s="463">
        <f>測定表!Q89</f>
        <v>0</v>
      </c>
      <c r="D89" s="463">
        <f>測定表!W89</f>
        <v>0</v>
      </c>
      <c r="E89" s="463">
        <f>測定表!AO89</f>
        <v>0</v>
      </c>
      <c r="F89" s="463">
        <f>測定表!AQ89</f>
        <v>0</v>
      </c>
      <c r="G89" s="365"/>
      <c r="H89" s="360">
        <f>測定表!AS89</f>
        <v>0</v>
      </c>
      <c r="I89" s="360">
        <f>測定表!AT89</f>
        <v>0</v>
      </c>
      <c r="J89" s="360">
        <f>測定表!AU89</f>
        <v>0</v>
      </c>
      <c r="K89" s="365"/>
      <c r="L89" s="353">
        <f>測定表!AW89</f>
        <v>0</v>
      </c>
      <c r="M89" s="353">
        <f>測定表!AX89</f>
        <v>0</v>
      </c>
      <c r="N89" s="353">
        <f>測定表!AY89</f>
        <v>0</v>
      </c>
      <c r="O89" s="366"/>
      <c r="P89" s="355">
        <f>測定表!BA89</f>
        <v>0</v>
      </c>
      <c r="Q89" s="355">
        <f>測定表!BB89</f>
        <v>0</v>
      </c>
      <c r="R89" s="355">
        <f>測定表!BC89</f>
        <v>0</v>
      </c>
      <c r="S89" s="366"/>
      <c r="T89" s="355">
        <f>測定表!BE89</f>
        <v>0</v>
      </c>
      <c r="U89" s="355">
        <f>測定表!BF89</f>
        <v>0</v>
      </c>
      <c r="V89" s="355">
        <f>測定表!BG89</f>
        <v>0</v>
      </c>
    </row>
    <row r="90" spans="1:22" s="73" customFormat="1">
      <c r="A90" s="458" t="s">
        <v>504</v>
      </c>
      <c r="B90" s="511" t="s">
        <v>607</v>
      </c>
      <c r="C90" s="463">
        <f>測定表!Q90</f>
        <v>0</v>
      </c>
      <c r="D90" s="463">
        <f>測定表!W90</f>
        <v>0</v>
      </c>
      <c r="E90" s="463">
        <f>測定表!AO90</f>
        <v>0</v>
      </c>
      <c r="F90" s="463">
        <f>測定表!AQ90</f>
        <v>0</v>
      </c>
      <c r="G90" s="365"/>
      <c r="H90" s="360">
        <f>測定表!AS90</f>
        <v>0</v>
      </c>
      <c r="I90" s="360">
        <f>測定表!AT90</f>
        <v>0</v>
      </c>
      <c r="J90" s="360">
        <f>測定表!AU90</f>
        <v>0</v>
      </c>
      <c r="K90" s="365"/>
      <c r="L90" s="353">
        <f>測定表!AW90</f>
        <v>0</v>
      </c>
      <c r="M90" s="353">
        <f>測定表!AX90</f>
        <v>0</v>
      </c>
      <c r="N90" s="353">
        <f>測定表!AY90</f>
        <v>0</v>
      </c>
      <c r="O90" s="366"/>
      <c r="P90" s="355">
        <f>測定表!BA90</f>
        <v>0</v>
      </c>
      <c r="Q90" s="355">
        <f>測定表!BB90</f>
        <v>0</v>
      </c>
      <c r="R90" s="355">
        <f>測定表!BC90</f>
        <v>0</v>
      </c>
      <c r="S90" s="366"/>
      <c r="T90" s="355">
        <f>測定表!BE90</f>
        <v>0</v>
      </c>
      <c r="U90" s="355">
        <f>測定表!BF90</f>
        <v>0</v>
      </c>
      <c r="V90" s="355">
        <f>測定表!BG90</f>
        <v>0</v>
      </c>
    </row>
    <row r="91" spans="1:22" s="73" customFormat="1">
      <c r="A91" s="458" t="s">
        <v>505</v>
      </c>
      <c r="B91" s="511" t="s">
        <v>608</v>
      </c>
      <c r="C91" s="463">
        <f>測定表!Q91</f>
        <v>0</v>
      </c>
      <c r="D91" s="463">
        <f>測定表!W91</f>
        <v>0</v>
      </c>
      <c r="E91" s="463">
        <f>測定表!AO91</f>
        <v>0</v>
      </c>
      <c r="F91" s="463">
        <f>測定表!AQ91</f>
        <v>0</v>
      </c>
      <c r="G91" s="365"/>
      <c r="H91" s="360">
        <f>測定表!AS91</f>
        <v>0</v>
      </c>
      <c r="I91" s="360">
        <f>測定表!AT91</f>
        <v>0</v>
      </c>
      <c r="J91" s="360">
        <f>測定表!AU91</f>
        <v>0</v>
      </c>
      <c r="K91" s="365"/>
      <c r="L91" s="353">
        <f>測定表!AW91</f>
        <v>0</v>
      </c>
      <c r="M91" s="353">
        <f>測定表!AX91</f>
        <v>0</v>
      </c>
      <c r="N91" s="353">
        <f>測定表!AY91</f>
        <v>0</v>
      </c>
      <c r="O91" s="366"/>
      <c r="P91" s="355">
        <f>測定表!BA91</f>
        <v>0</v>
      </c>
      <c r="Q91" s="355">
        <f>測定表!BB91</f>
        <v>0</v>
      </c>
      <c r="R91" s="355">
        <f>測定表!BC91</f>
        <v>0</v>
      </c>
      <c r="S91" s="366"/>
      <c r="T91" s="355">
        <f>測定表!BE91</f>
        <v>0</v>
      </c>
      <c r="U91" s="355">
        <f>測定表!BF91</f>
        <v>0</v>
      </c>
      <c r="V91" s="355">
        <f>測定表!BG91</f>
        <v>0</v>
      </c>
    </row>
    <row r="92" spans="1:22" s="73" customFormat="1">
      <c r="A92" s="458" t="s">
        <v>506</v>
      </c>
      <c r="B92" s="511" t="s">
        <v>609</v>
      </c>
      <c r="C92" s="463">
        <f>測定表!Q92</f>
        <v>0</v>
      </c>
      <c r="D92" s="463">
        <f>測定表!W92</f>
        <v>0</v>
      </c>
      <c r="E92" s="463">
        <f>測定表!AO92</f>
        <v>0</v>
      </c>
      <c r="F92" s="463">
        <f>測定表!AQ92</f>
        <v>0</v>
      </c>
      <c r="G92" s="365"/>
      <c r="H92" s="360">
        <f>測定表!AS92</f>
        <v>0</v>
      </c>
      <c r="I92" s="360">
        <f>測定表!AT92</f>
        <v>0</v>
      </c>
      <c r="J92" s="360">
        <f>測定表!AU92</f>
        <v>0</v>
      </c>
      <c r="K92" s="365"/>
      <c r="L92" s="353">
        <f>測定表!AW92</f>
        <v>0</v>
      </c>
      <c r="M92" s="353">
        <f>測定表!AX92</f>
        <v>0</v>
      </c>
      <c r="N92" s="353">
        <f>測定表!AY92</f>
        <v>0</v>
      </c>
      <c r="O92" s="366"/>
      <c r="P92" s="355">
        <f>測定表!BA92</f>
        <v>0</v>
      </c>
      <c r="Q92" s="355">
        <f>測定表!BB92</f>
        <v>0</v>
      </c>
      <c r="R92" s="355">
        <f>測定表!BC92</f>
        <v>0</v>
      </c>
      <c r="S92" s="366"/>
      <c r="T92" s="355">
        <f>測定表!BE92</f>
        <v>0</v>
      </c>
      <c r="U92" s="355">
        <f>測定表!BF92</f>
        <v>0</v>
      </c>
      <c r="V92" s="355">
        <f>測定表!BG92</f>
        <v>0</v>
      </c>
    </row>
    <row r="93" spans="1:22" s="73" customFormat="1">
      <c r="A93" s="458" t="s">
        <v>507</v>
      </c>
      <c r="B93" s="511" t="s">
        <v>19</v>
      </c>
      <c r="C93" s="463">
        <f>測定表!Q93</f>
        <v>0</v>
      </c>
      <c r="D93" s="463">
        <f>測定表!W93</f>
        <v>0</v>
      </c>
      <c r="E93" s="463">
        <f>測定表!AO93</f>
        <v>0</v>
      </c>
      <c r="F93" s="463">
        <f>測定表!AQ93</f>
        <v>0</v>
      </c>
      <c r="G93" s="365"/>
      <c r="H93" s="360">
        <f>測定表!AS93</f>
        <v>0</v>
      </c>
      <c r="I93" s="360">
        <f>測定表!AT93</f>
        <v>0</v>
      </c>
      <c r="J93" s="360">
        <f>測定表!AU93</f>
        <v>0</v>
      </c>
      <c r="K93" s="365"/>
      <c r="L93" s="353">
        <f>測定表!AW93</f>
        <v>0</v>
      </c>
      <c r="M93" s="353">
        <f>測定表!AX93</f>
        <v>0</v>
      </c>
      <c r="N93" s="353">
        <f>測定表!AY93</f>
        <v>0</v>
      </c>
      <c r="O93" s="366"/>
      <c r="P93" s="355">
        <f>測定表!BA93</f>
        <v>0</v>
      </c>
      <c r="Q93" s="355">
        <f>測定表!BB93</f>
        <v>0</v>
      </c>
      <c r="R93" s="355">
        <f>測定表!BC93</f>
        <v>0</v>
      </c>
      <c r="S93" s="366"/>
      <c r="T93" s="355">
        <f>測定表!BE93</f>
        <v>0</v>
      </c>
      <c r="U93" s="355">
        <f>測定表!BF93</f>
        <v>0</v>
      </c>
      <c r="V93" s="355">
        <f>測定表!BG93</f>
        <v>0</v>
      </c>
    </row>
    <row r="94" spans="1:22" s="73" customFormat="1">
      <c r="A94" s="458" t="s">
        <v>508</v>
      </c>
      <c r="B94" s="511" t="s">
        <v>90</v>
      </c>
      <c r="C94" s="463">
        <f>測定表!Q94</f>
        <v>0</v>
      </c>
      <c r="D94" s="463">
        <f>測定表!W94</f>
        <v>0</v>
      </c>
      <c r="E94" s="463">
        <f>測定表!AO94</f>
        <v>0</v>
      </c>
      <c r="F94" s="463">
        <f>測定表!AQ94</f>
        <v>0</v>
      </c>
      <c r="G94" s="365"/>
      <c r="H94" s="360">
        <f>測定表!AS94</f>
        <v>0</v>
      </c>
      <c r="I94" s="360">
        <f>測定表!AT94</f>
        <v>0</v>
      </c>
      <c r="J94" s="360">
        <f>測定表!AU94</f>
        <v>0</v>
      </c>
      <c r="K94" s="365"/>
      <c r="L94" s="353">
        <f>測定表!AW94</f>
        <v>0</v>
      </c>
      <c r="M94" s="353">
        <f>測定表!AX94</f>
        <v>0</v>
      </c>
      <c r="N94" s="353">
        <f>測定表!AY94</f>
        <v>0</v>
      </c>
      <c r="O94" s="366"/>
      <c r="P94" s="355">
        <f>測定表!BA94</f>
        <v>0</v>
      </c>
      <c r="Q94" s="355">
        <f>測定表!BB94</f>
        <v>0</v>
      </c>
      <c r="R94" s="355">
        <f>測定表!BC94</f>
        <v>0</v>
      </c>
      <c r="S94" s="366"/>
      <c r="T94" s="355">
        <f>測定表!BE94</f>
        <v>0</v>
      </c>
      <c r="U94" s="355">
        <f>測定表!BF94</f>
        <v>0</v>
      </c>
      <c r="V94" s="355">
        <f>測定表!BG94</f>
        <v>0</v>
      </c>
    </row>
    <row r="95" spans="1:22" s="73" customFormat="1">
      <c r="A95" s="458" t="s">
        <v>509</v>
      </c>
      <c r="B95" s="511" t="s">
        <v>610</v>
      </c>
      <c r="C95" s="463">
        <f>測定表!Q95</f>
        <v>0</v>
      </c>
      <c r="D95" s="463">
        <f>測定表!W95</f>
        <v>0</v>
      </c>
      <c r="E95" s="463">
        <f>測定表!AO95</f>
        <v>0</v>
      </c>
      <c r="F95" s="463">
        <f>測定表!AQ95</f>
        <v>0</v>
      </c>
      <c r="G95" s="365"/>
      <c r="H95" s="360">
        <f>測定表!AS95</f>
        <v>0</v>
      </c>
      <c r="I95" s="360">
        <f>測定表!AT95</f>
        <v>0</v>
      </c>
      <c r="J95" s="360">
        <f>測定表!AU95</f>
        <v>0</v>
      </c>
      <c r="K95" s="365"/>
      <c r="L95" s="353">
        <f>測定表!AW95</f>
        <v>0</v>
      </c>
      <c r="M95" s="353">
        <f>測定表!AX95</f>
        <v>0</v>
      </c>
      <c r="N95" s="353">
        <f>測定表!AY95</f>
        <v>0</v>
      </c>
      <c r="O95" s="366"/>
      <c r="P95" s="355">
        <f>測定表!BA95</f>
        <v>0</v>
      </c>
      <c r="Q95" s="355">
        <f>測定表!BB95</f>
        <v>0</v>
      </c>
      <c r="R95" s="355">
        <f>測定表!BC95</f>
        <v>0</v>
      </c>
      <c r="S95" s="366"/>
      <c r="T95" s="355">
        <f>測定表!BE95</f>
        <v>0</v>
      </c>
      <c r="U95" s="355">
        <f>測定表!BF95</f>
        <v>0</v>
      </c>
      <c r="V95" s="355">
        <f>測定表!BG95</f>
        <v>0</v>
      </c>
    </row>
    <row r="96" spans="1:22" s="73" customFormat="1">
      <c r="A96" s="458" t="s">
        <v>510</v>
      </c>
      <c r="B96" s="511" t="s">
        <v>611</v>
      </c>
      <c r="C96" s="463">
        <f>測定表!Q96</f>
        <v>0</v>
      </c>
      <c r="D96" s="463">
        <f>測定表!W96</f>
        <v>0</v>
      </c>
      <c r="E96" s="463">
        <f>測定表!AO96</f>
        <v>0</v>
      </c>
      <c r="F96" s="463">
        <f>測定表!AQ96</f>
        <v>0</v>
      </c>
      <c r="G96" s="365"/>
      <c r="H96" s="360">
        <f>測定表!AS96</f>
        <v>0</v>
      </c>
      <c r="I96" s="360">
        <f>測定表!AT96</f>
        <v>0</v>
      </c>
      <c r="J96" s="360">
        <f>測定表!AU96</f>
        <v>0</v>
      </c>
      <c r="K96" s="365"/>
      <c r="L96" s="353">
        <f>測定表!AW96</f>
        <v>0</v>
      </c>
      <c r="M96" s="353">
        <f>測定表!AX96</f>
        <v>0</v>
      </c>
      <c r="N96" s="353">
        <f>測定表!AY96</f>
        <v>0</v>
      </c>
      <c r="O96" s="366"/>
      <c r="P96" s="355">
        <f>測定表!BA96</f>
        <v>0</v>
      </c>
      <c r="Q96" s="355">
        <f>測定表!BB96</f>
        <v>0</v>
      </c>
      <c r="R96" s="355">
        <f>測定表!BC96</f>
        <v>0</v>
      </c>
      <c r="S96" s="366"/>
      <c r="T96" s="355">
        <f>測定表!BE96</f>
        <v>0</v>
      </c>
      <c r="U96" s="355">
        <f>測定表!BF96</f>
        <v>0</v>
      </c>
      <c r="V96" s="355">
        <f>測定表!BG96</f>
        <v>0</v>
      </c>
    </row>
    <row r="97" spans="1:22" s="73" customFormat="1">
      <c r="A97" s="458" t="s">
        <v>511</v>
      </c>
      <c r="B97" s="511" t="s">
        <v>612</v>
      </c>
      <c r="C97" s="463">
        <f>測定表!Q97</f>
        <v>0</v>
      </c>
      <c r="D97" s="463">
        <f>測定表!W97</f>
        <v>0</v>
      </c>
      <c r="E97" s="463">
        <f>測定表!AO97</f>
        <v>0</v>
      </c>
      <c r="F97" s="463">
        <f>測定表!AQ97</f>
        <v>0</v>
      </c>
      <c r="G97" s="365"/>
      <c r="H97" s="360">
        <f>測定表!AS97</f>
        <v>0</v>
      </c>
      <c r="I97" s="360">
        <f>測定表!AT97</f>
        <v>0</v>
      </c>
      <c r="J97" s="360">
        <f>測定表!AU97</f>
        <v>0</v>
      </c>
      <c r="K97" s="365"/>
      <c r="L97" s="353">
        <f>測定表!AW97</f>
        <v>0</v>
      </c>
      <c r="M97" s="353">
        <f>測定表!AX97</f>
        <v>0</v>
      </c>
      <c r="N97" s="353">
        <f>測定表!AY97</f>
        <v>0</v>
      </c>
      <c r="O97" s="366"/>
      <c r="P97" s="355">
        <f>測定表!BA97</f>
        <v>0</v>
      </c>
      <c r="Q97" s="355">
        <f>測定表!BB97</f>
        <v>0</v>
      </c>
      <c r="R97" s="355">
        <f>測定表!BC97</f>
        <v>0</v>
      </c>
      <c r="S97" s="366"/>
      <c r="T97" s="355">
        <f>測定表!BE97</f>
        <v>0</v>
      </c>
      <c r="U97" s="355">
        <f>測定表!BF97</f>
        <v>0</v>
      </c>
      <c r="V97" s="355">
        <f>測定表!BG97</f>
        <v>0</v>
      </c>
    </row>
    <row r="98" spans="1:22" s="73" customFormat="1">
      <c r="A98" s="458" t="s">
        <v>512</v>
      </c>
      <c r="B98" s="511" t="s">
        <v>613</v>
      </c>
      <c r="C98" s="463">
        <f>測定表!Q98</f>
        <v>0</v>
      </c>
      <c r="D98" s="463">
        <f>測定表!W98</f>
        <v>0</v>
      </c>
      <c r="E98" s="463">
        <f>測定表!AO98</f>
        <v>0</v>
      </c>
      <c r="F98" s="463">
        <f>測定表!AQ98</f>
        <v>0</v>
      </c>
      <c r="G98" s="365"/>
      <c r="H98" s="360">
        <f>測定表!AS98</f>
        <v>0</v>
      </c>
      <c r="I98" s="360">
        <f>測定表!AT98</f>
        <v>0</v>
      </c>
      <c r="J98" s="360">
        <f>測定表!AU98</f>
        <v>0</v>
      </c>
      <c r="K98" s="365"/>
      <c r="L98" s="353">
        <f>測定表!AW98</f>
        <v>0</v>
      </c>
      <c r="M98" s="353">
        <f>測定表!AX98</f>
        <v>0</v>
      </c>
      <c r="N98" s="353">
        <f>測定表!AY98</f>
        <v>0</v>
      </c>
      <c r="O98" s="366"/>
      <c r="P98" s="355">
        <f>測定表!BA98</f>
        <v>0</v>
      </c>
      <c r="Q98" s="355">
        <f>測定表!BB98</f>
        <v>0</v>
      </c>
      <c r="R98" s="355">
        <f>測定表!BC98</f>
        <v>0</v>
      </c>
      <c r="S98" s="366"/>
      <c r="T98" s="355">
        <f>測定表!BE98</f>
        <v>0</v>
      </c>
      <c r="U98" s="355">
        <f>測定表!BF98</f>
        <v>0</v>
      </c>
      <c r="V98" s="355">
        <f>測定表!BG98</f>
        <v>0</v>
      </c>
    </row>
    <row r="99" spans="1:22" s="73" customFormat="1">
      <c r="A99" s="458" t="s">
        <v>513</v>
      </c>
      <c r="B99" s="511" t="s">
        <v>614</v>
      </c>
      <c r="C99" s="463">
        <f>測定表!Q99</f>
        <v>0</v>
      </c>
      <c r="D99" s="463">
        <f>測定表!W99</f>
        <v>0</v>
      </c>
      <c r="E99" s="463">
        <f>測定表!AO99</f>
        <v>0</v>
      </c>
      <c r="F99" s="463">
        <f>測定表!AQ99</f>
        <v>0</v>
      </c>
      <c r="G99" s="365"/>
      <c r="H99" s="360">
        <f>測定表!AS99</f>
        <v>0</v>
      </c>
      <c r="I99" s="360">
        <f>測定表!AT99</f>
        <v>0</v>
      </c>
      <c r="J99" s="360">
        <f>測定表!AU99</f>
        <v>0</v>
      </c>
      <c r="K99" s="365"/>
      <c r="L99" s="353">
        <f>測定表!AW99</f>
        <v>0</v>
      </c>
      <c r="M99" s="353">
        <f>測定表!AX99</f>
        <v>0</v>
      </c>
      <c r="N99" s="353">
        <f>測定表!AY99</f>
        <v>0</v>
      </c>
      <c r="O99" s="366"/>
      <c r="P99" s="355">
        <f>測定表!BA99</f>
        <v>0</v>
      </c>
      <c r="Q99" s="355">
        <f>測定表!BB99</f>
        <v>0</v>
      </c>
      <c r="R99" s="355">
        <f>測定表!BC99</f>
        <v>0</v>
      </c>
      <c r="S99" s="366"/>
      <c r="T99" s="355">
        <f>測定表!BE99</f>
        <v>0</v>
      </c>
      <c r="U99" s="355">
        <f>測定表!BF99</f>
        <v>0</v>
      </c>
      <c r="V99" s="355">
        <f>測定表!BG99</f>
        <v>0</v>
      </c>
    </row>
    <row r="100" spans="1:22" s="73" customFormat="1">
      <c r="A100" s="458" t="s">
        <v>514</v>
      </c>
      <c r="B100" s="511" t="s">
        <v>689</v>
      </c>
      <c r="C100" s="463">
        <f>測定表!Q100</f>
        <v>0</v>
      </c>
      <c r="D100" s="463">
        <f>測定表!W100</f>
        <v>0</v>
      </c>
      <c r="E100" s="463">
        <f>測定表!AO100</f>
        <v>0</v>
      </c>
      <c r="F100" s="463">
        <f>測定表!AQ100</f>
        <v>0</v>
      </c>
      <c r="G100" s="365"/>
      <c r="H100" s="360">
        <f>測定表!AS100</f>
        <v>0</v>
      </c>
      <c r="I100" s="360">
        <f>測定表!AT100</f>
        <v>0</v>
      </c>
      <c r="J100" s="360">
        <f>測定表!AU100</f>
        <v>0</v>
      </c>
      <c r="K100" s="365"/>
      <c r="L100" s="353">
        <f>測定表!AW100</f>
        <v>0</v>
      </c>
      <c r="M100" s="353">
        <f>測定表!AX100</f>
        <v>0</v>
      </c>
      <c r="N100" s="353">
        <f>測定表!AY100</f>
        <v>0</v>
      </c>
      <c r="O100" s="366"/>
      <c r="P100" s="355">
        <f>測定表!BA100</f>
        <v>0</v>
      </c>
      <c r="Q100" s="355">
        <f>測定表!BB100</f>
        <v>0</v>
      </c>
      <c r="R100" s="355">
        <f>測定表!BC100</f>
        <v>0</v>
      </c>
      <c r="S100" s="366"/>
      <c r="T100" s="355">
        <f>測定表!BE100</f>
        <v>0</v>
      </c>
      <c r="U100" s="355">
        <f>測定表!BF100</f>
        <v>0</v>
      </c>
      <c r="V100" s="355">
        <f>測定表!BG100</f>
        <v>0</v>
      </c>
    </row>
    <row r="101" spans="1:22" s="73" customFormat="1">
      <c r="A101" s="458" t="s">
        <v>515</v>
      </c>
      <c r="B101" s="511" t="s">
        <v>615</v>
      </c>
      <c r="C101" s="463">
        <f>測定表!Q101</f>
        <v>0</v>
      </c>
      <c r="D101" s="463">
        <f>測定表!W101</f>
        <v>0</v>
      </c>
      <c r="E101" s="463">
        <f>測定表!AO101</f>
        <v>0</v>
      </c>
      <c r="F101" s="463">
        <f>測定表!AQ101</f>
        <v>0</v>
      </c>
      <c r="G101" s="365"/>
      <c r="H101" s="360">
        <f>測定表!AS101</f>
        <v>0</v>
      </c>
      <c r="I101" s="360">
        <f>測定表!AT101</f>
        <v>0</v>
      </c>
      <c r="J101" s="360">
        <f>測定表!AU101</f>
        <v>0</v>
      </c>
      <c r="K101" s="365"/>
      <c r="L101" s="353">
        <f>測定表!AW101</f>
        <v>0</v>
      </c>
      <c r="M101" s="353">
        <f>測定表!AX101</f>
        <v>0</v>
      </c>
      <c r="N101" s="353">
        <f>測定表!AY101</f>
        <v>0</v>
      </c>
      <c r="O101" s="366"/>
      <c r="P101" s="355">
        <f>測定表!BA101</f>
        <v>0</v>
      </c>
      <c r="Q101" s="355">
        <f>測定表!BB101</f>
        <v>0</v>
      </c>
      <c r="R101" s="355">
        <f>測定表!BC101</f>
        <v>0</v>
      </c>
      <c r="S101" s="366"/>
      <c r="T101" s="355">
        <f>測定表!BE101</f>
        <v>0</v>
      </c>
      <c r="U101" s="355">
        <f>測定表!BF101</f>
        <v>0</v>
      </c>
      <c r="V101" s="355">
        <f>測定表!BG101</f>
        <v>0</v>
      </c>
    </row>
    <row r="102" spans="1:22" s="73" customFormat="1">
      <c r="A102" s="458" t="s">
        <v>516</v>
      </c>
      <c r="B102" s="511" t="s">
        <v>616</v>
      </c>
      <c r="C102" s="463">
        <f>測定表!Q102</f>
        <v>0</v>
      </c>
      <c r="D102" s="463">
        <f>測定表!W102</f>
        <v>0</v>
      </c>
      <c r="E102" s="463">
        <f>測定表!AO102</f>
        <v>0</v>
      </c>
      <c r="F102" s="463">
        <f>測定表!AQ102</f>
        <v>0</v>
      </c>
      <c r="G102" s="365"/>
      <c r="H102" s="360">
        <f>測定表!AS102</f>
        <v>0</v>
      </c>
      <c r="I102" s="360">
        <f>測定表!AT102</f>
        <v>0</v>
      </c>
      <c r="J102" s="360">
        <f>測定表!AU102</f>
        <v>0</v>
      </c>
      <c r="K102" s="365"/>
      <c r="L102" s="353">
        <f>測定表!AW102</f>
        <v>0</v>
      </c>
      <c r="M102" s="353">
        <f>測定表!AX102</f>
        <v>0</v>
      </c>
      <c r="N102" s="353">
        <f>測定表!AY102</f>
        <v>0</v>
      </c>
      <c r="O102" s="366"/>
      <c r="P102" s="355">
        <f>測定表!BA102</f>
        <v>0</v>
      </c>
      <c r="Q102" s="355">
        <f>測定表!BB102</f>
        <v>0</v>
      </c>
      <c r="R102" s="355">
        <f>測定表!BC102</f>
        <v>0</v>
      </c>
      <c r="S102" s="366"/>
      <c r="T102" s="355">
        <f>測定表!BE102</f>
        <v>0</v>
      </c>
      <c r="U102" s="355">
        <f>測定表!BF102</f>
        <v>0</v>
      </c>
      <c r="V102" s="355">
        <f>測定表!BG102</f>
        <v>0</v>
      </c>
    </row>
    <row r="103" spans="1:22" s="73" customFormat="1">
      <c r="A103" s="458" t="s">
        <v>517</v>
      </c>
      <c r="B103" s="511" t="s">
        <v>617</v>
      </c>
      <c r="C103" s="463">
        <f>測定表!Q103</f>
        <v>0</v>
      </c>
      <c r="D103" s="463">
        <f>測定表!W103</f>
        <v>0</v>
      </c>
      <c r="E103" s="463">
        <f>測定表!AO103</f>
        <v>0</v>
      </c>
      <c r="F103" s="463">
        <f>測定表!AQ103</f>
        <v>0</v>
      </c>
      <c r="G103" s="365"/>
      <c r="H103" s="360">
        <f>測定表!AS103</f>
        <v>0</v>
      </c>
      <c r="I103" s="360">
        <f>測定表!AT103</f>
        <v>0</v>
      </c>
      <c r="J103" s="360">
        <f>測定表!AU103</f>
        <v>0</v>
      </c>
      <c r="K103" s="365"/>
      <c r="L103" s="353">
        <f>測定表!AW103</f>
        <v>0</v>
      </c>
      <c r="M103" s="353">
        <f>測定表!AX103</f>
        <v>0</v>
      </c>
      <c r="N103" s="353">
        <f>測定表!AY103</f>
        <v>0</v>
      </c>
      <c r="O103" s="366"/>
      <c r="P103" s="355">
        <f>測定表!BA103</f>
        <v>0</v>
      </c>
      <c r="Q103" s="355">
        <f>測定表!BB103</f>
        <v>0</v>
      </c>
      <c r="R103" s="355">
        <f>測定表!BC103</f>
        <v>0</v>
      </c>
      <c r="S103" s="366"/>
      <c r="T103" s="355">
        <f>測定表!BE103</f>
        <v>0</v>
      </c>
      <c r="U103" s="355">
        <f>測定表!BF103</f>
        <v>0</v>
      </c>
      <c r="V103" s="355">
        <f>測定表!BG103</f>
        <v>0</v>
      </c>
    </row>
    <row r="104" spans="1:22" s="73" customFormat="1">
      <c r="A104" s="458" t="s">
        <v>518</v>
      </c>
      <c r="B104" s="511" t="s">
        <v>618</v>
      </c>
      <c r="C104" s="463">
        <f>測定表!Q104</f>
        <v>0</v>
      </c>
      <c r="D104" s="463">
        <f>測定表!W104</f>
        <v>0</v>
      </c>
      <c r="E104" s="463">
        <f>測定表!AO104</f>
        <v>0</v>
      </c>
      <c r="F104" s="463">
        <f>測定表!AQ104</f>
        <v>0</v>
      </c>
      <c r="G104" s="365"/>
      <c r="H104" s="360">
        <f>測定表!AS104</f>
        <v>0</v>
      </c>
      <c r="I104" s="360">
        <f>測定表!AT104</f>
        <v>0</v>
      </c>
      <c r="J104" s="360">
        <f>測定表!AU104</f>
        <v>0</v>
      </c>
      <c r="K104" s="365"/>
      <c r="L104" s="353">
        <f>測定表!AW104</f>
        <v>0</v>
      </c>
      <c r="M104" s="353">
        <f>測定表!AX104</f>
        <v>0</v>
      </c>
      <c r="N104" s="353">
        <f>測定表!AY104</f>
        <v>0</v>
      </c>
      <c r="O104" s="366"/>
      <c r="P104" s="355">
        <f>測定表!BA104</f>
        <v>0</v>
      </c>
      <c r="Q104" s="355">
        <f>測定表!BB104</f>
        <v>0</v>
      </c>
      <c r="R104" s="355">
        <f>測定表!BC104</f>
        <v>0</v>
      </c>
      <c r="S104" s="366"/>
      <c r="T104" s="355">
        <f>測定表!BE104</f>
        <v>0</v>
      </c>
      <c r="U104" s="355">
        <f>測定表!BF104</f>
        <v>0</v>
      </c>
      <c r="V104" s="355">
        <f>測定表!BG104</f>
        <v>0</v>
      </c>
    </row>
    <row r="105" spans="1:22" s="73" customFormat="1">
      <c r="A105" s="458" t="s">
        <v>519</v>
      </c>
      <c r="B105" s="511" t="s">
        <v>619</v>
      </c>
      <c r="C105" s="463">
        <f>測定表!Q105</f>
        <v>0</v>
      </c>
      <c r="D105" s="463">
        <f>測定表!W105</f>
        <v>0</v>
      </c>
      <c r="E105" s="463">
        <f>測定表!AO105</f>
        <v>0</v>
      </c>
      <c r="F105" s="463">
        <f>測定表!AQ105</f>
        <v>0</v>
      </c>
      <c r="G105" s="365"/>
      <c r="H105" s="360">
        <f>測定表!AS105</f>
        <v>0</v>
      </c>
      <c r="I105" s="360">
        <f>測定表!AT105</f>
        <v>0</v>
      </c>
      <c r="J105" s="360">
        <f>測定表!AU105</f>
        <v>0</v>
      </c>
      <c r="K105" s="365"/>
      <c r="L105" s="353">
        <f>測定表!AW105</f>
        <v>0</v>
      </c>
      <c r="M105" s="353">
        <f>測定表!AX105</f>
        <v>0</v>
      </c>
      <c r="N105" s="353">
        <f>測定表!AY105</f>
        <v>0</v>
      </c>
      <c r="O105" s="366"/>
      <c r="P105" s="355">
        <f>測定表!BA105</f>
        <v>0</v>
      </c>
      <c r="Q105" s="355">
        <f>測定表!BB105</f>
        <v>0</v>
      </c>
      <c r="R105" s="355">
        <f>測定表!BC105</f>
        <v>0</v>
      </c>
      <c r="S105" s="366"/>
      <c r="T105" s="355">
        <f>測定表!BE105</f>
        <v>0</v>
      </c>
      <c r="U105" s="355">
        <f>測定表!BF105</f>
        <v>0</v>
      </c>
      <c r="V105" s="355">
        <f>測定表!BG105</f>
        <v>0</v>
      </c>
    </row>
    <row r="106" spans="1:22" s="73" customFormat="1">
      <c r="A106" s="458" t="s">
        <v>520</v>
      </c>
      <c r="B106" s="511" t="s">
        <v>620</v>
      </c>
      <c r="C106" s="463">
        <f>測定表!Q106</f>
        <v>0</v>
      </c>
      <c r="D106" s="463">
        <f>測定表!W106</f>
        <v>0</v>
      </c>
      <c r="E106" s="463">
        <f>測定表!AO106</f>
        <v>0</v>
      </c>
      <c r="F106" s="463">
        <f>測定表!AQ106</f>
        <v>0</v>
      </c>
      <c r="G106" s="365"/>
      <c r="H106" s="360">
        <f>測定表!AS106</f>
        <v>0</v>
      </c>
      <c r="I106" s="360">
        <f>測定表!AT106</f>
        <v>0</v>
      </c>
      <c r="J106" s="360">
        <f>測定表!AU106</f>
        <v>0</v>
      </c>
      <c r="K106" s="365"/>
      <c r="L106" s="353">
        <f>測定表!AW106</f>
        <v>0</v>
      </c>
      <c r="M106" s="353">
        <f>測定表!AX106</f>
        <v>0</v>
      </c>
      <c r="N106" s="353">
        <f>測定表!AY106</f>
        <v>0</v>
      </c>
      <c r="O106" s="366"/>
      <c r="P106" s="355">
        <f>測定表!BA106</f>
        <v>0</v>
      </c>
      <c r="Q106" s="355">
        <f>測定表!BB106</f>
        <v>0</v>
      </c>
      <c r="R106" s="355">
        <f>測定表!BC106</f>
        <v>0</v>
      </c>
      <c r="S106" s="366"/>
      <c r="T106" s="355">
        <f>測定表!BE106</f>
        <v>0</v>
      </c>
      <c r="U106" s="355">
        <f>測定表!BF106</f>
        <v>0</v>
      </c>
      <c r="V106" s="355">
        <f>測定表!BG106</f>
        <v>0</v>
      </c>
    </row>
    <row r="107" spans="1:22" s="73" customFormat="1">
      <c r="A107" s="458" t="s">
        <v>521</v>
      </c>
      <c r="B107" s="511" t="s">
        <v>621</v>
      </c>
      <c r="C107" s="463">
        <f>測定表!Q107</f>
        <v>0</v>
      </c>
      <c r="D107" s="463">
        <f>測定表!W107</f>
        <v>0</v>
      </c>
      <c r="E107" s="463">
        <f>測定表!AO107</f>
        <v>0</v>
      </c>
      <c r="F107" s="463">
        <f>測定表!AQ107</f>
        <v>0</v>
      </c>
      <c r="G107" s="365"/>
      <c r="H107" s="360">
        <f>測定表!AS107</f>
        <v>0</v>
      </c>
      <c r="I107" s="360">
        <f>測定表!AT107</f>
        <v>0</v>
      </c>
      <c r="J107" s="360">
        <f>測定表!AU107</f>
        <v>0</v>
      </c>
      <c r="K107" s="365"/>
      <c r="L107" s="353">
        <f>測定表!AW107</f>
        <v>0</v>
      </c>
      <c r="M107" s="353">
        <f>測定表!AX107</f>
        <v>0</v>
      </c>
      <c r="N107" s="353">
        <f>測定表!AY107</f>
        <v>0</v>
      </c>
      <c r="O107" s="366"/>
      <c r="P107" s="355">
        <f>測定表!BA107</f>
        <v>0</v>
      </c>
      <c r="Q107" s="355">
        <f>測定表!BB107</f>
        <v>0</v>
      </c>
      <c r="R107" s="355">
        <f>測定表!BC107</f>
        <v>0</v>
      </c>
      <c r="S107" s="366"/>
      <c r="T107" s="355">
        <f>測定表!BE107</f>
        <v>0</v>
      </c>
      <c r="U107" s="355">
        <f>測定表!BF107</f>
        <v>0</v>
      </c>
      <c r="V107" s="355">
        <f>測定表!BG107</f>
        <v>0</v>
      </c>
    </row>
    <row r="108" spans="1:22" s="73" customFormat="1">
      <c r="A108" s="458" t="s">
        <v>522</v>
      </c>
      <c r="B108" s="511" t="s">
        <v>622</v>
      </c>
      <c r="C108" s="463">
        <f>測定表!Q108</f>
        <v>0</v>
      </c>
      <c r="D108" s="463">
        <f>測定表!W108</f>
        <v>0</v>
      </c>
      <c r="E108" s="463">
        <f>測定表!AO108</f>
        <v>0</v>
      </c>
      <c r="F108" s="463">
        <f>測定表!AQ108</f>
        <v>0</v>
      </c>
      <c r="G108" s="365"/>
      <c r="H108" s="360">
        <f>測定表!AS108</f>
        <v>0</v>
      </c>
      <c r="I108" s="360">
        <f>測定表!AT108</f>
        <v>0</v>
      </c>
      <c r="J108" s="360">
        <f>測定表!AU108</f>
        <v>0</v>
      </c>
      <c r="K108" s="365"/>
      <c r="L108" s="353">
        <f>測定表!AW108</f>
        <v>0</v>
      </c>
      <c r="M108" s="353">
        <f>測定表!AX108</f>
        <v>0</v>
      </c>
      <c r="N108" s="353">
        <f>測定表!AY108</f>
        <v>0</v>
      </c>
      <c r="O108" s="366"/>
      <c r="P108" s="355">
        <f>測定表!BA108</f>
        <v>0</v>
      </c>
      <c r="Q108" s="355">
        <f>測定表!BB108</f>
        <v>0</v>
      </c>
      <c r="R108" s="355">
        <f>測定表!BC108</f>
        <v>0</v>
      </c>
      <c r="S108" s="366"/>
      <c r="T108" s="355">
        <f>測定表!BE108</f>
        <v>0</v>
      </c>
      <c r="U108" s="355">
        <f>測定表!BF108</f>
        <v>0</v>
      </c>
      <c r="V108" s="355">
        <f>測定表!BG108</f>
        <v>0</v>
      </c>
    </row>
    <row r="109" spans="1:22" s="73" customFormat="1">
      <c r="A109" s="458" t="s">
        <v>523</v>
      </c>
      <c r="B109" s="511" t="s">
        <v>623</v>
      </c>
      <c r="C109" s="463">
        <f>測定表!Q109</f>
        <v>0</v>
      </c>
      <c r="D109" s="463">
        <f>測定表!W109</f>
        <v>0</v>
      </c>
      <c r="E109" s="463">
        <f>測定表!AO109</f>
        <v>0</v>
      </c>
      <c r="F109" s="463">
        <f>測定表!AQ109</f>
        <v>0</v>
      </c>
      <c r="G109" s="365"/>
      <c r="H109" s="360">
        <f>測定表!AS109</f>
        <v>0</v>
      </c>
      <c r="I109" s="360">
        <f>測定表!AT109</f>
        <v>0</v>
      </c>
      <c r="J109" s="360">
        <f>測定表!AU109</f>
        <v>0</v>
      </c>
      <c r="K109" s="365"/>
      <c r="L109" s="353">
        <f>測定表!AW109</f>
        <v>0</v>
      </c>
      <c r="M109" s="353">
        <f>測定表!AX109</f>
        <v>0</v>
      </c>
      <c r="N109" s="353">
        <f>測定表!AY109</f>
        <v>0</v>
      </c>
      <c r="O109" s="366"/>
      <c r="P109" s="355">
        <f>測定表!BA109</f>
        <v>0</v>
      </c>
      <c r="Q109" s="355">
        <f>測定表!BB109</f>
        <v>0</v>
      </c>
      <c r="R109" s="355">
        <f>測定表!BC109</f>
        <v>0</v>
      </c>
      <c r="S109" s="366"/>
      <c r="T109" s="355">
        <f>測定表!BE109</f>
        <v>0</v>
      </c>
      <c r="U109" s="355">
        <f>測定表!BF109</f>
        <v>0</v>
      </c>
      <c r="V109" s="355">
        <f>測定表!BG109</f>
        <v>0</v>
      </c>
    </row>
    <row r="110" spans="1:22" s="73" customFormat="1">
      <c r="A110" s="458" t="s">
        <v>524</v>
      </c>
      <c r="B110" s="511" t="s">
        <v>20</v>
      </c>
      <c r="C110" s="463">
        <f>測定表!Q110</f>
        <v>0</v>
      </c>
      <c r="D110" s="463">
        <f>測定表!W110</f>
        <v>0</v>
      </c>
      <c r="E110" s="463">
        <f>測定表!AO110</f>
        <v>0</v>
      </c>
      <c r="F110" s="463">
        <f>測定表!AQ110</f>
        <v>0</v>
      </c>
      <c r="G110" s="365"/>
      <c r="H110" s="360">
        <f>測定表!AS110</f>
        <v>0</v>
      </c>
      <c r="I110" s="360">
        <f>測定表!AT110</f>
        <v>0</v>
      </c>
      <c r="J110" s="360">
        <f>測定表!AU110</f>
        <v>0</v>
      </c>
      <c r="K110" s="365"/>
      <c r="L110" s="353">
        <f>測定表!AW110</f>
        <v>0</v>
      </c>
      <c r="M110" s="353">
        <f>測定表!AX110</f>
        <v>0</v>
      </c>
      <c r="N110" s="353">
        <f>測定表!AY110</f>
        <v>0</v>
      </c>
      <c r="O110" s="366"/>
      <c r="P110" s="355">
        <f>測定表!BA110</f>
        <v>0</v>
      </c>
      <c r="Q110" s="355">
        <f>測定表!BB110</f>
        <v>0</v>
      </c>
      <c r="R110" s="355">
        <f>測定表!BC110</f>
        <v>0</v>
      </c>
      <c r="S110" s="366"/>
      <c r="T110" s="355">
        <f>測定表!BE110</f>
        <v>0</v>
      </c>
      <c r="U110" s="355">
        <f>測定表!BF110</f>
        <v>0</v>
      </c>
      <c r="V110" s="355">
        <f>測定表!BG110</f>
        <v>0</v>
      </c>
    </row>
    <row r="111" spans="1:22" s="73" customFormat="1">
      <c r="A111" s="460" t="s">
        <v>525</v>
      </c>
      <c r="B111" s="513" t="s">
        <v>1</v>
      </c>
      <c r="C111" s="463">
        <f>測定表!Q111</f>
        <v>0</v>
      </c>
      <c r="D111" s="463">
        <f>測定表!W111</f>
        <v>0</v>
      </c>
      <c r="E111" s="463">
        <f>測定表!AO111</f>
        <v>0</v>
      </c>
      <c r="F111" s="463">
        <f>測定表!AQ111</f>
        <v>0</v>
      </c>
      <c r="G111" s="365"/>
      <c r="H111" s="360">
        <f>測定表!AS111</f>
        <v>0</v>
      </c>
      <c r="I111" s="360">
        <f>測定表!AT111</f>
        <v>0</v>
      </c>
      <c r="J111" s="360">
        <f>測定表!AU111</f>
        <v>0</v>
      </c>
      <c r="K111" s="365"/>
      <c r="L111" s="353">
        <f>測定表!AW111</f>
        <v>0</v>
      </c>
      <c r="M111" s="353">
        <f>測定表!AX111</f>
        <v>0</v>
      </c>
      <c r="N111" s="353">
        <f>測定表!AY111</f>
        <v>0</v>
      </c>
      <c r="O111" s="366"/>
      <c r="P111" s="355">
        <f>測定表!BA111</f>
        <v>0</v>
      </c>
      <c r="Q111" s="355">
        <f>測定表!BB111</f>
        <v>0</v>
      </c>
      <c r="R111" s="355">
        <f>測定表!BC111</f>
        <v>0</v>
      </c>
      <c r="S111" s="366"/>
      <c r="T111" s="355">
        <f>測定表!BE111</f>
        <v>0</v>
      </c>
      <c r="U111" s="355">
        <f>測定表!BF111</f>
        <v>0</v>
      </c>
      <c r="V111" s="355">
        <f>測定表!BG111</f>
        <v>0</v>
      </c>
    </row>
    <row r="112" spans="1:22" s="73" customFormat="1">
      <c r="A112" s="689" t="s">
        <v>726</v>
      </c>
      <c r="B112" s="690"/>
      <c r="C112" s="483">
        <f>測定表!Q112</f>
        <v>0</v>
      </c>
      <c r="D112" s="483">
        <f>測定表!W112</f>
        <v>0</v>
      </c>
      <c r="E112" s="483">
        <f>測定表!AO112</f>
        <v>0</v>
      </c>
      <c r="F112" s="483">
        <f>測定表!AQ112</f>
        <v>0</v>
      </c>
      <c r="G112" s="365"/>
      <c r="H112" s="514">
        <f>測定表!AS112</f>
        <v>0</v>
      </c>
      <c r="I112" s="514">
        <f>測定表!AT112</f>
        <v>0</v>
      </c>
      <c r="J112" s="514">
        <f>測定表!AU112</f>
        <v>0</v>
      </c>
      <c r="K112" s="365"/>
      <c r="L112" s="515">
        <f>測定表!AW112</f>
        <v>0</v>
      </c>
      <c r="M112" s="515">
        <f>測定表!AX112</f>
        <v>0</v>
      </c>
      <c r="N112" s="515">
        <f>測定表!AY112</f>
        <v>0</v>
      </c>
      <c r="O112" s="366"/>
      <c r="P112" s="516">
        <f>測定表!BA112</f>
        <v>0</v>
      </c>
      <c r="Q112" s="516">
        <f>測定表!BB112</f>
        <v>0</v>
      </c>
      <c r="R112" s="516">
        <f>測定表!BC112</f>
        <v>0</v>
      </c>
      <c r="S112" s="366"/>
      <c r="T112" s="516">
        <f>測定表!BE112</f>
        <v>0</v>
      </c>
      <c r="U112" s="516">
        <f>測定表!BF112</f>
        <v>0</v>
      </c>
      <c r="V112" s="516">
        <f>測定表!BG112</f>
        <v>0</v>
      </c>
    </row>
  </sheetData>
  <sheetProtection sheet="1"/>
  <mergeCells count="11">
    <mergeCell ref="A112:B112"/>
    <mergeCell ref="A3:A4"/>
    <mergeCell ref="B3:B4"/>
    <mergeCell ref="C3:C4"/>
    <mergeCell ref="T3:V3"/>
    <mergeCell ref="P3:R3"/>
    <mergeCell ref="E3:E4"/>
    <mergeCell ref="D3:D4"/>
    <mergeCell ref="F3:F4"/>
    <mergeCell ref="H3:J3"/>
    <mergeCell ref="L3:N3"/>
  </mergeCells>
  <phoneticPr fontId="1"/>
  <conditionalFormatting sqref="S2:U2 S1:V1 O1:Q1 O3:V40 E1:N40 C2:E40">
    <cfRule type="cellIs" dxfId="5" priority="8" operator="equal">
      <formula>"NO"</formula>
    </cfRule>
  </conditionalFormatting>
  <conditionalFormatting sqref="D41:V111">
    <cfRule type="cellIs" dxfId="4" priority="4" operator="equal">
      <formula>"NO"</formula>
    </cfRule>
  </conditionalFormatting>
  <conditionalFormatting sqref="C41:C111">
    <cfRule type="cellIs" dxfId="3" priority="3" operator="equal">
      <formula>"NO"</formula>
    </cfRule>
  </conditionalFormatting>
  <conditionalFormatting sqref="C112">
    <cfRule type="cellIs" dxfId="2" priority="2" operator="equal">
      <formula>"NO"</formula>
    </cfRule>
  </conditionalFormatting>
  <conditionalFormatting sqref="D112:V112">
    <cfRule type="cellIs" dxfId="1" priority="1" operator="equal">
      <formula>"NO"</formula>
    </cfRule>
  </conditionalFormatting>
  <pageMargins left="0.31496062992125984" right="0.31496062992125984" top="0.62992125984251968" bottom="0.55118110236220474" header="0.31496062992125984" footer="0.31496062992125984"/>
  <pageSetup paperSize="9" scale="63" fitToHeight="2" orientation="landscape" r:id="rId1"/>
  <headerFooter scaleWithDoc="0" alignWithMargins="0">
    <oddFooter>&amp;C&amp;9&amp;P／&amp;N&amp;R&amp;8&amp;F　 &amp;A</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2060"/>
    <pageSetUpPr fitToPage="1"/>
  </sheetPr>
  <dimension ref="A1:Q58"/>
  <sheetViews>
    <sheetView showGridLines="0" zoomScaleNormal="100" workbookViewId="0">
      <selection sqref="A1:E2"/>
    </sheetView>
  </sheetViews>
  <sheetFormatPr defaultRowHeight="14.25"/>
  <cols>
    <col min="1" max="1" width="1" style="61" customWidth="1"/>
    <col min="2" max="2" width="18.25" style="61" customWidth="1"/>
    <col min="3" max="3" width="5.125" style="61" customWidth="1"/>
    <col min="4" max="4" width="2.625" style="61" customWidth="1"/>
    <col min="5" max="5" width="17.75" style="61" customWidth="1"/>
    <col min="6" max="6" width="17.875" style="61" customWidth="1"/>
    <col min="7" max="7" width="22.125" style="61" customWidth="1"/>
    <col min="8" max="8" width="11.625" style="61" customWidth="1"/>
    <col min="9" max="9" width="12.625" style="61" customWidth="1"/>
    <col min="10" max="10" width="13.5" style="61" customWidth="1"/>
    <col min="11" max="11" width="8.125" style="61" customWidth="1"/>
    <col min="12" max="12" width="26" style="61" customWidth="1"/>
    <col min="13" max="13" width="13.625" style="61" customWidth="1"/>
    <col min="14" max="14" width="7.625" style="61" customWidth="1"/>
    <col min="15" max="15" width="11.875" style="61" customWidth="1"/>
    <col min="16" max="16" width="6.5" style="61" customWidth="1"/>
    <col min="17" max="17" width="5.5" style="61" customWidth="1"/>
    <col min="18" max="18" width="2.25" style="52" customWidth="1"/>
    <col min="19" max="19" width="2.375" style="52" customWidth="1"/>
    <col min="20" max="16384" width="9" style="52"/>
  </cols>
  <sheetData>
    <row r="1" spans="1:17" ht="12" customHeight="1" thickBot="1">
      <c r="A1" s="719" t="s">
        <v>354</v>
      </c>
      <c r="B1" s="719"/>
      <c r="C1" s="719"/>
      <c r="D1" s="719"/>
      <c r="E1" s="719"/>
    </row>
    <row r="2" spans="1:17" ht="21.95" customHeight="1">
      <c r="A2" s="719"/>
      <c r="B2" s="719"/>
      <c r="C2" s="719"/>
      <c r="D2" s="719"/>
      <c r="E2" s="719"/>
      <c r="F2" s="62"/>
      <c r="G2" s="703" t="s">
        <v>371</v>
      </c>
      <c r="H2" s="704"/>
      <c r="I2" s="704"/>
      <c r="J2" s="704"/>
      <c r="K2" s="704"/>
      <c r="L2" s="707">
        <f>測定表!L112</f>
        <v>0</v>
      </c>
      <c r="M2" s="709" t="s">
        <v>111</v>
      </c>
      <c r="N2" s="137"/>
      <c r="O2" s="137"/>
      <c r="P2" s="137"/>
      <c r="Q2" s="138"/>
    </row>
    <row r="3" spans="1:17" ht="21.95" customHeight="1" thickBot="1">
      <c r="G3" s="705"/>
      <c r="H3" s="706"/>
      <c r="I3" s="706"/>
      <c r="J3" s="706"/>
      <c r="K3" s="706"/>
      <c r="L3" s="708"/>
      <c r="M3" s="710"/>
      <c r="N3" s="139"/>
      <c r="O3" s="139"/>
      <c r="P3" s="139"/>
      <c r="Q3" s="140"/>
    </row>
    <row r="4" spans="1:17" ht="16.899999999999999" customHeight="1">
      <c r="I4" s="717" t="s">
        <v>112</v>
      </c>
      <c r="L4" s="136"/>
    </row>
    <row r="5" spans="1:17" ht="28.5" customHeight="1" thickBot="1">
      <c r="I5" s="718"/>
      <c r="K5" s="179" t="s">
        <v>353</v>
      </c>
    </row>
    <row r="6" spans="1:17" ht="28.5" customHeight="1">
      <c r="B6" s="711" t="s">
        <v>365</v>
      </c>
      <c r="C6" s="712"/>
      <c r="E6" s="63" t="s">
        <v>113</v>
      </c>
      <c r="F6" s="62" t="s">
        <v>110</v>
      </c>
      <c r="G6" s="713" t="s">
        <v>360</v>
      </c>
      <c r="H6" s="714"/>
      <c r="I6" s="722">
        <f>測定表!Q112</f>
        <v>0</v>
      </c>
      <c r="J6" s="724" t="str">
        <f>$M$2</f>
        <v>百万円</v>
      </c>
      <c r="K6" s="173"/>
      <c r="L6" s="701" t="s">
        <v>732</v>
      </c>
      <c r="M6" s="702"/>
      <c r="N6" s="178"/>
      <c r="O6" s="198">
        <f>測定表!AS112</f>
        <v>0</v>
      </c>
      <c r="P6" s="176" t="str">
        <f>$M$2</f>
        <v>百万円</v>
      </c>
    </row>
    <row r="7" spans="1:17" ht="28.5" customHeight="1" thickBot="1">
      <c r="B7" s="200">
        <f>測定表!BA112</f>
        <v>0</v>
      </c>
      <c r="C7" s="156" t="s">
        <v>51</v>
      </c>
      <c r="G7" s="715"/>
      <c r="H7" s="716"/>
      <c r="I7" s="723"/>
      <c r="J7" s="725"/>
      <c r="K7" s="173"/>
      <c r="L7" s="152"/>
      <c r="M7" s="726" t="s">
        <v>733</v>
      </c>
      <c r="N7" s="727"/>
      <c r="O7" s="199">
        <f>測定表!AW112</f>
        <v>0</v>
      </c>
      <c r="P7" s="177" t="str">
        <f>$M$2</f>
        <v>百万円</v>
      </c>
    </row>
    <row r="8" spans="1:17" ht="27.75" customHeight="1">
      <c r="B8" s="711" t="s">
        <v>355</v>
      </c>
      <c r="C8" s="712"/>
      <c r="G8" s="64"/>
      <c r="H8" s="730" t="s">
        <v>115</v>
      </c>
      <c r="I8" s="65"/>
      <c r="J8" s="65"/>
      <c r="K8" s="70" t="s">
        <v>352</v>
      </c>
    </row>
    <row r="9" spans="1:17" ht="22.9" customHeight="1" thickBot="1">
      <c r="B9" s="200">
        <f>測定表!BE112</f>
        <v>0</v>
      </c>
      <c r="C9" s="156" t="s">
        <v>51</v>
      </c>
      <c r="E9" s="63" t="s">
        <v>114</v>
      </c>
      <c r="H9" s="731"/>
    </row>
    <row r="10" spans="1:17" ht="28.5" customHeight="1">
      <c r="G10" s="732" t="s">
        <v>361</v>
      </c>
      <c r="H10" s="734">
        <f>測定表!S112</f>
        <v>0</v>
      </c>
      <c r="I10" s="736" t="str">
        <f>$M$2</f>
        <v>百万円</v>
      </c>
      <c r="J10" s="180"/>
      <c r="K10" s="180"/>
      <c r="L10" s="180"/>
      <c r="M10" s="171"/>
      <c r="N10" s="171"/>
      <c r="O10" s="171"/>
      <c r="Q10" s="135"/>
    </row>
    <row r="11" spans="1:17" ht="28.5" customHeight="1" thickBot="1">
      <c r="G11" s="733"/>
      <c r="H11" s="735"/>
      <c r="I11" s="737"/>
      <c r="J11" s="172"/>
      <c r="K11" s="174"/>
      <c r="L11" s="175"/>
      <c r="M11" s="172"/>
      <c r="N11" s="149"/>
      <c r="O11" s="171"/>
    </row>
    <row r="12" spans="1:17" ht="16.149999999999999" customHeight="1"/>
    <row r="13" spans="1:17" ht="19.149999999999999" customHeight="1" thickBot="1">
      <c r="H13" s="66" t="s">
        <v>112</v>
      </c>
      <c r="K13" s="67"/>
      <c r="L13" s="68"/>
    </row>
    <row r="14" spans="1:17" s="143" customFormat="1" ht="25.5" customHeight="1">
      <c r="A14" s="141"/>
      <c r="B14" s="61"/>
      <c r="C14" s="61"/>
      <c r="D14" s="61"/>
      <c r="E14" s="61"/>
      <c r="F14" s="142"/>
      <c r="G14" s="732" t="s">
        <v>362</v>
      </c>
      <c r="H14" s="734">
        <f>測定表!U112</f>
        <v>0</v>
      </c>
      <c r="I14" s="736" t="str">
        <f>$M$2</f>
        <v>百万円</v>
      </c>
      <c r="J14" s="141"/>
      <c r="K14" s="141"/>
      <c r="L14" s="141"/>
      <c r="M14" s="141"/>
      <c r="N14" s="141"/>
      <c r="O14" s="141"/>
      <c r="P14" s="141"/>
      <c r="Q14" s="141"/>
    </row>
    <row r="15" spans="1:17" s="143" customFormat="1" ht="25.5" customHeight="1" thickBot="1">
      <c r="A15" s="141"/>
      <c r="B15" s="141"/>
      <c r="C15" s="141"/>
      <c r="D15" s="141"/>
      <c r="F15" s="141"/>
      <c r="G15" s="733"/>
      <c r="H15" s="735"/>
      <c r="I15" s="737"/>
      <c r="J15" s="141"/>
      <c r="K15" s="141"/>
      <c r="L15" s="141"/>
      <c r="M15" s="141"/>
      <c r="N15" s="141"/>
      <c r="O15" s="141"/>
      <c r="P15" s="141"/>
      <c r="Q15" s="141"/>
    </row>
    <row r="16" spans="1:17" s="143" customFormat="1" ht="16.149999999999999" customHeight="1">
      <c r="A16" s="141"/>
      <c r="B16" s="141"/>
      <c r="C16" s="141"/>
      <c r="D16" s="141"/>
      <c r="E16" s="141"/>
      <c r="F16" s="141"/>
      <c r="G16" s="141"/>
      <c r="H16" s="738" t="s">
        <v>117</v>
      </c>
      <c r="I16" s="738"/>
      <c r="J16" s="141"/>
      <c r="K16" s="144"/>
      <c r="L16" s="141"/>
      <c r="M16" s="141"/>
      <c r="N16" s="141"/>
      <c r="O16" s="141"/>
      <c r="P16" s="141"/>
      <c r="Q16" s="141"/>
    </row>
    <row r="17" spans="1:17" s="143" customFormat="1" ht="28.5" customHeight="1" thickBot="1">
      <c r="A17" s="141"/>
      <c r="B17" s="141"/>
      <c r="C17" s="141"/>
      <c r="D17" s="141"/>
      <c r="E17" s="141"/>
      <c r="F17" s="141"/>
      <c r="G17" s="141"/>
      <c r="H17" s="739"/>
      <c r="I17" s="739"/>
      <c r="J17" s="146" t="s">
        <v>118</v>
      </c>
      <c r="K17" s="141"/>
      <c r="L17" s="141"/>
      <c r="M17" s="141"/>
      <c r="N17" s="141"/>
      <c r="O17" s="141"/>
      <c r="P17" s="141"/>
      <c r="Q17" s="141"/>
    </row>
    <row r="18" spans="1:17" s="143" customFormat="1" ht="28.5" customHeight="1">
      <c r="A18" s="141"/>
      <c r="B18" s="728" t="s">
        <v>366</v>
      </c>
      <c r="C18" s="729"/>
      <c r="D18" s="141"/>
      <c r="E18" s="145" t="s">
        <v>113</v>
      </c>
      <c r="F18" s="142" t="s">
        <v>116</v>
      </c>
      <c r="G18" s="720" t="s">
        <v>363</v>
      </c>
      <c r="H18" s="722">
        <f>測定表!W112</f>
        <v>0</v>
      </c>
      <c r="I18" s="724" t="str">
        <f>$M$2</f>
        <v>百万円</v>
      </c>
      <c r="J18" s="144" t="s">
        <v>119</v>
      </c>
      <c r="K18" s="701" t="s">
        <v>734</v>
      </c>
      <c r="L18" s="702"/>
      <c r="M18" s="198">
        <f>測定表!AT112</f>
        <v>0</v>
      </c>
      <c r="N18" s="151" t="str">
        <f>$M$2</f>
        <v>百万円</v>
      </c>
      <c r="O18" s="141"/>
      <c r="P18" s="141"/>
      <c r="Q18" s="141"/>
    </row>
    <row r="19" spans="1:17" s="143" customFormat="1" ht="28.5" customHeight="1" thickBot="1">
      <c r="A19" s="141"/>
      <c r="B19" s="200">
        <f>測定表!BB112</f>
        <v>0</v>
      </c>
      <c r="C19" s="156" t="s">
        <v>51</v>
      </c>
      <c r="D19" s="141"/>
      <c r="E19" s="141"/>
      <c r="F19" s="141"/>
      <c r="G19" s="721"/>
      <c r="H19" s="723"/>
      <c r="I19" s="725"/>
      <c r="J19" s="141"/>
      <c r="K19" s="152"/>
      <c r="L19" s="521" t="s">
        <v>735</v>
      </c>
      <c r="M19" s="199">
        <f>測定表!AX112</f>
        <v>0</v>
      </c>
      <c r="N19" s="164" t="str">
        <f>$M$2</f>
        <v>百万円</v>
      </c>
      <c r="O19" s="141"/>
      <c r="P19" s="141"/>
      <c r="Q19" s="141"/>
    </row>
    <row r="20" spans="1:17" s="143" customFormat="1" ht="28.5" customHeight="1" thickBot="1">
      <c r="A20" s="141"/>
      <c r="B20" s="728" t="s">
        <v>367</v>
      </c>
      <c r="C20" s="729"/>
      <c r="D20" s="141"/>
      <c r="E20" s="141"/>
      <c r="F20" s="141"/>
      <c r="G20" s="141"/>
      <c r="H20" s="141"/>
      <c r="I20" s="141"/>
      <c r="J20" s="147" t="s">
        <v>120</v>
      </c>
      <c r="K20" s="141"/>
      <c r="L20" s="141"/>
      <c r="M20" s="148"/>
      <c r="N20" s="149"/>
      <c r="O20" s="141"/>
      <c r="P20" s="141"/>
      <c r="Q20" s="141"/>
    </row>
    <row r="21" spans="1:17" ht="33" customHeight="1" thickBot="1">
      <c r="B21" s="200">
        <f>測定表!BF112</f>
        <v>0</v>
      </c>
      <c r="C21" s="156" t="s">
        <v>51</v>
      </c>
      <c r="D21" s="141"/>
      <c r="E21" s="145" t="s">
        <v>114</v>
      </c>
      <c r="F21" s="69"/>
      <c r="G21" s="740" t="s">
        <v>370</v>
      </c>
      <c r="H21" s="734">
        <f>測定表!AC112</f>
        <v>0</v>
      </c>
      <c r="I21" s="742" t="str">
        <f>$M$2</f>
        <v>百万円</v>
      </c>
    </row>
    <row r="22" spans="1:17" ht="21.95" customHeight="1" thickBot="1">
      <c r="G22" s="741"/>
      <c r="H22" s="735"/>
      <c r="I22" s="743"/>
    </row>
    <row r="23" spans="1:17" ht="36" customHeight="1" thickBot="1">
      <c r="H23" s="61" t="s">
        <v>364</v>
      </c>
    </row>
    <row r="24" spans="1:17" ht="21.95" customHeight="1">
      <c r="G24" s="744" t="s">
        <v>373</v>
      </c>
      <c r="H24" s="734">
        <f>測定表!AG112</f>
        <v>0</v>
      </c>
      <c r="I24" s="742" t="str">
        <f>$M$2</f>
        <v>百万円</v>
      </c>
    </row>
    <row r="25" spans="1:17" ht="21.95" customHeight="1" thickBot="1">
      <c r="G25" s="733"/>
      <c r="H25" s="735"/>
      <c r="I25" s="743"/>
    </row>
    <row r="26" spans="1:17" ht="36" customHeight="1" thickBot="1">
      <c r="H26" s="61" t="s">
        <v>372</v>
      </c>
    </row>
    <row r="27" spans="1:17" ht="21.95" customHeight="1">
      <c r="G27" s="732" t="s">
        <v>146</v>
      </c>
      <c r="H27" s="734">
        <f>測定表!AM112</f>
        <v>0</v>
      </c>
      <c r="I27" s="742" t="str">
        <f>$M$2</f>
        <v>百万円</v>
      </c>
    </row>
    <row r="28" spans="1:17" ht="21.95" customHeight="1" thickBot="1">
      <c r="G28" s="733"/>
      <c r="H28" s="735"/>
      <c r="I28" s="743"/>
    </row>
    <row r="29" spans="1:17" ht="17.45" customHeight="1">
      <c r="H29" s="745" t="s">
        <v>117</v>
      </c>
      <c r="I29" s="746"/>
    </row>
    <row r="30" spans="1:17" ht="20.45" customHeight="1" thickBot="1">
      <c r="B30" s="197"/>
      <c r="H30" s="747"/>
      <c r="I30" s="747"/>
      <c r="J30" s="71" t="s">
        <v>122</v>
      </c>
    </row>
    <row r="31" spans="1:17" ht="28.5" customHeight="1">
      <c r="B31" s="728" t="s">
        <v>368</v>
      </c>
      <c r="C31" s="729"/>
      <c r="E31" s="63" t="s">
        <v>113</v>
      </c>
      <c r="F31" s="69" t="s">
        <v>121</v>
      </c>
      <c r="G31" s="720" t="s">
        <v>147</v>
      </c>
      <c r="H31" s="748">
        <f>測定表!AO112</f>
        <v>0</v>
      </c>
      <c r="I31" s="750" t="str">
        <f>$M$2</f>
        <v>百万円</v>
      </c>
      <c r="K31" s="701" t="s">
        <v>736</v>
      </c>
      <c r="L31" s="702"/>
      <c r="M31" s="198">
        <f>測定表!AU112</f>
        <v>0</v>
      </c>
      <c r="N31" s="151" t="str">
        <f>$M$2</f>
        <v>百万円</v>
      </c>
    </row>
    <row r="32" spans="1:17" ht="28.5" customHeight="1" thickBot="1">
      <c r="B32" s="200">
        <f>測定表!BC112</f>
        <v>0</v>
      </c>
      <c r="C32" s="156" t="s">
        <v>51</v>
      </c>
      <c r="G32" s="721"/>
      <c r="H32" s="749"/>
      <c r="I32" s="751"/>
      <c r="K32" s="152"/>
      <c r="L32" s="521" t="s">
        <v>737</v>
      </c>
      <c r="M32" s="199">
        <f>測定表!AY112</f>
        <v>0</v>
      </c>
      <c r="N32" s="164" t="str">
        <f>$M$2</f>
        <v>百万円</v>
      </c>
    </row>
    <row r="33" spans="2:10" ht="28.5" customHeight="1">
      <c r="B33" s="728" t="s">
        <v>369</v>
      </c>
      <c r="C33" s="729"/>
      <c r="J33" s="70" t="s">
        <v>120</v>
      </c>
    </row>
    <row r="34" spans="2:10" ht="28.15" customHeight="1" thickBot="1">
      <c r="B34" s="200">
        <f>測定表!BG112</f>
        <v>0</v>
      </c>
      <c r="C34" s="156" t="s">
        <v>51</v>
      </c>
      <c r="E34" s="63" t="s">
        <v>114</v>
      </c>
    </row>
    <row r="35" spans="2:10" ht="6" customHeight="1"/>
    <row r="36" spans="2:10" ht="7.9" customHeight="1"/>
    <row r="37" spans="2:10" ht="18" customHeight="1"/>
    <row r="38" spans="2:10" ht="18" customHeight="1"/>
    <row r="39" spans="2:10" ht="18" customHeight="1"/>
    <row r="40" spans="2:10" ht="18" customHeight="1"/>
    <row r="41" spans="2:10" ht="18" customHeight="1"/>
    <row r="42" spans="2:10" ht="18" customHeight="1"/>
    <row r="43" spans="2:10" ht="18" customHeight="1"/>
    <row r="44" spans="2:10" ht="18" customHeight="1"/>
    <row r="45" spans="2:10" ht="18" customHeight="1"/>
    <row r="46" spans="2:10" ht="18" customHeight="1"/>
    <row r="47" spans="2:10" ht="18" customHeight="1"/>
    <row r="48" spans="2:10"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sheetData>
  <sheetProtection sheet="1"/>
  <mergeCells count="42">
    <mergeCell ref="K31:L31"/>
    <mergeCell ref="B33:C33"/>
    <mergeCell ref="G27:G28"/>
    <mergeCell ref="H27:H28"/>
    <mergeCell ref="I27:I28"/>
    <mergeCell ref="H29:I30"/>
    <mergeCell ref="B31:C31"/>
    <mergeCell ref="G31:G32"/>
    <mergeCell ref="H31:H32"/>
    <mergeCell ref="I31:I32"/>
    <mergeCell ref="G21:G22"/>
    <mergeCell ref="H21:H22"/>
    <mergeCell ref="I21:I22"/>
    <mergeCell ref="G24:G25"/>
    <mergeCell ref="H24:H25"/>
    <mergeCell ref="I24:I25"/>
    <mergeCell ref="B20:C20"/>
    <mergeCell ref="H8:H9"/>
    <mergeCell ref="G10:G11"/>
    <mergeCell ref="H10:H11"/>
    <mergeCell ref="I10:I11"/>
    <mergeCell ref="G14:G15"/>
    <mergeCell ref="H14:H15"/>
    <mergeCell ref="I14:I15"/>
    <mergeCell ref="H16:I17"/>
    <mergeCell ref="B18:C18"/>
    <mergeCell ref="B8:C8"/>
    <mergeCell ref="K18:L18"/>
    <mergeCell ref="G2:K3"/>
    <mergeCell ref="L2:L3"/>
    <mergeCell ref="M2:M3"/>
    <mergeCell ref="B6:C6"/>
    <mergeCell ref="G6:H7"/>
    <mergeCell ref="L6:M6"/>
    <mergeCell ref="I4:I5"/>
    <mergeCell ref="A1:E2"/>
    <mergeCell ref="G18:G19"/>
    <mergeCell ref="H18:H19"/>
    <mergeCell ref="I18:I19"/>
    <mergeCell ref="M7:N7"/>
    <mergeCell ref="I6:I7"/>
    <mergeCell ref="J6:J7"/>
  </mergeCells>
  <phoneticPr fontId="1"/>
  <printOptions horizontalCentered="1" verticalCentered="1"/>
  <pageMargins left="0.47244094488188981" right="0.23622047244094491" top="0.70866141732283472" bottom="0.51181102362204722" header="0.59055118110236227" footer="0.19685039370078741"/>
  <pageSetup paperSize="9" scale="65" orientation="landscape" r:id="rId1"/>
  <headerFooter scaleWithDoc="0" alignWithMargins="0">
    <oddFooter>&amp;C&amp;9&amp;P／&amp;N&amp;R&amp;9&amp;F　&amp;A</oddFooter>
  </headerFooter>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N227"/>
  <sheetViews>
    <sheetView showGridLines="0" zoomScaleNormal="100" workbookViewId="0">
      <pane xSplit="2" ySplit="4" topLeftCell="C5" activePane="bottomRight" state="frozen"/>
      <selection pane="topRight" activeCell="C1" sqref="C1"/>
      <selection pane="bottomLeft" activeCell="A5" sqref="A5"/>
      <selection pane="bottomRight" activeCell="A2" sqref="A2"/>
    </sheetView>
  </sheetViews>
  <sheetFormatPr defaultRowHeight="13.5"/>
  <cols>
    <col min="1" max="1" width="4.625" style="1" customWidth="1"/>
    <col min="2" max="2" width="25.75" style="2" customWidth="1"/>
    <col min="3" max="5" width="12.625" style="2" customWidth="1"/>
    <col min="6" max="6" width="12.625" style="3" customWidth="1"/>
    <col min="7" max="51" width="12.625" style="2" customWidth="1"/>
    <col min="52" max="53" width="13.625" style="2" customWidth="1"/>
    <col min="54" max="55" width="12.625" style="2" customWidth="1"/>
    <col min="56" max="56" width="12.625" style="1" customWidth="1"/>
    <col min="57" max="57" width="12.625" style="2" customWidth="1"/>
    <col min="58" max="60" width="9" style="2" customWidth="1"/>
    <col min="61" max="61" width="9.5" style="2" customWidth="1"/>
    <col min="62" max="111" width="9" style="2" customWidth="1"/>
    <col min="112" max="112" width="11.625" style="2" bestFit="1" customWidth="1"/>
    <col min="113" max="117" width="9" style="2" customWidth="1"/>
    <col min="118" max="119" width="9" style="2"/>
    <col min="120" max="124" width="9" style="2" customWidth="1"/>
    <col min="125" max="125" width="10.75" style="2" customWidth="1"/>
    <col min="126" max="126" width="10.5" style="2" customWidth="1"/>
    <col min="127" max="127" width="9" style="2" customWidth="1"/>
    <col min="128" max="129" width="9" style="2"/>
    <col min="130" max="130" width="12.625" style="347" customWidth="1"/>
    <col min="131" max="131" width="9" style="306"/>
    <col min="132" max="132" width="12.625" style="346" customWidth="1"/>
    <col min="133" max="16384" width="9" style="2"/>
  </cols>
  <sheetData>
    <row r="1" spans="1:144" s="278" customFormat="1">
      <c r="A1" s="277"/>
      <c r="F1" s="279"/>
      <c r="BD1" s="277"/>
      <c r="DZ1" s="346"/>
      <c r="EA1" s="47"/>
      <c r="EB1" s="346"/>
    </row>
    <row r="2" spans="1:144" s="278" customFormat="1" ht="17.25">
      <c r="A2" s="280" t="s">
        <v>716</v>
      </c>
      <c r="B2" s="281"/>
      <c r="C2" s="281"/>
      <c r="D2" s="281"/>
      <c r="E2" s="281"/>
      <c r="F2" s="281"/>
      <c r="G2" s="282"/>
      <c r="H2" s="282"/>
      <c r="I2" s="282"/>
      <c r="J2" s="282"/>
      <c r="K2" s="282"/>
      <c r="L2" s="282"/>
      <c r="M2" s="282"/>
      <c r="N2" s="282"/>
      <c r="O2" s="282"/>
      <c r="P2" s="282"/>
      <c r="Q2" s="282"/>
      <c r="R2" s="282"/>
      <c r="S2" s="282"/>
      <c r="T2" s="282"/>
      <c r="U2" s="282"/>
      <c r="V2" s="282"/>
      <c r="W2" s="282"/>
      <c r="X2" s="282"/>
      <c r="Y2" s="282"/>
      <c r="Z2" s="282"/>
      <c r="AA2" s="282"/>
      <c r="AB2" s="282"/>
      <c r="AC2" s="282"/>
      <c r="AD2" s="282"/>
      <c r="AE2" s="282"/>
      <c r="AF2" s="282"/>
      <c r="AG2" s="282"/>
      <c r="AH2" s="282"/>
      <c r="AI2" s="282"/>
      <c r="AJ2" s="282"/>
      <c r="AK2" s="282"/>
      <c r="AL2" s="282"/>
      <c r="AM2" s="282"/>
      <c r="AN2" s="282"/>
      <c r="AO2" s="282"/>
      <c r="AP2" s="282"/>
      <c r="AQ2" s="282"/>
      <c r="AR2" s="282"/>
      <c r="AS2" s="282"/>
      <c r="AT2" s="282"/>
      <c r="AU2" s="282"/>
      <c r="AV2" s="282"/>
      <c r="AW2" s="282"/>
      <c r="AX2" s="282"/>
      <c r="AY2" s="282"/>
      <c r="AZ2" s="282"/>
      <c r="BA2" s="282"/>
      <c r="BB2" s="282"/>
      <c r="BC2" s="282"/>
      <c r="BD2" s="282"/>
      <c r="BE2" s="282"/>
      <c r="BF2" s="282"/>
      <c r="BG2" s="282"/>
      <c r="BH2" s="282"/>
      <c r="BI2" s="282"/>
      <c r="BJ2" s="282"/>
      <c r="BK2" s="282"/>
      <c r="BL2" s="282"/>
      <c r="BM2" s="282"/>
      <c r="BN2" s="282"/>
      <c r="BO2" s="282"/>
      <c r="BP2" s="282"/>
      <c r="BQ2" s="282"/>
      <c r="BR2" s="282"/>
      <c r="BS2" s="282"/>
      <c r="BT2" s="282"/>
      <c r="BU2" s="282"/>
      <c r="BV2" s="282"/>
      <c r="BW2" s="282"/>
      <c r="BX2" s="282"/>
      <c r="BY2" s="282"/>
      <c r="BZ2" s="282"/>
      <c r="CA2" s="282"/>
      <c r="CB2" s="282"/>
      <c r="CC2" s="282"/>
      <c r="CD2" s="282"/>
      <c r="CE2" s="282"/>
      <c r="CF2" s="282"/>
      <c r="CG2" s="282"/>
      <c r="CH2" s="282"/>
      <c r="CI2" s="282"/>
      <c r="CJ2" s="282"/>
      <c r="CK2" s="282"/>
      <c r="CL2" s="282"/>
      <c r="CM2" s="282"/>
      <c r="CN2" s="282"/>
      <c r="CO2" s="282"/>
      <c r="CP2" s="282"/>
      <c r="CQ2" s="282"/>
      <c r="CR2" s="282"/>
      <c r="CS2" s="282"/>
      <c r="CT2" s="282"/>
      <c r="CU2" s="282"/>
      <c r="CV2" s="282"/>
      <c r="CW2" s="282"/>
      <c r="CX2" s="282"/>
      <c r="CY2" s="282"/>
      <c r="CZ2" s="282"/>
      <c r="DA2" s="282"/>
      <c r="DB2" s="282"/>
      <c r="DC2" s="282"/>
      <c r="DD2" s="282"/>
      <c r="DE2" s="282"/>
      <c r="DF2" s="282"/>
      <c r="DG2" s="282"/>
      <c r="DH2" s="282"/>
      <c r="DI2" s="282"/>
      <c r="DJ2" s="282"/>
      <c r="DK2" s="282"/>
      <c r="DL2" s="282"/>
      <c r="DM2" s="282"/>
      <c r="DN2" s="282"/>
      <c r="DO2" s="282"/>
      <c r="DP2" s="282"/>
      <c r="DQ2" s="282"/>
      <c r="DR2" s="282"/>
      <c r="DS2" s="282"/>
      <c r="DT2" s="282"/>
      <c r="DU2" s="282"/>
      <c r="DV2" s="282"/>
      <c r="DW2" s="282"/>
      <c r="DX2" s="576" t="s">
        <v>743</v>
      </c>
      <c r="DY2" s="282"/>
      <c r="DZ2" s="42"/>
      <c r="EA2" s="300"/>
      <c r="EB2" s="42"/>
      <c r="EC2" s="282"/>
      <c r="ED2" s="282"/>
      <c r="EE2" s="282"/>
      <c r="EF2" s="282"/>
      <c r="EG2" s="282"/>
      <c r="EH2" s="282"/>
      <c r="EI2" s="282"/>
      <c r="EJ2" s="282"/>
      <c r="EK2" s="282"/>
      <c r="EL2" s="282"/>
      <c r="EM2" s="282"/>
      <c r="EN2" s="282"/>
    </row>
    <row r="3" spans="1:144" s="278" customFormat="1">
      <c r="A3" s="286"/>
      <c r="B3" s="287"/>
      <c r="C3" s="323" t="s">
        <v>419</v>
      </c>
      <c r="D3" s="324" t="s">
        <v>420</v>
      </c>
      <c r="E3" s="324" t="s">
        <v>421</v>
      </c>
      <c r="F3" s="324" t="s">
        <v>422</v>
      </c>
      <c r="G3" s="324" t="s">
        <v>423</v>
      </c>
      <c r="H3" s="324" t="s">
        <v>424</v>
      </c>
      <c r="I3" s="324" t="s">
        <v>425</v>
      </c>
      <c r="J3" s="324" t="s">
        <v>426</v>
      </c>
      <c r="K3" s="324" t="s">
        <v>427</v>
      </c>
      <c r="L3" s="324" t="s">
        <v>428</v>
      </c>
      <c r="M3" s="324" t="s">
        <v>429</v>
      </c>
      <c r="N3" s="324" t="s">
        <v>430</v>
      </c>
      <c r="O3" s="324" t="s">
        <v>431</v>
      </c>
      <c r="P3" s="324" t="s">
        <v>432</v>
      </c>
      <c r="Q3" s="324" t="s">
        <v>433</v>
      </c>
      <c r="R3" s="324" t="s">
        <v>434</v>
      </c>
      <c r="S3" s="324" t="s">
        <v>435</v>
      </c>
      <c r="T3" s="324" t="s">
        <v>436</v>
      </c>
      <c r="U3" s="324" t="s">
        <v>437</v>
      </c>
      <c r="V3" s="324" t="s">
        <v>438</v>
      </c>
      <c r="W3" s="324" t="s">
        <v>439</v>
      </c>
      <c r="X3" s="324" t="s">
        <v>440</v>
      </c>
      <c r="Y3" s="324" t="s">
        <v>441</v>
      </c>
      <c r="Z3" s="324" t="s">
        <v>442</v>
      </c>
      <c r="AA3" s="324" t="s">
        <v>443</v>
      </c>
      <c r="AB3" s="324" t="s">
        <v>444</v>
      </c>
      <c r="AC3" s="324" t="s">
        <v>445</v>
      </c>
      <c r="AD3" s="324" t="s">
        <v>446</v>
      </c>
      <c r="AE3" s="324" t="s">
        <v>447</v>
      </c>
      <c r="AF3" s="324" t="s">
        <v>448</v>
      </c>
      <c r="AG3" s="324" t="s">
        <v>449</v>
      </c>
      <c r="AH3" s="324" t="s">
        <v>450</v>
      </c>
      <c r="AI3" s="324" t="s">
        <v>451</v>
      </c>
      <c r="AJ3" s="324" t="s">
        <v>452</v>
      </c>
      <c r="AK3" s="324" t="s">
        <v>453</v>
      </c>
      <c r="AL3" s="324" t="s">
        <v>454</v>
      </c>
      <c r="AM3" s="324" t="s">
        <v>455</v>
      </c>
      <c r="AN3" s="324" t="s">
        <v>456</v>
      </c>
      <c r="AO3" s="324" t="s">
        <v>457</v>
      </c>
      <c r="AP3" s="324" t="s">
        <v>458</v>
      </c>
      <c r="AQ3" s="324" t="s">
        <v>459</v>
      </c>
      <c r="AR3" s="324" t="s">
        <v>460</v>
      </c>
      <c r="AS3" s="324" t="s">
        <v>461</v>
      </c>
      <c r="AT3" s="324" t="s">
        <v>462</v>
      </c>
      <c r="AU3" s="324" t="s">
        <v>463</v>
      </c>
      <c r="AV3" s="324" t="s">
        <v>464</v>
      </c>
      <c r="AW3" s="324" t="s">
        <v>465</v>
      </c>
      <c r="AX3" s="324" t="s">
        <v>466</v>
      </c>
      <c r="AY3" s="324" t="s">
        <v>467</v>
      </c>
      <c r="AZ3" s="324" t="s">
        <v>468</v>
      </c>
      <c r="BA3" s="324" t="s">
        <v>469</v>
      </c>
      <c r="BB3" s="324" t="s">
        <v>470</v>
      </c>
      <c r="BC3" s="324" t="s">
        <v>471</v>
      </c>
      <c r="BD3" s="324" t="s">
        <v>472</v>
      </c>
      <c r="BE3" s="324" t="s">
        <v>473</v>
      </c>
      <c r="BF3" s="324" t="s">
        <v>474</v>
      </c>
      <c r="BG3" s="324" t="s">
        <v>475</v>
      </c>
      <c r="BH3" s="324" t="s">
        <v>476</v>
      </c>
      <c r="BI3" s="324" t="s">
        <v>477</v>
      </c>
      <c r="BJ3" s="324" t="s">
        <v>478</v>
      </c>
      <c r="BK3" s="324" t="s">
        <v>479</v>
      </c>
      <c r="BL3" s="324" t="s">
        <v>480</v>
      </c>
      <c r="BM3" s="324" t="s">
        <v>481</v>
      </c>
      <c r="BN3" s="324" t="s">
        <v>482</v>
      </c>
      <c r="BO3" s="324" t="s">
        <v>483</v>
      </c>
      <c r="BP3" s="324" t="s">
        <v>484</v>
      </c>
      <c r="BQ3" s="324" t="s">
        <v>485</v>
      </c>
      <c r="BR3" s="324" t="s">
        <v>486</v>
      </c>
      <c r="BS3" s="324" t="s">
        <v>487</v>
      </c>
      <c r="BT3" s="324" t="s">
        <v>488</v>
      </c>
      <c r="BU3" s="324" t="s">
        <v>489</v>
      </c>
      <c r="BV3" s="324" t="s">
        <v>490</v>
      </c>
      <c r="BW3" s="324" t="s">
        <v>491</v>
      </c>
      <c r="BX3" s="324" t="s">
        <v>492</v>
      </c>
      <c r="BY3" s="324" t="s">
        <v>493</v>
      </c>
      <c r="BZ3" s="324" t="s">
        <v>494</v>
      </c>
      <c r="CA3" s="324" t="s">
        <v>495</v>
      </c>
      <c r="CB3" s="324" t="s">
        <v>496</v>
      </c>
      <c r="CC3" s="324" t="s">
        <v>497</v>
      </c>
      <c r="CD3" s="324" t="s">
        <v>498</v>
      </c>
      <c r="CE3" s="324" t="s">
        <v>499</v>
      </c>
      <c r="CF3" s="324" t="s">
        <v>500</v>
      </c>
      <c r="CG3" s="324" t="s">
        <v>501</v>
      </c>
      <c r="CH3" s="324" t="s">
        <v>502</v>
      </c>
      <c r="CI3" s="324" t="s">
        <v>503</v>
      </c>
      <c r="CJ3" s="324" t="s">
        <v>504</v>
      </c>
      <c r="CK3" s="324" t="s">
        <v>505</v>
      </c>
      <c r="CL3" s="324" t="s">
        <v>506</v>
      </c>
      <c r="CM3" s="324" t="s">
        <v>507</v>
      </c>
      <c r="CN3" s="324" t="s">
        <v>508</v>
      </c>
      <c r="CO3" s="324" t="s">
        <v>509</v>
      </c>
      <c r="CP3" s="324" t="s">
        <v>510</v>
      </c>
      <c r="CQ3" s="324" t="s">
        <v>511</v>
      </c>
      <c r="CR3" s="324" t="s">
        <v>512</v>
      </c>
      <c r="CS3" s="324" t="s">
        <v>513</v>
      </c>
      <c r="CT3" s="324" t="s">
        <v>514</v>
      </c>
      <c r="CU3" s="324" t="s">
        <v>515</v>
      </c>
      <c r="CV3" s="324" t="s">
        <v>516</v>
      </c>
      <c r="CW3" s="324" t="s">
        <v>517</v>
      </c>
      <c r="CX3" s="324" t="s">
        <v>518</v>
      </c>
      <c r="CY3" s="324" t="s">
        <v>519</v>
      </c>
      <c r="CZ3" s="324" t="s">
        <v>520</v>
      </c>
      <c r="DA3" s="324" t="s">
        <v>521</v>
      </c>
      <c r="DB3" s="324" t="s">
        <v>522</v>
      </c>
      <c r="DC3" s="324" t="s">
        <v>523</v>
      </c>
      <c r="DD3" s="324" t="s">
        <v>524</v>
      </c>
      <c r="DE3" s="325" t="s">
        <v>525</v>
      </c>
      <c r="DF3" s="313" t="s">
        <v>526</v>
      </c>
      <c r="DG3" s="323" t="s">
        <v>527</v>
      </c>
      <c r="DH3" s="324" t="s">
        <v>528</v>
      </c>
      <c r="DI3" s="324" t="s">
        <v>529</v>
      </c>
      <c r="DJ3" s="324" t="s">
        <v>530</v>
      </c>
      <c r="DK3" s="324" t="s">
        <v>531</v>
      </c>
      <c r="DL3" s="324" t="s">
        <v>532</v>
      </c>
      <c r="DM3" s="324" t="s">
        <v>533</v>
      </c>
      <c r="DN3" s="313" t="s">
        <v>534</v>
      </c>
      <c r="DO3" s="313" t="s">
        <v>535</v>
      </c>
      <c r="DP3" s="313" t="s">
        <v>536</v>
      </c>
      <c r="DQ3" s="313">
        <v>810</v>
      </c>
      <c r="DR3" s="313" t="s">
        <v>537</v>
      </c>
      <c r="DS3" s="313" t="s">
        <v>538</v>
      </c>
      <c r="DT3" s="323" t="s">
        <v>539</v>
      </c>
      <c r="DU3" s="323">
        <v>850</v>
      </c>
      <c r="DV3" s="323">
        <v>860</v>
      </c>
      <c r="DW3" s="313">
        <v>870</v>
      </c>
      <c r="DX3" s="313" t="s">
        <v>540</v>
      </c>
      <c r="DY3" s="326"/>
      <c r="DZ3" s="42"/>
      <c r="EA3" s="42"/>
      <c r="EB3" s="42"/>
      <c r="EC3" s="282"/>
      <c r="ED3" s="282"/>
      <c r="EE3" s="282"/>
      <c r="EF3" s="282"/>
      <c r="EG3" s="282"/>
      <c r="EH3" s="282"/>
      <c r="EI3" s="282"/>
      <c r="EJ3" s="282"/>
      <c r="EK3" s="282"/>
      <c r="EL3" s="282"/>
      <c r="EM3" s="282"/>
      <c r="EN3" s="282"/>
    </row>
    <row r="4" spans="1:144" s="277" customFormat="1" ht="45">
      <c r="A4" s="288"/>
      <c r="B4" s="289"/>
      <c r="C4" s="327" t="s">
        <v>541</v>
      </c>
      <c r="D4" s="328" t="s">
        <v>542</v>
      </c>
      <c r="E4" s="328" t="s">
        <v>543</v>
      </c>
      <c r="F4" s="328" t="s">
        <v>544</v>
      </c>
      <c r="G4" s="328" t="s">
        <v>545</v>
      </c>
      <c r="H4" s="328" t="s">
        <v>546</v>
      </c>
      <c r="I4" s="328" t="s">
        <v>683</v>
      </c>
      <c r="J4" s="328" t="s">
        <v>547</v>
      </c>
      <c r="K4" s="328" t="s">
        <v>227</v>
      </c>
      <c r="L4" s="328" t="s">
        <v>548</v>
      </c>
      <c r="M4" s="328" t="s">
        <v>88</v>
      </c>
      <c r="N4" s="328" t="s">
        <v>549</v>
      </c>
      <c r="O4" s="328" t="s">
        <v>550</v>
      </c>
      <c r="P4" s="328" t="s">
        <v>551</v>
      </c>
      <c r="Q4" s="328" t="s">
        <v>552</v>
      </c>
      <c r="R4" s="328" t="s">
        <v>553</v>
      </c>
      <c r="S4" s="328" t="s">
        <v>554</v>
      </c>
      <c r="T4" s="328" t="s">
        <v>555</v>
      </c>
      <c r="U4" s="328" t="s">
        <v>556</v>
      </c>
      <c r="V4" s="328" t="s">
        <v>557</v>
      </c>
      <c r="W4" s="328" t="s">
        <v>684</v>
      </c>
      <c r="X4" s="328" t="s">
        <v>717</v>
      </c>
      <c r="Y4" s="328" t="s">
        <v>558</v>
      </c>
      <c r="Z4" s="328" t="s">
        <v>559</v>
      </c>
      <c r="AA4" s="328" t="s">
        <v>89</v>
      </c>
      <c r="AB4" s="328" t="s">
        <v>560</v>
      </c>
      <c r="AC4" s="328" t="s">
        <v>561</v>
      </c>
      <c r="AD4" s="328" t="s">
        <v>562</v>
      </c>
      <c r="AE4" s="328" t="s">
        <v>563</v>
      </c>
      <c r="AF4" s="328" t="s">
        <v>564</v>
      </c>
      <c r="AG4" s="328" t="s">
        <v>685</v>
      </c>
      <c r="AH4" s="328" t="s">
        <v>565</v>
      </c>
      <c r="AI4" s="328" t="s">
        <v>566</v>
      </c>
      <c r="AJ4" s="328" t="s">
        <v>567</v>
      </c>
      <c r="AK4" s="328" t="s">
        <v>568</v>
      </c>
      <c r="AL4" s="328" t="s">
        <v>569</v>
      </c>
      <c r="AM4" s="328" t="s">
        <v>570</v>
      </c>
      <c r="AN4" s="328" t="s">
        <v>686</v>
      </c>
      <c r="AO4" s="328" t="s">
        <v>571</v>
      </c>
      <c r="AP4" s="328" t="s">
        <v>572</v>
      </c>
      <c r="AQ4" s="328" t="s">
        <v>573</v>
      </c>
      <c r="AR4" s="328" t="s">
        <v>687</v>
      </c>
      <c r="AS4" s="328" t="s">
        <v>574</v>
      </c>
      <c r="AT4" s="328" t="s">
        <v>70</v>
      </c>
      <c r="AU4" s="328" t="s">
        <v>71</v>
      </c>
      <c r="AV4" s="328" t="s">
        <v>72</v>
      </c>
      <c r="AW4" s="328" t="s">
        <v>575</v>
      </c>
      <c r="AX4" s="328" t="s">
        <v>576</v>
      </c>
      <c r="AY4" s="328" t="s">
        <v>577</v>
      </c>
      <c r="AZ4" s="328" t="s">
        <v>578</v>
      </c>
      <c r="BA4" s="328" t="s">
        <v>579</v>
      </c>
      <c r="BB4" s="328" t="s">
        <v>580</v>
      </c>
      <c r="BC4" s="328" t="s">
        <v>688</v>
      </c>
      <c r="BD4" s="328" t="s">
        <v>581</v>
      </c>
      <c r="BE4" s="328" t="s">
        <v>582</v>
      </c>
      <c r="BF4" s="328" t="s">
        <v>583</v>
      </c>
      <c r="BG4" s="328" t="s">
        <v>584</v>
      </c>
      <c r="BH4" s="328" t="s">
        <v>585</v>
      </c>
      <c r="BI4" s="328" t="s">
        <v>586</v>
      </c>
      <c r="BJ4" s="328" t="s">
        <v>16</v>
      </c>
      <c r="BK4" s="328" t="s">
        <v>587</v>
      </c>
      <c r="BL4" s="328" t="s">
        <v>588</v>
      </c>
      <c r="BM4" s="328" t="s">
        <v>589</v>
      </c>
      <c r="BN4" s="328" t="s">
        <v>590</v>
      </c>
      <c r="BO4" s="328" t="s">
        <v>591</v>
      </c>
      <c r="BP4" s="328" t="s">
        <v>592</v>
      </c>
      <c r="BQ4" s="328" t="s">
        <v>593</v>
      </c>
      <c r="BR4" s="328" t="s">
        <v>73</v>
      </c>
      <c r="BS4" s="328" t="s">
        <v>74</v>
      </c>
      <c r="BT4" s="328" t="s">
        <v>17</v>
      </c>
      <c r="BU4" s="328" t="s">
        <v>18</v>
      </c>
      <c r="BV4" s="328" t="s">
        <v>594</v>
      </c>
      <c r="BW4" s="328" t="s">
        <v>595</v>
      </c>
      <c r="BX4" s="328" t="s">
        <v>596</v>
      </c>
      <c r="BY4" s="328" t="s">
        <v>597</v>
      </c>
      <c r="BZ4" s="328" t="s">
        <v>598</v>
      </c>
      <c r="CA4" s="328" t="s">
        <v>599</v>
      </c>
      <c r="CB4" s="328" t="s">
        <v>600</v>
      </c>
      <c r="CC4" s="328" t="s">
        <v>601</v>
      </c>
      <c r="CD4" s="328" t="s">
        <v>602</v>
      </c>
      <c r="CE4" s="328" t="s">
        <v>603</v>
      </c>
      <c r="CF4" s="328" t="s">
        <v>604</v>
      </c>
      <c r="CG4" s="328" t="s">
        <v>605</v>
      </c>
      <c r="CH4" s="328" t="s">
        <v>274</v>
      </c>
      <c r="CI4" s="328" t="s">
        <v>606</v>
      </c>
      <c r="CJ4" s="328" t="s">
        <v>607</v>
      </c>
      <c r="CK4" s="328" t="s">
        <v>608</v>
      </c>
      <c r="CL4" s="328" t="s">
        <v>609</v>
      </c>
      <c r="CM4" s="328" t="s">
        <v>19</v>
      </c>
      <c r="CN4" s="328" t="s">
        <v>90</v>
      </c>
      <c r="CO4" s="328" t="s">
        <v>610</v>
      </c>
      <c r="CP4" s="328" t="s">
        <v>611</v>
      </c>
      <c r="CQ4" s="328" t="s">
        <v>612</v>
      </c>
      <c r="CR4" s="328" t="s">
        <v>613</v>
      </c>
      <c r="CS4" s="328" t="s">
        <v>614</v>
      </c>
      <c r="CT4" s="328" t="s">
        <v>689</v>
      </c>
      <c r="CU4" s="328" t="s">
        <v>615</v>
      </c>
      <c r="CV4" s="328" t="s">
        <v>616</v>
      </c>
      <c r="CW4" s="328" t="s">
        <v>617</v>
      </c>
      <c r="CX4" s="328" t="s">
        <v>618</v>
      </c>
      <c r="CY4" s="328" t="s">
        <v>619</v>
      </c>
      <c r="CZ4" s="328" t="s">
        <v>620</v>
      </c>
      <c r="DA4" s="328" t="s">
        <v>621</v>
      </c>
      <c r="DB4" s="328" t="s">
        <v>622</v>
      </c>
      <c r="DC4" s="328" t="s">
        <v>623</v>
      </c>
      <c r="DD4" s="328" t="s">
        <v>20</v>
      </c>
      <c r="DE4" s="329" t="s">
        <v>1</v>
      </c>
      <c r="DF4" s="312" t="s">
        <v>2</v>
      </c>
      <c r="DG4" s="327" t="s">
        <v>3</v>
      </c>
      <c r="DH4" s="328" t="s">
        <v>4</v>
      </c>
      <c r="DI4" s="328" t="s">
        <v>5</v>
      </c>
      <c r="DJ4" s="328" t="s">
        <v>624</v>
      </c>
      <c r="DK4" s="328" t="s">
        <v>76</v>
      </c>
      <c r="DL4" s="328" t="s">
        <v>77</v>
      </c>
      <c r="DM4" s="328" t="s">
        <v>6</v>
      </c>
      <c r="DN4" s="312" t="s">
        <v>78</v>
      </c>
      <c r="DO4" s="312" t="s">
        <v>79</v>
      </c>
      <c r="DP4" s="312" t="s">
        <v>625</v>
      </c>
      <c r="DQ4" s="312" t="s">
        <v>80</v>
      </c>
      <c r="DR4" s="312" t="s">
        <v>7</v>
      </c>
      <c r="DS4" s="312" t="s">
        <v>8</v>
      </c>
      <c r="DT4" s="312" t="s">
        <v>651</v>
      </c>
      <c r="DU4" s="312" t="s">
        <v>626</v>
      </c>
      <c r="DV4" s="312" t="s">
        <v>627</v>
      </c>
      <c r="DW4" s="312" t="s">
        <v>9</v>
      </c>
      <c r="DX4" s="312" t="s">
        <v>81</v>
      </c>
      <c r="DY4" s="326"/>
      <c r="DZ4" s="330" t="s">
        <v>25</v>
      </c>
      <c r="EA4" s="42"/>
      <c r="EB4" s="253" t="s">
        <v>639</v>
      </c>
      <c r="EC4" s="282"/>
      <c r="ED4" s="282"/>
      <c r="EE4" s="282"/>
      <c r="EF4" s="282"/>
      <c r="EG4" s="282"/>
      <c r="EH4" s="282"/>
      <c r="EI4" s="282"/>
      <c r="EJ4" s="282"/>
      <c r="EK4" s="282"/>
      <c r="EL4" s="282"/>
      <c r="EM4" s="282"/>
      <c r="EN4" s="282"/>
    </row>
    <row r="5" spans="1:144" s="474" customFormat="1" ht="13.15" customHeight="1">
      <c r="A5" s="286" t="s">
        <v>419</v>
      </c>
      <c r="B5" s="207" t="s">
        <v>541</v>
      </c>
      <c r="C5" s="534">
        <v>12642</v>
      </c>
      <c r="D5" s="535">
        <v>6920</v>
      </c>
      <c r="E5" s="535">
        <v>225</v>
      </c>
      <c r="F5" s="535">
        <v>9</v>
      </c>
      <c r="G5" s="535">
        <v>0</v>
      </c>
      <c r="H5" s="535">
        <v>0</v>
      </c>
      <c r="I5" s="535">
        <v>0</v>
      </c>
      <c r="J5" s="535">
        <v>168867</v>
      </c>
      <c r="K5" s="535">
        <v>13273</v>
      </c>
      <c r="L5" s="535">
        <v>9449</v>
      </c>
      <c r="M5" s="535">
        <v>0</v>
      </c>
      <c r="N5" s="535">
        <v>175</v>
      </c>
      <c r="O5" s="535">
        <v>39</v>
      </c>
      <c r="P5" s="535">
        <v>5</v>
      </c>
      <c r="Q5" s="535">
        <v>0</v>
      </c>
      <c r="R5" s="535">
        <v>0</v>
      </c>
      <c r="S5" s="535">
        <v>0</v>
      </c>
      <c r="T5" s="535">
        <v>0</v>
      </c>
      <c r="U5" s="535">
        <v>0</v>
      </c>
      <c r="V5" s="535">
        <v>0</v>
      </c>
      <c r="W5" s="535">
        <v>0</v>
      </c>
      <c r="X5" s="535">
        <v>47</v>
      </c>
      <c r="Y5" s="535">
        <v>0</v>
      </c>
      <c r="Z5" s="535">
        <v>0</v>
      </c>
      <c r="AA5" s="535">
        <v>696</v>
      </c>
      <c r="AB5" s="535">
        <v>92</v>
      </c>
      <c r="AC5" s="535">
        <v>0</v>
      </c>
      <c r="AD5" s="535">
        <v>0</v>
      </c>
      <c r="AE5" s="535">
        <v>0</v>
      </c>
      <c r="AF5" s="535">
        <v>453</v>
      </c>
      <c r="AG5" s="535">
        <v>0</v>
      </c>
      <c r="AH5" s="535">
        <v>0</v>
      </c>
      <c r="AI5" s="535">
        <v>0</v>
      </c>
      <c r="AJ5" s="535">
        <v>0</v>
      </c>
      <c r="AK5" s="535">
        <v>10</v>
      </c>
      <c r="AL5" s="535">
        <v>0</v>
      </c>
      <c r="AM5" s="535">
        <v>0</v>
      </c>
      <c r="AN5" s="535">
        <v>0</v>
      </c>
      <c r="AO5" s="535">
        <v>0</v>
      </c>
      <c r="AP5" s="535">
        <v>0</v>
      </c>
      <c r="AQ5" s="535">
        <v>5</v>
      </c>
      <c r="AR5" s="535">
        <v>0</v>
      </c>
      <c r="AS5" s="535">
        <v>0</v>
      </c>
      <c r="AT5" s="535">
        <v>0</v>
      </c>
      <c r="AU5" s="535">
        <v>0</v>
      </c>
      <c r="AV5" s="535">
        <v>0</v>
      </c>
      <c r="AW5" s="535">
        <v>0</v>
      </c>
      <c r="AX5" s="535">
        <v>0</v>
      </c>
      <c r="AY5" s="535">
        <v>0</v>
      </c>
      <c r="AZ5" s="535">
        <v>0</v>
      </c>
      <c r="BA5" s="535">
        <v>0</v>
      </c>
      <c r="BB5" s="535">
        <v>0</v>
      </c>
      <c r="BC5" s="535">
        <v>0</v>
      </c>
      <c r="BD5" s="535">
        <v>0</v>
      </c>
      <c r="BE5" s="535">
        <v>0</v>
      </c>
      <c r="BF5" s="535">
        <v>0</v>
      </c>
      <c r="BG5" s="535">
        <v>0</v>
      </c>
      <c r="BH5" s="535">
        <v>0</v>
      </c>
      <c r="BI5" s="535">
        <v>0</v>
      </c>
      <c r="BJ5" s="535">
        <v>424</v>
      </c>
      <c r="BK5" s="535">
        <v>0</v>
      </c>
      <c r="BL5" s="535">
        <v>976</v>
      </c>
      <c r="BM5" s="535">
        <v>2</v>
      </c>
      <c r="BN5" s="535">
        <v>771</v>
      </c>
      <c r="BO5" s="535">
        <v>888</v>
      </c>
      <c r="BP5" s="535">
        <v>0</v>
      </c>
      <c r="BQ5" s="535">
        <v>0</v>
      </c>
      <c r="BR5" s="535">
        <v>0</v>
      </c>
      <c r="BS5" s="535">
        <v>0</v>
      </c>
      <c r="BT5" s="535">
        <v>538</v>
      </c>
      <c r="BU5" s="535">
        <v>0</v>
      </c>
      <c r="BV5" s="535">
        <v>0</v>
      </c>
      <c r="BW5" s="535">
        <v>0</v>
      </c>
      <c r="BX5" s="535">
        <v>12</v>
      </c>
      <c r="BY5" s="535">
        <v>0</v>
      </c>
      <c r="BZ5" s="535">
        <v>0</v>
      </c>
      <c r="CA5" s="535">
        <v>0</v>
      </c>
      <c r="CB5" s="535">
        <v>0</v>
      </c>
      <c r="CC5" s="535">
        <v>0</v>
      </c>
      <c r="CD5" s="535">
        <v>0</v>
      </c>
      <c r="CE5" s="535">
        <v>0</v>
      </c>
      <c r="CF5" s="535">
        <v>310</v>
      </c>
      <c r="CG5" s="535">
        <v>0</v>
      </c>
      <c r="CH5" s="535">
        <v>0</v>
      </c>
      <c r="CI5" s="535">
        <v>0</v>
      </c>
      <c r="CJ5" s="535">
        <v>0</v>
      </c>
      <c r="CK5" s="535">
        <v>0</v>
      </c>
      <c r="CL5" s="535">
        <v>0</v>
      </c>
      <c r="CM5" s="535">
        <v>51</v>
      </c>
      <c r="CN5" s="535">
        <v>2442</v>
      </c>
      <c r="CO5" s="535">
        <v>0</v>
      </c>
      <c r="CP5" s="535">
        <v>2119</v>
      </c>
      <c r="CQ5" s="535">
        <v>0</v>
      </c>
      <c r="CR5" s="535">
        <v>1416</v>
      </c>
      <c r="CS5" s="535">
        <v>2237</v>
      </c>
      <c r="CT5" s="535">
        <v>275</v>
      </c>
      <c r="CU5" s="535">
        <v>19</v>
      </c>
      <c r="CV5" s="535">
        <v>0</v>
      </c>
      <c r="CW5" s="535">
        <v>0</v>
      </c>
      <c r="CX5" s="535">
        <v>2</v>
      </c>
      <c r="CY5" s="535">
        <v>2747</v>
      </c>
      <c r="CZ5" s="535">
        <v>26347</v>
      </c>
      <c r="DA5" s="535">
        <v>20</v>
      </c>
      <c r="DB5" s="535">
        <v>1661</v>
      </c>
      <c r="DC5" s="535">
        <v>1728</v>
      </c>
      <c r="DD5" s="535">
        <v>0</v>
      </c>
      <c r="DE5" s="536">
        <v>0</v>
      </c>
      <c r="DF5" s="537">
        <v>257892</v>
      </c>
      <c r="DG5" s="534">
        <v>1841</v>
      </c>
      <c r="DH5" s="535">
        <v>138101</v>
      </c>
      <c r="DI5" s="535">
        <v>0</v>
      </c>
      <c r="DJ5" s="535">
        <v>0</v>
      </c>
      <c r="DK5" s="535">
        <v>0</v>
      </c>
      <c r="DL5" s="535">
        <v>2296</v>
      </c>
      <c r="DM5" s="535">
        <v>-62</v>
      </c>
      <c r="DN5" s="537">
        <v>142176</v>
      </c>
      <c r="DO5" s="537">
        <v>400068</v>
      </c>
      <c r="DP5" s="537">
        <v>1878</v>
      </c>
      <c r="DQ5" s="537">
        <v>232392</v>
      </c>
      <c r="DR5" s="537">
        <v>376446</v>
      </c>
      <c r="DS5" s="537">
        <v>634338</v>
      </c>
      <c r="DT5" s="537">
        <v>-126428</v>
      </c>
      <c r="DU5" s="537">
        <v>-198141</v>
      </c>
      <c r="DV5" s="537">
        <v>-324569</v>
      </c>
      <c r="DW5" s="537">
        <v>51877</v>
      </c>
      <c r="DX5" s="537">
        <v>309769</v>
      </c>
      <c r="DY5" s="282"/>
      <c r="DZ5" s="553">
        <f>1-(-DV5/DO5)</f>
        <v>0.18871541837887562</v>
      </c>
      <c r="EA5" s="344"/>
      <c r="EB5" s="553">
        <f t="shared" ref="EB5:EB10" si="0">DH5/($DH$112-$DH$11-$DH$20-$DH$32-$DH$40)</f>
        <v>9.2821639101326354E-3</v>
      </c>
      <c r="EC5" s="282"/>
      <c r="ED5" s="282"/>
      <c r="EE5" s="282"/>
      <c r="EF5" s="282"/>
      <c r="EG5" s="282"/>
      <c r="EH5" s="282"/>
      <c r="EI5" s="282"/>
      <c r="EJ5" s="282"/>
      <c r="EK5" s="282"/>
      <c r="EL5" s="282"/>
      <c r="EM5" s="282"/>
      <c r="EN5" s="282"/>
    </row>
    <row r="6" spans="1:144" s="278" customFormat="1">
      <c r="A6" s="291" t="s">
        <v>420</v>
      </c>
      <c r="B6" s="208" t="s">
        <v>542</v>
      </c>
      <c r="C6" s="534">
        <v>1731</v>
      </c>
      <c r="D6" s="535">
        <v>3087</v>
      </c>
      <c r="E6" s="535">
        <v>419</v>
      </c>
      <c r="F6" s="535">
        <v>0</v>
      </c>
      <c r="G6" s="535">
        <v>0</v>
      </c>
      <c r="H6" s="535">
        <v>0</v>
      </c>
      <c r="I6" s="535">
        <v>0</v>
      </c>
      <c r="J6" s="535">
        <v>72608</v>
      </c>
      <c r="K6" s="535">
        <v>0</v>
      </c>
      <c r="L6" s="535">
        <v>51</v>
      </c>
      <c r="M6" s="535">
        <v>0</v>
      </c>
      <c r="N6" s="535">
        <v>16</v>
      </c>
      <c r="O6" s="535">
        <v>3</v>
      </c>
      <c r="P6" s="535">
        <v>0</v>
      </c>
      <c r="Q6" s="535">
        <v>0</v>
      </c>
      <c r="R6" s="535">
        <v>0</v>
      </c>
      <c r="S6" s="535">
        <v>0</v>
      </c>
      <c r="T6" s="535">
        <v>0</v>
      </c>
      <c r="U6" s="535">
        <v>6</v>
      </c>
      <c r="V6" s="535">
        <v>0</v>
      </c>
      <c r="W6" s="535">
        <v>0</v>
      </c>
      <c r="X6" s="535">
        <v>0</v>
      </c>
      <c r="Y6" s="535">
        <v>0</v>
      </c>
      <c r="Z6" s="535">
        <v>0</v>
      </c>
      <c r="AA6" s="535">
        <v>3</v>
      </c>
      <c r="AB6" s="535">
        <v>0</v>
      </c>
      <c r="AC6" s="535">
        <v>0</v>
      </c>
      <c r="AD6" s="535">
        <v>0</v>
      </c>
      <c r="AE6" s="535">
        <v>0</v>
      </c>
      <c r="AF6" s="535">
        <v>0</v>
      </c>
      <c r="AG6" s="535">
        <v>254</v>
      </c>
      <c r="AH6" s="535">
        <v>0</v>
      </c>
      <c r="AI6" s="535">
        <v>0</v>
      </c>
      <c r="AJ6" s="535">
        <v>0</v>
      </c>
      <c r="AK6" s="535">
        <v>0</v>
      </c>
      <c r="AL6" s="535">
        <v>0</v>
      </c>
      <c r="AM6" s="535">
        <v>0</v>
      </c>
      <c r="AN6" s="535">
        <v>0</v>
      </c>
      <c r="AO6" s="535">
        <v>0</v>
      </c>
      <c r="AP6" s="535">
        <v>0</v>
      </c>
      <c r="AQ6" s="535">
        <v>0</v>
      </c>
      <c r="AR6" s="535">
        <v>0</v>
      </c>
      <c r="AS6" s="535">
        <v>0</v>
      </c>
      <c r="AT6" s="535">
        <v>0</v>
      </c>
      <c r="AU6" s="535">
        <v>0</v>
      </c>
      <c r="AV6" s="535">
        <v>0</v>
      </c>
      <c r="AW6" s="535">
        <v>0</v>
      </c>
      <c r="AX6" s="535">
        <v>0</v>
      </c>
      <c r="AY6" s="535">
        <v>0</v>
      </c>
      <c r="AZ6" s="535">
        <v>0</v>
      </c>
      <c r="BA6" s="535">
        <v>0</v>
      </c>
      <c r="BB6" s="535">
        <v>0</v>
      </c>
      <c r="BC6" s="535">
        <v>0</v>
      </c>
      <c r="BD6" s="535">
        <v>0</v>
      </c>
      <c r="BE6" s="535">
        <v>0</v>
      </c>
      <c r="BF6" s="535">
        <v>0</v>
      </c>
      <c r="BG6" s="535">
        <v>0</v>
      </c>
      <c r="BH6" s="535">
        <v>0</v>
      </c>
      <c r="BI6" s="535">
        <v>0</v>
      </c>
      <c r="BJ6" s="535">
        <v>32</v>
      </c>
      <c r="BK6" s="535">
        <v>0</v>
      </c>
      <c r="BL6" s="535">
        <v>0</v>
      </c>
      <c r="BM6" s="535">
        <v>0</v>
      </c>
      <c r="BN6" s="535">
        <v>0</v>
      </c>
      <c r="BO6" s="535">
        <v>0</v>
      </c>
      <c r="BP6" s="535">
        <v>0</v>
      </c>
      <c r="BQ6" s="535">
        <v>0</v>
      </c>
      <c r="BR6" s="535">
        <v>0</v>
      </c>
      <c r="BS6" s="535">
        <v>0</v>
      </c>
      <c r="BT6" s="535">
        <v>0</v>
      </c>
      <c r="BU6" s="535">
        <v>0</v>
      </c>
      <c r="BV6" s="535">
        <v>0</v>
      </c>
      <c r="BW6" s="535">
        <v>0</v>
      </c>
      <c r="BX6" s="535">
        <v>0</v>
      </c>
      <c r="BY6" s="535">
        <v>0</v>
      </c>
      <c r="BZ6" s="535">
        <v>0</v>
      </c>
      <c r="CA6" s="535">
        <v>0</v>
      </c>
      <c r="CB6" s="535">
        <v>0</v>
      </c>
      <c r="CC6" s="535">
        <v>0</v>
      </c>
      <c r="CD6" s="535">
        <v>0</v>
      </c>
      <c r="CE6" s="535">
        <v>0</v>
      </c>
      <c r="CF6" s="535">
        <v>39</v>
      </c>
      <c r="CG6" s="535">
        <v>0</v>
      </c>
      <c r="CH6" s="535">
        <v>0</v>
      </c>
      <c r="CI6" s="535">
        <v>0</v>
      </c>
      <c r="CJ6" s="535">
        <v>0</v>
      </c>
      <c r="CK6" s="535">
        <v>0</v>
      </c>
      <c r="CL6" s="535">
        <v>0</v>
      </c>
      <c r="CM6" s="535">
        <v>4</v>
      </c>
      <c r="CN6" s="535">
        <v>298</v>
      </c>
      <c r="CO6" s="535">
        <v>770</v>
      </c>
      <c r="CP6" s="535">
        <v>283</v>
      </c>
      <c r="CQ6" s="535">
        <v>0</v>
      </c>
      <c r="CR6" s="535">
        <v>214</v>
      </c>
      <c r="CS6" s="535">
        <v>402</v>
      </c>
      <c r="CT6" s="535">
        <v>0</v>
      </c>
      <c r="CU6" s="535">
        <v>0</v>
      </c>
      <c r="CV6" s="535">
        <v>0</v>
      </c>
      <c r="CW6" s="535">
        <v>0</v>
      </c>
      <c r="CX6" s="535">
        <v>0</v>
      </c>
      <c r="CY6" s="535">
        <v>453</v>
      </c>
      <c r="CZ6" s="535">
        <v>6763</v>
      </c>
      <c r="DA6" s="535">
        <v>0</v>
      </c>
      <c r="DB6" s="535">
        <v>6</v>
      </c>
      <c r="DC6" s="535">
        <v>64</v>
      </c>
      <c r="DD6" s="535">
        <v>0</v>
      </c>
      <c r="DE6" s="536">
        <v>0</v>
      </c>
      <c r="DF6" s="537">
        <v>87506</v>
      </c>
      <c r="DG6" s="534">
        <v>0</v>
      </c>
      <c r="DH6" s="535">
        <v>10407</v>
      </c>
      <c r="DI6" s="535">
        <v>0</v>
      </c>
      <c r="DJ6" s="535">
        <v>0</v>
      </c>
      <c r="DK6" s="535">
        <v>0</v>
      </c>
      <c r="DL6" s="535">
        <v>11701</v>
      </c>
      <c r="DM6" s="535">
        <v>-309</v>
      </c>
      <c r="DN6" s="537">
        <v>21799</v>
      </c>
      <c r="DO6" s="537">
        <v>109305</v>
      </c>
      <c r="DP6" s="537">
        <v>241</v>
      </c>
      <c r="DQ6" s="537">
        <v>69032</v>
      </c>
      <c r="DR6" s="537">
        <v>91072</v>
      </c>
      <c r="DS6" s="537">
        <v>178578</v>
      </c>
      <c r="DT6" s="537">
        <v>-4187</v>
      </c>
      <c r="DU6" s="537">
        <v>-37838</v>
      </c>
      <c r="DV6" s="537">
        <v>-42025</v>
      </c>
      <c r="DW6" s="537">
        <v>49047</v>
      </c>
      <c r="DX6" s="537">
        <v>136553</v>
      </c>
      <c r="DY6" s="282"/>
      <c r="DZ6" s="553">
        <f t="shared" ref="DZ6:DZ69" si="1">1-(-DV6/DO6)</f>
        <v>0.61552536480490372</v>
      </c>
      <c r="EA6" s="344"/>
      <c r="EB6" s="553">
        <f t="shared" si="0"/>
        <v>6.9948428912716297E-4</v>
      </c>
      <c r="EC6" s="282"/>
      <c r="ED6" s="282"/>
      <c r="EE6" s="282"/>
      <c r="EF6" s="282"/>
      <c r="EG6" s="282"/>
      <c r="EH6" s="282"/>
      <c r="EI6" s="282"/>
      <c r="EJ6" s="282"/>
      <c r="EK6" s="282"/>
      <c r="EL6" s="282"/>
      <c r="EM6" s="282"/>
      <c r="EN6" s="282"/>
    </row>
    <row r="7" spans="1:144" s="278" customFormat="1">
      <c r="A7" s="291" t="s">
        <v>421</v>
      </c>
      <c r="B7" s="208" t="s">
        <v>543</v>
      </c>
      <c r="C7" s="534">
        <v>14932</v>
      </c>
      <c r="D7" s="535">
        <v>6275</v>
      </c>
      <c r="E7" s="535">
        <v>0</v>
      </c>
      <c r="F7" s="535">
        <v>0</v>
      </c>
      <c r="G7" s="535">
        <v>0</v>
      </c>
      <c r="H7" s="535">
        <v>0</v>
      </c>
      <c r="I7" s="535">
        <v>0</v>
      </c>
      <c r="J7" s="535">
        <v>0</v>
      </c>
      <c r="K7" s="535">
        <v>0</v>
      </c>
      <c r="L7" s="535">
        <v>0</v>
      </c>
      <c r="M7" s="535">
        <v>0</v>
      </c>
      <c r="N7" s="535">
        <v>0</v>
      </c>
      <c r="O7" s="535">
        <v>0</v>
      </c>
      <c r="P7" s="535">
        <v>0</v>
      </c>
      <c r="Q7" s="535">
        <v>0</v>
      </c>
      <c r="R7" s="535">
        <v>0</v>
      </c>
      <c r="S7" s="535">
        <v>0</v>
      </c>
      <c r="T7" s="535">
        <v>0</v>
      </c>
      <c r="U7" s="535">
        <v>0</v>
      </c>
      <c r="V7" s="535">
        <v>0</v>
      </c>
      <c r="W7" s="535">
        <v>0</v>
      </c>
      <c r="X7" s="535">
        <v>0</v>
      </c>
      <c r="Y7" s="535">
        <v>0</v>
      </c>
      <c r="Z7" s="535">
        <v>0</v>
      </c>
      <c r="AA7" s="535">
        <v>0</v>
      </c>
      <c r="AB7" s="535">
        <v>0</v>
      </c>
      <c r="AC7" s="535">
        <v>0</v>
      </c>
      <c r="AD7" s="535">
        <v>0</v>
      </c>
      <c r="AE7" s="535">
        <v>0</v>
      </c>
      <c r="AF7" s="535">
        <v>0</v>
      </c>
      <c r="AG7" s="535">
        <v>0</v>
      </c>
      <c r="AH7" s="535">
        <v>0</v>
      </c>
      <c r="AI7" s="535">
        <v>0</v>
      </c>
      <c r="AJ7" s="535">
        <v>0</v>
      </c>
      <c r="AK7" s="535">
        <v>0</v>
      </c>
      <c r="AL7" s="535">
        <v>0</v>
      </c>
      <c r="AM7" s="535">
        <v>0</v>
      </c>
      <c r="AN7" s="535">
        <v>0</v>
      </c>
      <c r="AO7" s="535">
        <v>0</v>
      </c>
      <c r="AP7" s="535">
        <v>0</v>
      </c>
      <c r="AQ7" s="535">
        <v>0</v>
      </c>
      <c r="AR7" s="535">
        <v>0</v>
      </c>
      <c r="AS7" s="535">
        <v>0</v>
      </c>
      <c r="AT7" s="535">
        <v>0</v>
      </c>
      <c r="AU7" s="535">
        <v>0</v>
      </c>
      <c r="AV7" s="535">
        <v>0</v>
      </c>
      <c r="AW7" s="535">
        <v>0</v>
      </c>
      <c r="AX7" s="535">
        <v>0</v>
      </c>
      <c r="AY7" s="535">
        <v>0</v>
      </c>
      <c r="AZ7" s="535">
        <v>0</v>
      </c>
      <c r="BA7" s="535">
        <v>0</v>
      </c>
      <c r="BB7" s="535">
        <v>0</v>
      </c>
      <c r="BC7" s="535">
        <v>0</v>
      </c>
      <c r="BD7" s="535">
        <v>0</v>
      </c>
      <c r="BE7" s="535">
        <v>0</v>
      </c>
      <c r="BF7" s="535">
        <v>0</v>
      </c>
      <c r="BG7" s="535">
        <v>0</v>
      </c>
      <c r="BH7" s="535">
        <v>0</v>
      </c>
      <c r="BI7" s="535">
        <v>0</v>
      </c>
      <c r="BJ7" s="535">
        <v>0</v>
      </c>
      <c r="BK7" s="535">
        <v>0</v>
      </c>
      <c r="BL7" s="535">
        <v>0</v>
      </c>
      <c r="BM7" s="535">
        <v>0</v>
      </c>
      <c r="BN7" s="535">
        <v>0</v>
      </c>
      <c r="BO7" s="535">
        <v>0</v>
      </c>
      <c r="BP7" s="535">
        <v>0</v>
      </c>
      <c r="BQ7" s="535">
        <v>0</v>
      </c>
      <c r="BR7" s="535">
        <v>0</v>
      </c>
      <c r="BS7" s="535">
        <v>0</v>
      </c>
      <c r="BT7" s="535">
        <v>0</v>
      </c>
      <c r="BU7" s="535">
        <v>0</v>
      </c>
      <c r="BV7" s="535">
        <v>0</v>
      </c>
      <c r="BW7" s="535">
        <v>0</v>
      </c>
      <c r="BX7" s="535">
        <v>0</v>
      </c>
      <c r="BY7" s="535">
        <v>0</v>
      </c>
      <c r="BZ7" s="535">
        <v>0</v>
      </c>
      <c r="CA7" s="535">
        <v>0</v>
      </c>
      <c r="CB7" s="535">
        <v>0</v>
      </c>
      <c r="CC7" s="535">
        <v>0</v>
      </c>
      <c r="CD7" s="535">
        <v>0</v>
      </c>
      <c r="CE7" s="535">
        <v>0</v>
      </c>
      <c r="CF7" s="535">
        <v>0</v>
      </c>
      <c r="CG7" s="535">
        <v>0</v>
      </c>
      <c r="CH7" s="535">
        <v>0</v>
      </c>
      <c r="CI7" s="535">
        <v>0</v>
      </c>
      <c r="CJ7" s="535">
        <v>0</v>
      </c>
      <c r="CK7" s="535">
        <v>0</v>
      </c>
      <c r="CL7" s="535">
        <v>0</v>
      </c>
      <c r="CM7" s="535">
        <v>0</v>
      </c>
      <c r="CN7" s="535">
        <v>383</v>
      </c>
      <c r="CO7" s="535">
        <v>0</v>
      </c>
      <c r="CP7" s="535">
        <v>0</v>
      </c>
      <c r="CQ7" s="535">
        <v>0</v>
      </c>
      <c r="CR7" s="535">
        <v>0</v>
      </c>
      <c r="CS7" s="535">
        <v>0</v>
      </c>
      <c r="CT7" s="535">
        <v>0</v>
      </c>
      <c r="CU7" s="535">
        <v>0</v>
      </c>
      <c r="CV7" s="535">
        <v>0</v>
      </c>
      <c r="CW7" s="535">
        <v>0</v>
      </c>
      <c r="CX7" s="535">
        <v>0</v>
      </c>
      <c r="CY7" s="535">
        <v>0</v>
      </c>
      <c r="CZ7" s="535">
        <v>0</v>
      </c>
      <c r="DA7" s="535">
        <v>0</v>
      </c>
      <c r="DB7" s="535">
        <v>845</v>
      </c>
      <c r="DC7" s="535">
        <v>0</v>
      </c>
      <c r="DD7" s="535">
        <v>0</v>
      </c>
      <c r="DE7" s="536">
        <v>0</v>
      </c>
      <c r="DF7" s="537">
        <v>22435</v>
      </c>
      <c r="DG7" s="534">
        <v>0</v>
      </c>
      <c r="DH7" s="535">
        <v>17384</v>
      </c>
      <c r="DI7" s="535">
        <v>0</v>
      </c>
      <c r="DJ7" s="535">
        <v>0</v>
      </c>
      <c r="DK7" s="535">
        <v>0</v>
      </c>
      <c r="DL7" s="535">
        <v>0</v>
      </c>
      <c r="DM7" s="535">
        <v>0</v>
      </c>
      <c r="DN7" s="537">
        <v>17384</v>
      </c>
      <c r="DO7" s="537">
        <v>39819</v>
      </c>
      <c r="DP7" s="537">
        <v>0</v>
      </c>
      <c r="DQ7" s="537">
        <v>5307</v>
      </c>
      <c r="DR7" s="537">
        <v>22691</v>
      </c>
      <c r="DS7" s="537">
        <v>45126</v>
      </c>
      <c r="DT7" s="537">
        <v>0</v>
      </c>
      <c r="DU7" s="537">
        <v>-9601</v>
      </c>
      <c r="DV7" s="537">
        <v>-9601</v>
      </c>
      <c r="DW7" s="537">
        <v>13090</v>
      </c>
      <c r="DX7" s="537">
        <v>35525</v>
      </c>
      <c r="DY7" s="282"/>
      <c r="DZ7" s="553">
        <f t="shared" si="1"/>
        <v>0.75888394987317609</v>
      </c>
      <c r="EA7" s="344"/>
      <c r="EB7" s="553">
        <f t="shared" si="0"/>
        <v>1.1684284502917845E-3</v>
      </c>
      <c r="EC7" s="282"/>
      <c r="ED7" s="282"/>
      <c r="EE7" s="282"/>
      <c r="EF7" s="282"/>
      <c r="EG7" s="282"/>
      <c r="EH7" s="282"/>
      <c r="EI7" s="282"/>
      <c r="EJ7" s="282"/>
      <c r="EK7" s="282"/>
      <c r="EL7" s="282"/>
      <c r="EM7" s="282"/>
      <c r="EN7" s="282"/>
    </row>
    <row r="8" spans="1:144" s="278" customFormat="1">
      <c r="A8" s="291" t="s">
        <v>422</v>
      </c>
      <c r="B8" s="208" t="s">
        <v>544</v>
      </c>
      <c r="C8" s="534">
        <v>123</v>
      </c>
      <c r="D8" s="535">
        <v>0</v>
      </c>
      <c r="E8" s="535">
        <v>0</v>
      </c>
      <c r="F8" s="535">
        <v>361</v>
      </c>
      <c r="G8" s="535">
        <v>2</v>
      </c>
      <c r="H8" s="535">
        <v>4</v>
      </c>
      <c r="I8" s="535">
        <v>0</v>
      </c>
      <c r="J8" s="535">
        <v>1046</v>
      </c>
      <c r="K8" s="535">
        <v>0</v>
      </c>
      <c r="L8" s="535">
        <v>7</v>
      </c>
      <c r="M8" s="535">
        <v>0</v>
      </c>
      <c r="N8" s="535">
        <v>0</v>
      </c>
      <c r="O8" s="535">
        <v>0</v>
      </c>
      <c r="P8" s="535">
        <v>3555</v>
      </c>
      <c r="Q8" s="535">
        <v>1</v>
      </c>
      <c r="R8" s="535">
        <v>0</v>
      </c>
      <c r="S8" s="535">
        <v>0</v>
      </c>
      <c r="T8" s="535">
        <v>0</v>
      </c>
      <c r="U8" s="535">
        <v>0</v>
      </c>
      <c r="V8" s="535">
        <v>43</v>
      </c>
      <c r="W8" s="535">
        <v>0</v>
      </c>
      <c r="X8" s="535">
        <v>0</v>
      </c>
      <c r="Y8" s="535">
        <v>0</v>
      </c>
      <c r="Z8" s="535">
        <v>0</v>
      </c>
      <c r="AA8" s="535">
        <v>0</v>
      </c>
      <c r="AB8" s="535">
        <v>245</v>
      </c>
      <c r="AC8" s="535">
        <v>0</v>
      </c>
      <c r="AD8" s="535">
        <v>0</v>
      </c>
      <c r="AE8" s="535">
        <v>0</v>
      </c>
      <c r="AF8" s="535">
        <v>0</v>
      </c>
      <c r="AG8" s="535">
        <v>59</v>
      </c>
      <c r="AH8" s="535">
        <v>0</v>
      </c>
      <c r="AI8" s="535">
        <v>0</v>
      </c>
      <c r="AJ8" s="535">
        <v>0</v>
      </c>
      <c r="AK8" s="535">
        <v>0</v>
      </c>
      <c r="AL8" s="535">
        <v>0</v>
      </c>
      <c r="AM8" s="535">
        <v>0</v>
      </c>
      <c r="AN8" s="535">
        <v>0</v>
      </c>
      <c r="AO8" s="535">
        <v>0</v>
      </c>
      <c r="AP8" s="535">
        <v>0</v>
      </c>
      <c r="AQ8" s="535">
        <v>0</v>
      </c>
      <c r="AR8" s="535">
        <v>0</v>
      </c>
      <c r="AS8" s="535">
        <v>0</v>
      </c>
      <c r="AT8" s="535">
        <v>0</v>
      </c>
      <c r="AU8" s="535">
        <v>0</v>
      </c>
      <c r="AV8" s="535">
        <v>0</v>
      </c>
      <c r="AW8" s="535">
        <v>0</v>
      </c>
      <c r="AX8" s="535">
        <v>0</v>
      </c>
      <c r="AY8" s="535">
        <v>0</v>
      </c>
      <c r="AZ8" s="535">
        <v>0</v>
      </c>
      <c r="BA8" s="535">
        <v>0</v>
      </c>
      <c r="BB8" s="535">
        <v>0</v>
      </c>
      <c r="BC8" s="535">
        <v>0</v>
      </c>
      <c r="BD8" s="535">
        <v>0</v>
      </c>
      <c r="BE8" s="535">
        <v>0</v>
      </c>
      <c r="BF8" s="535">
        <v>0</v>
      </c>
      <c r="BG8" s="535">
        <v>0</v>
      </c>
      <c r="BH8" s="535">
        <v>0</v>
      </c>
      <c r="BI8" s="535">
        <v>0</v>
      </c>
      <c r="BJ8" s="535">
        <v>45</v>
      </c>
      <c r="BK8" s="535">
        <v>0</v>
      </c>
      <c r="BL8" s="535">
        <v>17</v>
      </c>
      <c r="BM8" s="535">
        <v>9</v>
      </c>
      <c r="BN8" s="535">
        <v>33</v>
      </c>
      <c r="BO8" s="535">
        <v>17</v>
      </c>
      <c r="BP8" s="535">
        <v>0</v>
      </c>
      <c r="BQ8" s="535">
        <v>0</v>
      </c>
      <c r="BR8" s="535">
        <v>0</v>
      </c>
      <c r="BS8" s="535">
        <v>0</v>
      </c>
      <c r="BT8" s="535">
        <v>0</v>
      </c>
      <c r="BU8" s="535">
        <v>0</v>
      </c>
      <c r="BV8" s="535">
        <v>0</v>
      </c>
      <c r="BW8" s="535">
        <v>0</v>
      </c>
      <c r="BX8" s="535">
        <v>0</v>
      </c>
      <c r="BY8" s="535">
        <v>0</v>
      </c>
      <c r="BZ8" s="535">
        <v>0</v>
      </c>
      <c r="CA8" s="535">
        <v>0</v>
      </c>
      <c r="CB8" s="535">
        <v>0</v>
      </c>
      <c r="CC8" s="535">
        <v>0</v>
      </c>
      <c r="CD8" s="535">
        <v>0</v>
      </c>
      <c r="CE8" s="535">
        <v>0</v>
      </c>
      <c r="CF8" s="535">
        <v>0</v>
      </c>
      <c r="CG8" s="535">
        <v>0</v>
      </c>
      <c r="CH8" s="535">
        <v>0</v>
      </c>
      <c r="CI8" s="535">
        <v>0</v>
      </c>
      <c r="CJ8" s="535">
        <v>0</v>
      </c>
      <c r="CK8" s="535">
        <v>0</v>
      </c>
      <c r="CL8" s="535">
        <v>0</v>
      </c>
      <c r="CM8" s="535">
        <v>7</v>
      </c>
      <c r="CN8" s="535">
        <v>107</v>
      </c>
      <c r="CO8" s="535">
        <v>0</v>
      </c>
      <c r="CP8" s="535">
        <v>22</v>
      </c>
      <c r="CQ8" s="535">
        <v>0</v>
      </c>
      <c r="CR8" s="535">
        <v>56</v>
      </c>
      <c r="CS8" s="535">
        <v>102</v>
      </c>
      <c r="CT8" s="535">
        <v>0</v>
      </c>
      <c r="CU8" s="535">
        <v>0</v>
      </c>
      <c r="CV8" s="535">
        <v>0</v>
      </c>
      <c r="CW8" s="535">
        <v>0</v>
      </c>
      <c r="CX8" s="535">
        <v>0</v>
      </c>
      <c r="CY8" s="535">
        <v>257</v>
      </c>
      <c r="CZ8" s="535">
        <v>2109</v>
      </c>
      <c r="DA8" s="535">
        <v>0</v>
      </c>
      <c r="DB8" s="535">
        <v>0</v>
      </c>
      <c r="DC8" s="535">
        <v>37</v>
      </c>
      <c r="DD8" s="535">
        <v>0</v>
      </c>
      <c r="DE8" s="536">
        <v>0</v>
      </c>
      <c r="DF8" s="537">
        <v>8264</v>
      </c>
      <c r="DG8" s="534">
        <v>114</v>
      </c>
      <c r="DH8" s="535">
        <v>8984</v>
      </c>
      <c r="DI8" s="535">
        <v>0</v>
      </c>
      <c r="DJ8" s="535">
        <v>0</v>
      </c>
      <c r="DK8" s="535">
        <v>0</v>
      </c>
      <c r="DL8" s="535">
        <v>0</v>
      </c>
      <c r="DM8" s="535">
        <v>1032</v>
      </c>
      <c r="DN8" s="537">
        <v>10130</v>
      </c>
      <c r="DO8" s="537">
        <v>18394</v>
      </c>
      <c r="DP8" s="537">
        <v>24</v>
      </c>
      <c r="DQ8" s="537">
        <v>962</v>
      </c>
      <c r="DR8" s="537">
        <v>11116</v>
      </c>
      <c r="DS8" s="537">
        <v>19380</v>
      </c>
      <c r="DT8" s="537">
        <v>-3283</v>
      </c>
      <c r="DU8" s="537">
        <v>-12767</v>
      </c>
      <c r="DV8" s="537">
        <v>-16050</v>
      </c>
      <c r="DW8" s="537">
        <v>-4934</v>
      </c>
      <c r="DX8" s="537">
        <v>3330</v>
      </c>
      <c r="DY8" s="282"/>
      <c r="DZ8" s="553">
        <f t="shared" si="1"/>
        <v>0.12743285854082853</v>
      </c>
      <c r="EA8" s="344"/>
      <c r="EB8" s="553">
        <f t="shared" si="0"/>
        <v>6.0384038181209108E-4</v>
      </c>
      <c r="EC8" s="282"/>
      <c r="ED8" s="282"/>
      <c r="EE8" s="282"/>
      <c r="EF8" s="282"/>
      <c r="EG8" s="282"/>
      <c r="EH8" s="282"/>
      <c r="EI8" s="282"/>
      <c r="EJ8" s="282"/>
      <c r="EK8" s="282"/>
      <c r="EL8" s="282"/>
      <c r="EM8" s="282"/>
      <c r="EN8" s="282"/>
    </row>
    <row r="9" spans="1:144" s="278" customFormat="1">
      <c r="A9" s="291" t="s">
        <v>423</v>
      </c>
      <c r="B9" s="208" t="s">
        <v>545</v>
      </c>
      <c r="C9" s="534">
        <v>0</v>
      </c>
      <c r="D9" s="535">
        <v>0</v>
      </c>
      <c r="E9" s="535">
        <v>0</v>
      </c>
      <c r="F9" s="535">
        <v>0</v>
      </c>
      <c r="G9" s="535">
        <v>433</v>
      </c>
      <c r="H9" s="535">
        <v>0</v>
      </c>
      <c r="I9" s="535">
        <v>0</v>
      </c>
      <c r="J9" s="535">
        <v>109443</v>
      </c>
      <c r="K9" s="535">
        <v>0</v>
      </c>
      <c r="L9" s="535">
        <v>64</v>
      </c>
      <c r="M9" s="535">
        <v>0</v>
      </c>
      <c r="N9" s="535">
        <v>0</v>
      </c>
      <c r="O9" s="535">
        <v>0</v>
      </c>
      <c r="P9" s="535">
        <v>0</v>
      </c>
      <c r="Q9" s="535">
        <v>0</v>
      </c>
      <c r="R9" s="535">
        <v>0</v>
      </c>
      <c r="S9" s="535">
        <v>0</v>
      </c>
      <c r="T9" s="535">
        <v>0</v>
      </c>
      <c r="U9" s="535">
        <v>0</v>
      </c>
      <c r="V9" s="535">
        <v>0</v>
      </c>
      <c r="W9" s="535">
        <v>0</v>
      </c>
      <c r="X9" s="535">
        <v>0</v>
      </c>
      <c r="Y9" s="535">
        <v>0</v>
      </c>
      <c r="Z9" s="535">
        <v>0</v>
      </c>
      <c r="AA9" s="535">
        <v>24</v>
      </c>
      <c r="AB9" s="535">
        <v>0</v>
      </c>
      <c r="AC9" s="535">
        <v>0</v>
      </c>
      <c r="AD9" s="535">
        <v>0</v>
      </c>
      <c r="AE9" s="535">
        <v>0</v>
      </c>
      <c r="AF9" s="535">
        <v>0</v>
      </c>
      <c r="AG9" s="535">
        <v>0</v>
      </c>
      <c r="AH9" s="535">
        <v>0</v>
      </c>
      <c r="AI9" s="535">
        <v>0</v>
      </c>
      <c r="AJ9" s="535">
        <v>0</v>
      </c>
      <c r="AK9" s="535">
        <v>0</v>
      </c>
      <c r="AL9" s="535">
        <v>0</v>
      </c>
      <c r="AM9" s="535">
        <v>0</v>
      </c>
      <c r="AN9" s="535">
        <v>0</v>
      </c>
      <c r="AO9" s="535">
        <v>0</v>
      </c>
      <c r="AP9" s="535">
        <v>0</v>
      </c>
      <c r="AQ9" s="535">
        <v>0</v>
      </c>
      <c r="AR9" s="535">
        <v>0</v>
      </c>
      <c r="AS9" s="535">
        <v>0</v>
      </c>
      <c r="AT9" s="535">
        <v>0</v>
      </c>
      <c r="AU9" s="535">
        <v>0</v>
      </c>
      <c r="AV9" s="535">
        <v>0</v>
      </c>
      <c r="AW9" s="535">
        <v>0</v>
      </c>
      <c r="AX9" s="535">
        <v>0</v>
      </c>
      <c r="AY9" s="535">
        <v>0</v>
      </c>
      <c r="AZ9" s="535">
        <v>0</v>
      </c>
      <c r="BA9" s="535">
        <v>0</v>
      </c>
      <c r="BB9" s="535">
        <v>0</v>
      </c>
      <c r="BC9" s="535">
        <v>0</v>
      </c>
      <c r="BD9" s="535">
        <v>0</v>
      </c>
      <c r="BE9" s="535">
        <v>0</v>
      </c>
      <c r="BF9" s="535">
        <v>0</v>
      </c>
      <c r="BG9" s="535">
        <v>0</v>
      </c>
      <c r="BH9" s="535">
        <v>0</v>
      </c>
      <c r="BI9" s="535">
        <v>0</v>
      </c>
      <c r="BJ9" s="535">
        <v>2611</v>
      </c>
      <c r="BK9" s="535">
        <v>0</v>
      </c>
      <c r="BL9" s="535">
        <v>0</v>
      </c>
      <c r="BM9" s="535">
        <v>0</v>
      </c>
      <c r="BN9" s="535">
        <v>0</v>
      </c>
      <c r="BO9" s="535">
        <v>0</v>
      </c>
      <c r="BP9" s="535">
        <v>0</v>
      </c>
      <c r="BQ9" s="535">
        <v>0</v>
      </c>
      <c r="BR9" s="535">
        <v>0</v>
      </c>
      <c r="BS9" s="535">
        <v>0</v>
      </c>
      <c r="BT9" s="535">
        <v>0</v>
      </c>
      <c r="BU9" s="535">
        <v>0</v>
      </c>
      <c r="BV9" s="535">
        <v>0</v>
      </c>
      <c r="BW9" s="535">
        <v>0</v>
      </c>
      <c r="BX9" s="535">
        <v>0</v>
      </c>
      <c r="BY9" s="535">
        <v>0</v>
      </c>
      <c r="BZ9" s="535">
        <v>0</v>
      </c>
      <c r="CA9" s="535">
        <v>0</v>
      </c>
      <c r="CB9" s="535">
        <v>0</v>
      </c>
      <c r="CC9" s="535">
        <v>0</v>
      </c>
      <c r="CD9" s="535">
        <v>0</v>
      </c>
      <c r="CE9" s="535">
        <v>0</v>
      </c>
      <c r="CF9" s="535">
        <v>36</v>
      </c>
      <c r="CG9" s="535">
        <v>0</v>
      </c>
      <c r="CH9" s="535">
        <v>0</v>
      </c>
      <c r="CI9" s="535">
        <v>0</v>
      </c>
      <c r="CJ9" s="535">
        <v>0</v>
      </c>
      <c r="CK9" s="535">
        <v>0</v>
      </c>
      <c r="CL9" s="535">
        <v>0</v>
      </c>
      <c r="CM9" s="535">
        <v>11</v>
      </c>
      <c r="CN9" s="535">
        <v>116</v>
      </c>
      <c r="CO9" s="535">
        <v>0</v>
      </c>
      <c r="CP9" s="535">
        <v>507</v>
      </c>
      <c r="CQ9" s="535">
        <v>0</v>
      </c>
      <c r="CR9" s="535">
        <v>334</v>
      </c>
      <c r="CS9" s="535">
        <v>733</v>
      </c>
      <c r="CT9" s="535">
        <v>0</v>
      </c>
      <c r="CU9" s="535">
        <v>0</v>
      </c>
      <c r="CV9" s="535">
        <v>0</v>
      </c>
      <c r="CW9" s="535">
        <v>0</v>
      </c>
      <c r="CX9" s="535">
        <v>0</v>
      </c>
      <c r="CY9" s="535">
        <v>963</v>
      </c>
      <c r="CZ9" s="535">
        <v>7458</v>
      </c>
      <c r="DA9" s="535">
        <v>0</v>
      </c>
      <c r="DB9" s="535">
        <v>13</v>
      </c>
      <c r="DC9" s="535">
        <v>130</v>
      </c>
      <c r="DD9" s="535">
        <v>0</v>
      </c>
      <c r="DE9" s="536">
        <v>0</v>
      </c>
      <c r="DF9" s="537">
        <v>122876</v>
      </c>
      <c r="DG9" s="534">
        <v>531</v>
      </c>
      <c r="DH9" s="535">
        <v>16583</v>
      </c>
      <c r="DI9" s="535">
        <v>0</v>
      </c>
      <c r="DJ9" s="535">
        <v>0</v>
      </c>
      <c r="DK9" s="535">
        <v>0</v>
      </c>
      <c r="DL9" s="535">
        <v>0</v>
      </c>
      <c r="DM9" s="535">
        <v>55</v>
      </c>
      <c r="DN9" s="537">
        <v>17169</v>
      </c>
      <c r="DO9" s="537">
        <v>140045</v>
      </c>
      <c r="DP9" s="537">
        <v>684</v>
      </c>
      <c r="DQ9" s="537">
        <v>18176</v>
      </c>
      <c r="DR9" s="537">
        <v>36029</v>
      </c>
      <c r="DS9" s="537">
        <v>158905</v>
      </c>
      <c r="DT9" s="537">
        <v>-19679</v>
      </c>
      <c r="DU9" s="537">
        <v>-109517</v>
      </c>
      <c r="DV9" s="537">
        <v>-129196</v>
      </c>
      <c r="DW9" s="537">
        <v>-93167</v>
      </c>
      <c r="DX9" s="537">
        <v>29709</v>
      </c>
      <c r="DY9" s="282"/>
      <c r="DZ9" s="553">
        <f t="shared" si="1"/>
        <v>7.7467956728194509E-2</v>
      </c>
      <c r="EA9" s="344"/>
      <c r="EB9" s="553">
        <f t="shared" si="0"/>
        <v>1.1145909451903281E-3</v>
      </c>
      <c r="EC9" s="282"/>
      <c r="ED9" s="282"/>
      <c r="EE9" s="282"/>
      <c r="EF9" s="282"/>
      <c r="EG9" s="282"/>
      <c r="EH9" s="282"/>
      <c r="EI9" s="282"/>
      <c r="EJ9" s="282"/>
      <c r="EK9" s="282"/>
      <c r="EL9" s="282"/>
      <c r="EM9" s="282"/>
      <c r="EN9" s="282"/>
    </row>
    <row r="10" spans="1:144" s="278" customFormat="1">
      <c r="A10" s="291" t="s">
        <v>424</v>
      </c>
      <c r="B10" s="208" t="s">
        <v>546</v>
      </c>
      <c r="C10" s="534">
        <v>0</v>
      </c>
      <c r="D10" s="535">
        <v>4</v>
      </c>
      <c r="E10" s="535">
        <v>0</v>
      </c>
      <c r="F10" s="535">
        <v>0</v>
      </c>
      <c r="G10" s="535">
        <v>0</v>
      </c>
      <c r="H10" s="535">
        <v>23</v>
      </c>
      <c r="I10" s="535">
        <v>0</v>
      </c>
      <c r="J10" s="535">
        <v>412</v>
      </c>
      <c r="K10" s="535">
        <v>44</v>
      </c>
      <c r="L10" s="535">
        <v>17</v>
      </c>
      <c r="M10" s="535">
        <v>0</v>
      </c>
      <c r="N10" s="535">
        <v>6</v>
      </c>
      <c r="O10" s="535">
        <v>1</v>
      </c>
      <c r="P10" s="535">
        <v>0</v>
      </c>
      <c r="Q10" s="535">
        <v>0</v>
      </c>
      <c r="R10" s="535">
        <v>124</v>
      </c>
      <c r="S10" s="535">
        <v>10</v>
      </c>
      <c r="T10" s="535">
        <v>0</v>
      </c>
      <c r="U10" s="535">
        <v>810</v>
      </c>
      <c r="V10" s="535">
        <v>58</v>
      </c>
      <c r="W10" s="535">
        <v>300</v>
      </c>
      <c r="X10" s="535">
        <v>4551</v>
      </c>
      <c r="Y10" s="535">
        <v>320</v>
      </c>
      <c r="Z10" s="535">
        <v>0</v>
      </c>
      <c r="AA10" s="535">
        <v>31</v>
      </c>
      <c r="AB10" s="535">
        <v>226</v>
      </c>
      <c r="AC10" s="535">
        <v>1567648</v>
      </c>
      <c r="AD10" s="535">
        <v>55986</v>
      </c>
      <c r="AE10" s="535">
        <v>8</v>
      </c>
      <c r="AF10" s="535">
        <v>8</v>
      </c>
      <c r="AG10" s="535">
        <v>1</v>
      </c>
      <c r="AH10" s="535">
        <v>413</v>
      </c>
      <c r="AI10" s="535">
        <v>552</v>
      </c>
      <c r="AJ10" s="535">
        <v>0</v>
      </c>
      <c r="AK10" s="535">
        <v>765</v>
      </c>
      <c r="AL10" s="535">
        <v>8501</v>
      </c>
      <c r="AM10" s="535">
        <v>4853</v>
      </c>
      <c r="AN10" s="535">
        <v>29</v>
      </c>
      <c r="AO10" s="535">
        <v>2</v>
      </c>
      <c r="AP10" s="535">
        <v>80</v>
      </c>
      <c r="AQ10" s="535">
        <v>28</v>
      </c>
      <c r="AR10" s="535">
        <v>28</v>
      </c>
      <c r="AS10" s="535">
        <v>76</v>
      </c>
      <c r="AT10" s="535">
        <v>21</v>
      </c>
      <c r="AU10" s="535">
        <v>9</v>
      </c>
      <c r="AV10" s="535">
        <v>0</v>
      </c>
      <c r="AW10" s="535">
        <v>41</v>
      </c>
      <c r="AX10" s="535">
        <v>25</v>
      </c>
      <c r="AY10" s="535">
        <v>6</v>
      </c>
      <c r="AZ10" s="535">
        <v>0</v>
      </c>
      <c r="BA10" s="535">
        <v>0</v>
      </c>
      <c r="BB10" s="535">
        <v>4</v>
      </c>
      <c r="BC10" s="535">
        <v>0</v>
      </c>
      <c r="BD10" s="535">
        <v>1</v>
      </c>
      <c r="BE10" s="535">
        <v>0</v>
      </c>
      <c r="BF10" s="535">
        <v>0</v>
      </c>
      <c r="BG10" s="535">
        <v>10</v>
      </c>
      <c r="BH10" s="535">
        <v>0</v>
      </c>
      <c r="BI10" s="535">
        <v>0</v>
      </c>
      <c r="BJ10" s="535">
        <v>3</v>
      </c>
      <c r="BK10" s="535">
        <v>13</v>
      </c>
      <c r="BL10" s="535">
        <v>0</v>
      </c>
      <c r="BM10" s="535">
        <v>0</v>
      </c>
      <c r="BN10" s="535">
        <v>4</v>
      </c>
      <c r="BO10" s="535">
        <v>4</v>
      </c>
      <c r="BP10" s="535">
        <v>714222</v>
      </c>
      <c r="BQ10" s="535">
        <v>184017</v>
      </c>
      <c r="BR10" s="535">
        <v>0</v>
      </c>
      <c r="BS10" s="535">
        <v>1</v>
      </c>
      <c r="BT10" s="535">
        <v>11</v>
      </c>
      <c r="BU10" s="535">
        <v>1</v>
      </c>
      <c r="BV10" s="535">
        <v>2</v>
      </c>
      <c r="BW10" s="535">
        <v>0</v>
      </c>
      <c r="BX10" s="535">
        <v>0</v>
      </c>
      <c r="BY10" s="535">
        <v>9</v>
      </c>
      <c r="BZ10" s="535">
        <v>0</v>
      </c>
      <c r="CA10" s="535">
        <v>0</v>
      </c>
      <c r="CB10" s="535">
        <v>0</v>
      </c>
      <c r="CC10" s="535">
        <v>0</v>
      </c>
      <c r="CD10" s="535">
        <v>12</v>
      </c>
      <c r="CE10" s="535">
        <v>1</v>
      </c>
      <c r="CF10" s="535">
        <v>6</v>
      </c>
      <c r="CG10" s="535">
        <v>0</v>
      </c>
      <c r="CH10" s="535">
        <v>0</v>
      </c>
      <c r="CI10" s="535">
        <v>0</v>
      </c>
      <c r="CJ10" s="535">
        <v>0</v>
      </c>
      <c r="CK10" s="535">
        <v>0</v>
      </c>
      <c r="CL10" s="535">
        <v>0</v>
      </c>
      <c r="CM10" s="535">
        <v>0</v>
      </c>
      <c r="CN10" s="535">
        <v>5</v>
      </c>
      <c r="CO10" s="535">
        <v>39</v>
      </c>
      <c r="CP10" s="535">
        <v>18</v>
      </c>
      <c r="CQ10" s="535">
        <v>0</v>
      </c>
      <c r="CR10" s="535">
        <v>2</v>
      </c>
      <c r="CS10" s="535">
        <v>6</v>
      </c>
      <c r="CT10" s="535">
        <v>7</v>
      </c>
      <c r="CU10" s="535">
        <v>15</v>
      </c>
      <c r="CV10" s="535">
        <v>0</v>
      </c>
      <c r="CW10" s="535">
        <v>1</v>
      </c>
      <c r="CX10" s="535">
        <v>1</v>
      </c>
      <c r="CY10" s="535">
        <v>22</v>
      </c>
      <c r="CZ10" s="535">
        <v>1</v>
      </c>
      <c r="DA10" s="535">
        <v>28</v>
      </c>
      <c r="DB10" s="535">
        <v>23</v>
      </c>
      <c r="DC10" s="535">
        <v>0</v>
      </c>
      <c r="DD10" s="535">
        <v>0</v>
      </c>
      <c r="DE10" s="536">
        <v>0</v>
      </c>
      <c r="DF10" s="537">
        <v>2544506</v>
      </c>
      <c r="DG10" s="534">
        <v>0</v>
      </c>
      <c r="DH10" s="535">
        <v>1</v>
      </c>
      <c r="DI10" s="535">
        <v>0</v>
      </c>
      <c r="DJ10" s="535">
        <v>0</v>
      </c>
      <c r="DK10" s="535">
        <v>0</v>
      </c>
      <c r="DL10" s="535">
        <v>0</v>
      </c>
      <c r="DM10" s="535">
        <v>2774</v>
      </c>
      <c r="DN10" s="537">
        <v>2775</v>
      </c>
      <c r="DO10" s="537">
        <v>2547281</v>
      </c>
      <c r="DP10" s="537">
        <v>0</v>
      </c>
      <c r="DQ10" s="537">
        <v>81</v>
      </c>
      <c r="DR10" s="537">
        <v>2856</v>
      </c>
      <c r="DS10" s="537">
        <v>2547362</v>
      </c>
      <c r="DT10" s="537">
        <v>-2524162</v>
      </c>
      <c r="DU10" s="537">
        <v>-6169</v>
      </c>
      <c r="DV10" s="537">
        <v>-2530331</v>
      </c>
      <c r="DW10" s="537">
        <v>-2527475</v>
      </c>
      <c r="DX10" s="537">
        <v>17031</v>
      </c>
      <c r="DY10" s="282"/>
      <c r="DZ10" s="553">
        <f t="shared" si="1"/>
        <v>6.6541539783008252E-3</v>
      </c>
      <c r="EA10" s="344"/>
      <c r="EB10" s="553">
        <f t="shared" si="0"/>
        <v>6.7212865295201591E-8</v>
      </c>
      <c r="EC10" s="282"/>
      <c r="ED10" s="282"/>
      <c r="EE10" s="282"/>
      <c r="EF10" s="282"/>
      <c r="EG10" s="282"/>
      <c r="EH10" s="282"/>
      <c r="EI10" s="282"/>
      <c r="EJ10" s="282"/>
      <c r="EK10" s="282"/>
      <c r="EL10" s="282"/>
      <c r="EM10" s="282"/>
      <c r="EN10" s="282"/>
    </row>
    <row r="11" spans="1:144" s="278" customFormat="1">
      <c r="A11" s="291" t="s">
        <v>425</v>
      </c>
      <c r="B11" s="208" t="s">
        <v>683</v>
      </c>
      <c r="C11" s="534">
        <v>0</v>
      </c>
      <c r="D11" s="535">
        <v>0</v>
      </c>
      <c r="E11" s="535">
        <v>0</v>
      </c>
      <c r="F11" s="535">
        <v>2</v>
      </c>
      <c r="G11" s="535">
        <v>0</v>
      </c>
      <c r="H11" s="535">
        <v>0</v>
      </c>
      <c r="I11" s="535">
        <v>1</v>
      </c>
      <c r="J11" s="535">
        <v>10</v>
      </c>
      <c r="K11" s="535">
        <v>0</v>
      </c>
      <c r="L11" s="535">
        <v>10</v>
      </c>
      <c r="M11" s="535">
        <v>0</v>
      </c>
      <c r="N11" s="535">
        <v>0</v>
      </c>
      <c r="O11" s="535">
        <v>0</v>
      </c>
      <c r="P11" s="535">
        <v>0</v>
      </c>
      <c r="Q11" s="535">
        <v>0</v>
      </c>
      <c r="R11" s="535">
        <v>36</v>
      </c>
      <c r="S11" s="535">
        <v>0</v>
      </c>
      <c r="T11" s="535">
        <v>0</v>
      </c>
      <c r="U11" s="535">
        <v>38</v>
      </c>
      <c r="V11" s="535">
        <v>3521</v>
      </c>
      <c r="W11" s="535">
        <v>-19</v>
      </c>
      <c r="X11" s="535">
        <v>79</v>
      </c>
      <c r="Y11" s="535">
        <v>11</v>
      </c>
      <c r="Z11" s="535">
        <v>0</v>
      </c>
      <c r="AA11" s="535">
        <v>13</v>
      </c>
      <c r="AB11" s="535">
        <v>44</v>
      </c>
      <c r="AC11" s="535">
        <v>-3197</v>
      </c>
      <c r="AD11" s="535">
        <v>1338</v>
      </c>
      <c r="AE11" s="535">
        <v>0</v>
      </c>
      <c r="AF11" s="535">
        <v>9</v>
      </c>
      <c r="AG11" s="535">
        <v>1</v>
      </c>
      <c r="AH11" s="535">
        <v>4122</v>
      </c>
      <c r="AI11" s="535">
        <v>5291</v>
      </c>
      <c r="AJ11" s="535">
        <v>1</v>
      </c>
      <c r="AK11" s="535">
        <v>5099</v>
      </c>
      <c r="AL11" s="535">
        <v>203962</v>
      </c>
      <c r="AM11" s="535">
        <v>0</v>
      </c>
      <c r="AN11" s="535">
        <v>120</v>
      </c>
      <c r="AO11" s="535">
        <v>0</v>
      </c>
      <c r="AP11" s="535">
        <v>22990</v>
      </c>
      <c r="AQ11" s="535">
        <v>1</v>
      </c>
      <c r="AR11" s="535">
        <v>13</v>
      </c>
      <c r="AS11" s="535">
        <v>6</v>
      </c>
      <c r="AT11" s="535">
        <v>2</v>
      </c>
      <c r="AU11" s="535">
        <v>8</v>
      </c>
      <c r="AV11" s="535">
        <v>13</v>
      </c>
      <c r="AW11" s="535">
        <v>0</v>
      </c>
      <c r="AX11" s="535">
        <v>0</v>
      </c>
      <c r="AY11" s="535">
        <v>0</v>
      </c>
      <c r="AZ11" s="535">
        <v>0</v>
      </c>
      <c r="BA11" s="535">
        <v>0</v>
      </c>
      <c r="BB11" s="535">
        <v>0</v>
      </c>
      <c r="BC11" s="535">
        <v>0</v>
      </c>
      <c r="BD11" s="535">
        <v>0</v>
      </c>
      <c r="BE11" s="535">
        <v>0</v>
      </c>
      <c r="BF11" s="535">
        <v>0</v>
      </c>
      <c r="BG11" s="535">
        <v>0</v>
      </c>
      <c r="BH11" s="535">
        <v>0</v>
      </c>
      <c r="BI11" s="535">
        <v>0</v>
      </c>
      <c r="BJ11" s="535">
        <v>180</v>
      </c>
      <c r="BK11" s="535">
        <v>0</v>
      </c>
      <c r="BL11" s="535">
        <v>3144</v>
      </c>
      <c r="BM11" s="535">
        <v>58</v>
      </c>
      <c r="BN11" s="535">
        <v>5473</v>
      </c>
      <c r="BO11" s="535">
        <v>8529</v>
      </c>
      <c r="BP11" s="535">
        <v>-26</v>
      </c>
      <c r="BQ11" s="535">
        <v>0</v>
      </c>
      <c r="BR11" s="535">
        <v>0</v>
      </c>
      <c r="BS11" s="535">
        <v>0</v>
      </c>
      <c r="BT11" s="535">
        <v>0</v>
      </c>
      <c r="BU11" s="535">
        <v>0</v>
      </c>
      <c r="BV11" s="535">
        <v>0</v>
      </c>
      <c r="BW11" s="535">
        <v>0</v>
      </c>
      <c r="BX11" s="535">
        <v>0</v>
      </c>
      <c r="BY11" s="535">
        <v>0</v>
      </c>
      <c r="BZ11" s="535">
        <v>0</v>
      </c>
      <c r="CA11" s="535">
        <v>0</v>
      </c>
      <c r="CB11" s="535">
        <v>0</v>
      </c>
      <c r="CC11" s="535">
        <v>0</v>
      </c>
      <c r="CD11" s="535">
        <v>0</v>
      </c>
      <c r="CE11" s="535">
        <v>0</v>
      </c>
      <c r="CF11" s="535">
        <v>0</v>
      </c>
      <c r="CG11" s="535">
        <v>0</v>
      </c>
      <c r="CH11" s="535">
        <v>0</v>
      </c>
      <c r="CI11" s="535">
        <v>0</v>
      </c>
      <c r="CJ11" s="535">
        <v>0</v>
      </c>
      <c r="CK11" s="535">
        <v>0</v>
      </c>
      <c r="CL11" s="535">
        <v>0</v>
      </c>
      <c r="CM11" s="535">
        <v>18</v>
      </c>
      <c r="CN11" s="535">
        <v>0</v>
      </c>
      <c r="CO11" s="535">
        <v>0</v>
      </c>
      <c r="CP11" s="535">
        <v>0</v>
      </c>
      <c r="CQ11" s="535">
        <v>0</v>
      </c>
      <c r="CR11" s="535">
        <v>0</v>
      </c>
      <c r="CS11" s="535">
        <v>0</v>
      </c>
      <c r="CT11" s="535">
        <v>0</v>
      </c>
      <c r="CU11" s="535">
        <v>0</v>
      </c>
      <c r="CV11" s="535">
        <v>0</v>
      </c>
      <c r="CW11" s="535">
        <v>0</v>
      </c>
      <c r="CX11" s="535">
        <v>0</v>
      </c>
      <c r="CY11" s="535">
        <v>-12</v>
      </c>
      <c r="CZ11" s="535">
        <v>-32</v>
      </c>
      <c r="DA11" s="535">
        <v>0</v>
      </c>
      <c r="DB11" s="535">
        <v>15</v>
      </c>
      <c r="DC11" s="535">
        <v>18</v>
      </c>
      <c r="DD11" s="535">
        <v>0</v>
      </c>
      <c r="DE11" s="536">
        <v>46</v>
      </c>
      <c r="DF11" s="537">
        <v>260936</v>
      </c>
      <c r="DG11" s="534">
        <v>-196</v>
      </c>
      <c r="DH11" s="535">
        <v>-305</v>
      </c>
      <c r="DI11" s="535">
        <v>0</v>
      </c>
      <c r="DJ11" s="535">
        <v>0</v>
      </c>
      <c r="DK11" s="535">
        <v>0</v>
      </c>
      <c r="DL11" s="535">
        <v>-301</v>
      </c>
      <c r="DM11" s="535">
        <v>-3449</v>
      </c>
      <c r="DN11" s="537">
        <v>-4251</v>
      </c>
      <c r="DO11" s="537">
        <v>256685</v>
      </c>
      <c r="DP11" s="537">
        <v>3061</v>
      </c>
      <c r="DQ11" s="537">
        <v>11888</v>
      </c>
      <c r="DR11" s="537">
        <v>10698</v>
      </c>
      <c r="DS11" s="537">
        <v>271634</v>
      </c>
      <c r="DT11" s="537">
        <v>-234981</v>
      </c>
      <c r="DU11" s="537">
        <v>-18292</v>
      </c>
      <c r="DV11" s="537">
        <v>-253273</v>
      </c>
      <c r="DW11" s="537">
        <v>-242575</v>
      </c>
      <c r="DX11" s="537">
        <v>18361</v>
      </c>
      <c r="DY11" s="282"/>
      <c r="DZ11" s="553">
        <f t="shared" si="1"/>
        <v>1.3292557025147533E-2</v>
      </c>
      <c r="EA11" s="344"/>
      <c r="EB11" s="337"/>
      <c r="EC11" s="282"/>
      <c r="ED11" s="282"/>
      <c r="EE11" s="282"/>
      <c r="EF11" s="282"/>
      <c r="EG11" s="282"/>
      <c r="EH11" s="282"/>
      <c r="EI11" s="282"/>
      <c r="EJ11" s="282"/>
      <c r="EK11" s="282"/>
      <c r="EL11" s="282"/>
      <c r="EM11" s="282"/>
      <c r="EN11" s="282"/>
    </row>
    <row r="12" spans="1:144" s="278" customFormat="1">
      <c r="A12" s="291" t="s">
        <v>426</v>
      </c>
      <c r="B12" s="208" t="s">
        <v>547</v>
      </c>
      <c r="C12" s="534">
        <v>0</v>
      </c>
      <c r="D12" s="535">
        <v>1842</v>
      </c>
      <c r="E12" s="535">
        <v>0</v>
      </c>
      <c r="F12" s="535">
        <v>75</v>
      </c>
      <c r="G12" s="535">
        <v>683</v>
      </c>
      <c r="H12" s="535">
        <v>0</v>
      </c>
      <c r="I12" s="535">
        <v>0</v>
      </c>
      <c r="J12" s="535">
        <v>325931</v>
      </c>
      <c r="K12" s="535">
        <v>19573</v>
      </c>
      <c r="L12" s="535">
        <v>9123</v>
      </c>
      <c r="M12" s="535">
        <v>0</v>
      </c>
      <c r="N12" s="535">
        <v>0</v>
      </c>
      <c r="O12" s="535">
        <v>26</v>
      </c>
      <c r="P12" s="535">
        <v>79</v>
      </c>
      <c r="Q12" s="535">
        <v>0</v>
      </c>
      <c r="R12" s="535">
        <v>195</v>
      </c>
      <c r="S12" s="535">
        <v>4</v>
      </c>
      <c r="T12" s="535">
        <v>0</v>
      </c>
      <c r="U12" s="535">
        <v>1</v>
      </c>
      <c r="V12" s="535">
        <v>34</v>
      </c>
      <c r="W12" s="535">
        <v>0</v>
      </c>
      <c r="X12" s="535">
        <v>1330</v>
      </c>
      <c r="Y12" s="535">
        <v>24</v>
      </c>
      <c r="Z12" s="535">
        <v>0</v>
      </c>
      <c r="AA12" s="535">
        <v>1699</v>
      </c>
      <c r="AB12" s="535">
        <v>8806</v>
      </c>
      <c r="AC12" s="535">
        <v>12</v>
      </c>
      <c r="AD12" s="535">
        <v>0</v>
      </c>
      <c r="AE12" s="535">
        <v>5</v>
      </c>
      <c r="AF12" s="535">
        <v>0</v>
      </c>
      <c r="AG12" s="535">
        <v>844</v>
      </c>
      <c r="AH12" s="535">
        <v>12</v>
      </c>
      <c r="AI12" s="535">
        <v>0</v>
      </c>
      <c r="AJ12" s="535">
        <v>0</v>
      </c>
      <c r="AK12" s="535">
        <v>148</v>
      </c>
      <c r="AL12" s="535">
        <v>0</v>
      </c>
      <c r="AM12" s="535">
        <v>0</v>
      </c>
      <c r="AN12" s="535">
        <v>0</v>
      </c>
      <c r="AO12" s="535">
        <v>0</v>
      </c>
      <c r="AP12" s="535">
        <v>0</v>
      </c>
      <c r="AQ12" s="535">
        <v>0</v>
      </c>
      <c r="AR12" s="535">
        <v>0</v>
      </c>
      <c r="AS12" s="535">
        <v>0</v>
      </c>
      <c r="AT12" s="535">
        <v>0</v>
      </c>
      <c r="AU12" s="535">
        <v>0</v>
      </c>
      <c r="AV12" s="535">
        <v>0</v>
      </c>
      <c r="AW12" s="535">
        <v>0</v>
      </c>
      <c r="AX12" s="535">
        <v>0</v>
      </c>
      <c r="AY12" s="535">
        <v>0</v>
      </c>
      <c r="AZ12" s="535">
        <v>0</v>
      </c>
      <c r="BA12" s="535">
        <v>0</v>
      </c>
      <c r="BB12" s="535">
        <v>0</v>
      </c>
      <c r="BC12" s="535">
        <v>0</v>
      </c>
      <c r="BD12" s="535">
        <v>0</v>
      </c>
      <c r="BE12" s="535">
        <v>0</v>
      </c>
      <c r="BF12" s="535">
        <v>0</v>
      </c>
      <c r="BG12" s="535">
        <v>0</v>
      </c>
      <c r="BH12" s="535">
        <v>0</v>
      </c>
      <c r="BI12" s="535">
        <v>0</v>
      </c>
      <c r="BJ12" s="535">
        <v>398</v>
      </c>
      <c r="BK12" s="535">
        <v>0</v>
      </c>
      <c r="BL12" s="535">
        <v>0</v>
      </c>
      <c r="BM12" s="535">
        <v>0</v>
      </c>
      <c r="BN12" s="535">
        <v>0</v>
      </c>
      <c r="BO12" s="535">
        <v>0</v>
      </c>
      <c r="BP12" s="535">
        <v>0</v>
      </c>
      <c r="BQ12" s="535">
        <v>0</v>
      </c>
      <c r="BR12" s="535">
        <v>0</v>
      </c>
      <c r="BS12" s="535">
        <v>0</v>
      </c>
      <c r="BT12" s="535">
        <v>0</v>
      </c>
      <c r="BU12" s="535">
        <v>0</v>
      </c>
      <c r="BV12" s="535">
        <v>0</v>
      </c>
      <c r="BW12" s="535">
        <v>0</v>
      </c>
      <c r="BX12" s="535">
        <v>0</v>
      </c>
      <c r="BY12" s="535">
        <v>0</v>
      </c>
      <c r="BZ12" s="535">
        <v>0</v>
      </c>
      <c r="CA12" s="535">
        <v>0</v>
      </c>
      <c r="CB12" s="535">
        <v>0</v>
      </c>
      <c r="CC12" s="535">
        <v>0</v>
      </c>
      <c r="CD12" s="535">
        <v>0</v>
      </c>
      <c r="CE12" s="535">
        <v>0</v>
      </c>
      <c r="CF12" s="535">
        <v>742</v>
      </c>
      <c r="CG12" s="535">
        <v>0</v>
      </c>
      <c r="CH12" s="535">
        <v>0</v>
      </c>
      <c r="CI12" s="535">
        <v>0</v>
      </c>
      <c r="CJ12" s="535">
        <v>0</v>
      </c>
      <c r="CK12" s="535">
        <v>0</v>
      </c>
      <c r="CL12" s="535">
        <v>0</v>
      </c>
      <c r="CM12" s="535">
        <v>482</v>
      </c>
      <c r="CN12" s="535">
        <v>8795</v>
      </c>
      <c r="CO12" s="535">
        <v>0</v>
      </c>
      <c r="CP12" s="535">
        <v>7769</v>
      </c>
      <c r="CQ12" s="535">
        <v>0</v>
      </c>
      <c r="CR12" s="535">
        <v>5124</v>
      </c>
      <c r="CS12" s="535">
        <v>9447</v>
      </c>
      <c r="CT12" s="535">
        <v>186</v>
      </c>
      <c r="CU12" s="535">
        <v>0</v>
      </c>
      <c r="CV12" s="535">
        <v>0</v>
      </c>
      <c r="CW12" s="535">
        <v>0</v>
      </c>
      <c r="CX12" s="535">
        <v>0</v>
      </c>
      <c r="CY12" s="535">
        <v>12097</v>
      </c>
      <c r="CZ12" s="535">
        <v>190726</v>
      </c>
      <c r="DA12" s="535">
        <v>0</v>
      </c>
      <c r="DB12" s="535">
        <v>82</v>
      </c>
      <c r="DC12" s="535">
        <v>1744</v>
      </c>
      <c r="DD12" s="535">
        <v>0</v>
      </c>
      <c r="DE12" s="536">
        <v>0</v>
      </c>
      <c r="DF12" s="537">
        <v>608038</v>
      </c>
      <c r="DG12" s="534">
        <v>15334</v>
      </c>
      <c r="DH12" s="535">
        <v>980928</v>
      </c>
      <c r="DI12" s="535">
        <v>0</v>
      </c>
      <c r="DJ12" s="535">
        <v>0</v>
      </c>
      <c r="DK12" s="535">
        <v>0</v>
      </c>
      <c r="DL12" s="535">
        <v>0</v>
      </c>
      <c r="DM12" s="535">
        <v>-2318</v>
      </c>
      <c r="DN12" s="537">
        <v>993944</v>
      </c>
      <c r="DO12" s="537">
        <v>1601982</v>
      </c>
      <c r="DP12" s="537">
        <v>28060</v>
      </c>
      <c r="DQ12" s="537">
        <v>1053808</v>
      </c>
      <c r="DR12" s="537">
        <v>2075812</v>
      </c>
      <c r="DS12" s="537">
        <v>2683850</v>
      </c>
      <c r="DT12" s="537">
        <v>-283205</v>
      </c>
      <c r="DU12" s="537">
        <v>-853975</v>
      </c>
      <c r="DV12" s="537">
        <v>-1137180</v>
      </c>
      <c r="DW12" s="537">
        <v>938632</v>
      </c>
      <c r="DX12" s="537">
        <v>1546670</v>
      </c>
      <c r="DY12" s="282"/>
      <c r="DZ12" s="553">
        <f t="shared" si="1"/>
        <v>0.29014183679966443</v>
      </c>
      <c r="EA12" s="344"/>
      <c r="EB12" s="553">
        <f t="shared" ref="EB12:EB19" si="2">DH12/($DH$112-$DH$11-$DH$20-$DH$32-$DH$40)</f>
        <v>6.5930981528291507E-2</v>
      </c>
      <c r="EC12" s="282"/>
      <c r="ED12" s="282"/>
      <c r="EE12" s="282"/>
      <c r="EF12" s="282"/>
      <c r="EG12" s="282"/>
      <c r="EH12" s="282"/>
      <c r="EI12" s="282"/>
      <c r="EJ12" s="282"/>
      <c r="EK12" s="282"/>
      <c r="EL12" s="282"/>
      <c r="EM12" s="282"/>
      <c r="EN12" s="282"/>
    </row>
    <row r="13" spans="1:144" s="278" customFormat="1">
      <c r="A13" s="291" t="s">
        <v>427</v>
      </c>
      <c r="B13" s="208" t="s">
        <v>227</v>
      </c>
      <c r="C13" s="534">
        <v>0</v>
      </c>
      <c r="D13" s="535">
        <v>14</v>
      </c>
      <c r="E13" s="535">
        <v>2</v>
      </c>
      <c r="F13" s="535">
        <v>0</v>
      </c>
      <c r="G13" s="535">
        <v>567</v>
      </c>
      <c r="H13" s="535">
        <v>0</v>
      </c>
      <c r="I13" s="535">
        <v>0</v>
      </c>
      <c r="J13" s="535">
        <v>2116</v>
      </c>
      <c r="K13" s="535">
        <v>15872</v>
      </c>
      <c r="L13" s="535">
        <v>0</v>
      </c>
      <c r="M13" s="535">
        <v>0</v>
      </c>
      <c r="N13" s="535">
        <v>0</v>
      </c>
      <c r="O13" s="535">
        <v>0</v>
      </c>
      <c r="P13" s="535">
        <v>0</v>
      </c>
      <c r="Q13" s="535">
        <v>0</v>
      </c>
      <c r="R13" s="535">
        <v>0</v>
      </c>
      <c r="S13" s="535">
        <v>0</v>
      </c>
      <c r="T13" s="535">
        <v>0</v>
      </c>
      <c r="U13" s="535">
        <v>0</v>
      </c>
      <c r="V13" s="535">
        <v>0</v>
      </c>
      <c r="W13" s="535">
        <v>0</v>
      </c>
      <c r="X13" s="535">
        <v>5</v>
      </c>
      <c r="Y13" s="535">
        <v>0</v>
      </c>
      <c r="Z13" s="535">
        <v>0</v>
      </c>
      <c r="AA13" s="535">
        <v>8</v>
      </c>
      <c r="AB13" s="535">
        <v>0</v>
      </c>
      <c r="AC13" s="535">
        <v>0</v>
      </c>
      <c r="AD13" s="535">
        <v>0</v>
      </c>
      <c r="AE13" s="535">
        <v>0</v>
      </c>
      <c r="AF13" s="535">
        <v>0</v>
      </c>
      <c r="AG13" s="535">
        <v>0</v>
      </c>
      <c r="AH13" s="535">
        <v>0</v>
      </c>
      <c r="AI13" s="535">
        <v>0</v>
      </c>
      <c r="AJ13" s="535">
        <v>0</v>
      </c>
      <c r="AK13" s="535">
        <v>0</v>
      </c>
      <c r="AL13" s="535">
        <v>0</v>
      </c>
      <c r="AM13" s="535">
        <v>0</v>
      </c>
      <c r="AN13" s="535">
        <v>0</v>
      </c>
      <c r="AO13" s="535">
        <v>0</v>
      </c>
      <c r="AP13" s="535">
        <v>0</v>
      </c>
      <c r="AQ13" s="535">
        <v>0</v>
      </c>
      <c r="AR13" s="535">
        <v>0</v>
      </c>
      <c r="AS13" s="535">
        <v>0</v>
      </c>
      <c r="AT13" s="535">
        <v>0</v>
      </c>
      <c r="AU13" s="535">
        <v>0</v>
      </c>
      <c r="AV13" s="535">
        <v>0</v>
      </c>
      <c r="AW13" s="535">
        <v>0</v>
      </c>
      <c r="AX13" s="535">
        <v>0</v>
      </c>
      <c r="AY13" s="535">
        <v>0</v>
      </c>
      <c r="AZ13" s="535">
        <v>0</v>
      </c>
      <c r="BA13" s="535">
        <v>0</v>
      </c>
      <c r="BB13" s="535">
        <v>0</v>
      </c>
      <c r="BC13" s="535">
        <v>0</v>
      </c>
      <c r="BD13" s="535">
        <v>0</v>
      </c>
      <c r="BE13" s="535">
        <v>0</v>
      </c>
      <c r="BF13" s="535">
        <v>0</v>
      </c>
      <c r="BG13" s="535">
        <v>0</v>
      </c>
      <c r="BH13" s="535">
        <v>0</v>
      </c>
      <c r="BI13" s="535">
        <v>0</v>
      </c>
      <c r="BJ13" s="535">
        <v>0</v>
      </c>
      <c r="BK13" s="535">
        <v>0</v>
      </c>
      <c r="BL13" s="535">
        <v>0</v>
      </c>
      <c r="BM13" s="535">
        <v>0</v>
      </c>
      <c r="BN13" s="535">
        <v>0</v>
      </c>
      <c r="BO13" s="535">
        <v>0</v>
      </c>
      <c r="BP13" s="535">
        <v>0</v>
      </c>
      <c r="BQ13" s="535">
        <v>0</v>
      </c>
      <c r="BR13" s="535">
        <v>0</v>
      </c>
      <c r="BS13" s="535">
        <v>0</v>
      </c>
      <c r="BT13" s="535">
        <v>283</v>
      </c>
      <c r="BU13" s="535">
        <v>0</v>
      </c>
      <c r="BV13" s="535">
        <v>0</v>
      </c>
      <c r="BW13" s="535">
        <v>0</v>
      </c>
      <c r="BX13" s="535">
        <v>0</v>
      </c>
      <c r="BY13" s="535">
        <v>0</v>
      </c>
      <c r="BZ13" s="535">
        <v>0</v>
      </c>
      <c r="CA13" s="535">
        <v>0</v>
      </c>
      <c r="CB13" s="535">
        <v>0</v>
      </c>
      <c r="CC13" s="535">
        <v>0</v>
      </c>
      <c r="CD13" s="535">
        <v>0</v>
      </c>
      <c r="CE13" s="535">
        <v>0</v>
      </c>
      <c r="CF13" s="535">
        <v>787</v>
      </c>
      <c r="CG13" s="535">
        <v>0</v>
      </c>
      <c r="CH13" s="535">
        <v>0</v>
      </c>
      <c r="CI13" s="535">
        <v>0</v>
      </c>
      <c r="CJ13" s="535">
        <v>0</v>
      </c>
      <c r="CK13" s="535">
        <v>0</v>
      </c>
      <c r="CL13" s="535">
        <v>0</v>
      </c>
      <c r="CM13" s="535">
        <v>40</v>
      </c>
      <c r="CN13" s="535">
        <v>132</v>
      </c>
      <c r="CO13" s="535">
        <v>0</v>
      </c>
      <c r="CP13" s="535">
        <v>956</v>
      </c>
      <c r="CQ13" s="535">
        <v>0</v>
      </c>
      <c r="CR13" s="535">
        <v>564</v>
      </c>
      <c r="CS13" s="535">
        <v>1059</v>
      </c>
      <c r="CT13" s="535">
        <v>0</v>
      </c>
      <c r="CU13" s="535">
        <v>0</v>
      </c>
      <c r="CV13" s="535">
        <v>0</v>
      </c>
      <c r="CW13" s="535">
        <v>0</v>
      </c>
      <c r="CX13" s="535">
        <v>8</v>
      </c>
      <c r="CY13" s="535">
        <v>5854</v>
      </c>
      <c r="CZ13" s="535">
        <v>86497</v>
      </c>
      <c r="DA13" s="535">
        <v>0</v>
      </c>
      <c r="DB13" s="535">
        <v>0</v>
      </c>
      <c r="DC13" s="535">
        <v>443</v>
      </c>
      <c r="DD13" s="535">
        <v>0</v>
      </c>
      <c r="DE13" s="536">
        <v>633</v>
      </c>
      <c r="DF13" s="537">
        <v>115840</v>
      </c>
      <c r="DG13" s="534">
        <v>10333</v>
      </c>
      <c r="DH13" s="535">
        <v>225006</v>
      </c>
      <c r="DI13" s="535">
        <v>0</v>
      </c>
      <c r="DJ13" s="535">
        <v>0</v>
      </c>
      <c r="DK13" s="535">
        <v>0</v>
      </c>
      <c r="DL13" s="535">
        <v>0</v>
      </c>
      <c r="DM13" s="535">
        <v>-1328</v>
      </c>
      <c r="DN13" s="537">
        <v>234011</v>
      </c>
      <c r="DO13" s="537">
        <v>349851</v>
      </c>
      <c r="DP13" s="537">
        <v>1979</v>
      </c>
      <c r="DQ13" s="537">
        <v>263480</v>
      </c>
      <c r="DR13" s="537">
        <v>499470</v>
      </c>
      <c r="DS13" s="537">
        <v>615310</v>
      </c>
      <c r="DT13" s="537">
        <v>-32127</v>
      </c>
      <c r="DU13" s="537">
        <v>-227320</v>
      </c>
      <c r="DV13" s="537">
        <v>-259447</v>
      </c>
      <c r="DW13" s="537">
        <v>240023</v>
      </c>
      <c r="DX13" s="537">
        <v>355863</v>
      </c>
      <c r="DY13" s="282"/>
      <c r="DZ13" s="553">
        <f t="shared" si="1"/>
        <v>0.25840715047262974</v>
      </c>
      <c r="EA13" s="344"/>
      <c r="EB13" s="553">
        <f t="shared" si="2"/>
        <v>1.5123297968612129E-2</v>
      </c>
      <c r="EC13" s="282"/>
      <c r="ED13" s="282"/>
      <c r="EE13" s="282"/>
      <c r="EF13" s="282"/>
      <c r="EG13" s="282"/>
      <c r="EH13" s="282"/>
      <c r="EI13" s="282"/>
      <c r="EJ13" s="282"/>
      <c r="EK13" s="282"/>
      <c r="EL13" s="282"/>
      <c r="EM13" s="282"/>
      <c r="EN13" s="282"/>
    </row>
    <row r="14" spans="1:144" s="278" customFormat="1">
      <c r="A14" s="291" t="s">
        <v>428</v>
      </c>
      <c r="B14" s="208" t="s">
        <v>548</v>
      </c>
      <c r="C14" s="534">
        <v>2200</v>
      </c>
      <c r="D14" s="535">
        <v>52815</v>
      </c>
      <c r="E14" s="535">
        <v>594</v>
      </c>
      <c r="F14" s="535">
        <v>42</v>
      </c>
      <c r="G14" s="535">
        <v>454</v>
      </c>
      <c r="H14" s="535">
        <v>0</v>
      </c>
      <c r="I14" s="535">
        <v>0</v>
      </c>
      <c r="J14" s="535">
        <v>-4</v>
      </c>
      <c r="K14" s="535">
        <v>0</v>
      </c>
      <c r="L14" s="535">
        <v>1547</v>
      </c>
      <c r="M14" s="535">
        <v>0</v>
      </c>
      <c r="N14" s="535">
        <v>0</v>
      </c>
      <c r="O14" s="535">
        <v>0</v>
      </c>
      <c r="P14" s="535">
        <v>0</v>
      </c>
      <c r="Q14" s="535">
        <v>0</v>
      </c>
      <c r="R14" s="535">
        <v>0</v>
      </c>
      <c r="S14" s="535">
        <v>0</v>
      </c>
      <c r="T14" s="535">
        <v>0</v>
      </c>
      <c r="U14" s="535">
        <v>4</v>
      </c>
      <c r="V14" s="535">
        <v>0</v>
      </c>
      <c r="W14" s="535">
        <v>0</v>
      </c>
      <c r="X14" s="535">
        <v>0</v>
      </c>
      <c r="Y14" s="535">
        <v>0</v>
      </c>
      <c r="Z14" s="535">
        <v>0</v>
      </c>
      <c r="AA14" s="535">
        <v>0</v>
      </c>
      <c r="AB14" s="535">
        <v>0</v>
      </c>
      <c r="AC14" s="535">
        <v>0</v>
      </c>
      <c r="AD14" s="535">
        <v>0</v>
      </c>
      <c r="AE14" s="535">
        <v>0</v>
      </c>
      <c r="AF14" s="535">
        <v>0</v>
      </c>
      <c r="AG14" s="535">
        <v>0</v>
      </c>
      <c r="AH14" s="535">
        <v>0</v>
      </c>
      <c r="AI14" s="535">
        <v>0</v>
      </c>
      <c r="AJ14" s="535">
        <v>0</v>
      </c>
      <c r="AK14" s="535">
        <v>0</v>
      </c>
      <c r="AL14" s="535">
        <v>0</v>
      </c>
      <c r="AM14" s="535">
        <v>0</v>
      </c>
      <c r="AN14" s="535">
        <v>0</v>
      </c>
      <c r="AO14" s="535">
        <v>0</v>
      </c>
      <c r="AP14" s="535">
        <v>0</v>
      </c>
      <c r="AQ14" s="535">
        <v>0</v>
      </c>
      <c r="AR14" s="535">
        <v>0</v>
      </c>
      <c r="AS14" s="535">
        <v>0</v>
      </c>
      <c r="AT14" s="535">
        <v>0</v>
      </c>
      <c r="AU14" s="535">
        <v>0</v>
      </c>
      <c r="AV14" s="535">
        <v>0</v>
      </c>
      <c r="AW14" s="535">
        <v>0</v>
      </c>
      <c r="AX14" s="535">
        <v>0</v>
      </c>
      <c r="AY14" s="535">
        <v>0</v>
      </c>
      <c r="AZ14" s="535">
        <v>0</v>
      </c>
      <c r="BA14" s="535">
        <v>0</v>
      </c>
      <c r="BB14" s="535">
        <v>0</v>
      </c>
      <c r="BC14" s="535">
        <v>0</v>
      </c>
      <c r="BD14" s="535">
        <v>0</v>
      </c>
      <c r="BE14" s="535">
        <v>0</v>
      </c>
      <c r="BF14" s="535">
        <v>0</v>
      </c>
      <c r="BG14" s="535">
        <v>0</v>
      </c>
      <c r="BH14" s="535">
        <v>0</v>
      </c>
      <c r="BI14" s="535">
        <v>0</v>
      </c>
      <c r="BJ14" s="535">
        <v>0</v>
      </c>
      <c r="BK14" s="535">
        <v>0</v>
      </c>
      <c r="BL14" s="535">
        <v>0</v>
      </c>
      <c r="BM14" s="535">
        <v>0</v>
      </c>
      <c r="BN14" s="535">
        <v>36</v>
      </c>
      <c r="BO14" s="535">
        <v>0</v>
      </c>
      <c r="BP14" s="535">
        <v>0</v>
      </c>
      <c r="BQ14" s="535">
        <v>0</v>
      </c>
      <c r="BR14" s="535">
        <v>0</v>
      </c>
      <c r="BS14" s="535">
        <v>0</v>
      </c>
      <c r="BT14" s="535">
        <v>190</v>
      </c>
      <c r="BU14" s="535">
        <v>0</v>
      </c>
      <c r="BV14" s="535">
        <v>0</v>
      </c>
      <c r="BW14" s="535">
        <v>0</v>
      </c>
      <c r="BX14" s="535">
        <v>0</v>
      </c>
      <c r="BY14" s="535">
        <v>0</v>
      </c>
      <c r="BZ14" s="535">
        <v>0</v>
      </c>
      <c r="CA14" s="535">
        <v>0</v>
      </c>
      <c r="CB14" s="535">
        <v>0</v>
      </c>
      <c r="CC14" s="535">
        <v>0</v>
      </c>
      <c r="CD14" s="535">
        <v>0</v>
      </c>
      <c r="CE14" s="535">
        <v>0</v>
      </c>
      <c r="CF14" s="535">
        <v>0</v>
      </c>
      <c r="CG14" s="535">
        <v>0</v>
      </c>
      <c r="CH14" s="535">
        <v>0</v>
      </c>
      <c r="CI14" s="535">
        <v>0</v>
      </c>
      <c r="CJ14" s="535">
        <v>0</v>
      </c>
      <c r="CK14" s="535">
        <v>0</v>
      </c>
      <c r="CL14" s="535">
        <v>0</v>
      </c>
      <c r="CM14" s="535">
        <v>0</v>
      </c>
      <c r="CN14" s="535">
        <v>302</v>
      </c>
      <c r="CO14" s="535">
        <v>1802</v>
      </c>
      <c r="CP14" s="535">
        <v>77</v>
      </c>
      <c r="CQ14" s="535">
        <v>0</v>
      </c>
      <c r="CR14" s="535">
        <v>26</v>
      </c>
      <c r="CS14" s="535">
        <v>10</v>
      </c>
      <c r="CT14" s="535">
        <v>0</v>
      </c>
      <c r="CU14" s="535">
        <v>0</v>
      </c>
      <c r="CV14" s="535">
        <v>0</v>
      </c>
      <c r="CW14" s="535">
        <v>0</v>
      </c>
      <c r="CX14" s="535">
        <v>0</v>
      </c>
      <c r="CY14" s="535">
        <v>0</v>
      </c>
      <c r="CZ14" s="535">
        <v>0</v>
      </c>
      <c r="DA14" s="535">
        <v>0</v>
      </c>
      <c r="DB14" s="535">
        <v>1416</v>
      </c>
      <c r="DC14" s="535">
        <v>0</v>
      </c>
      <c r="DD14" s="535">
        <v>0</v>
      </c>
      <c r="DE14" s="536">
        <v>0</v>
      </c>
      <c r="DF14" s="537">
        <v>61511</v>
      </c>
      <c r="DG14" s="534">
        <v>0</v>
      </c>
      <c r="DH14" s="535">
        <v>8706</v>
      </c>
      <c r="DI14" s="535">
        <v>0</v>
      </c>
      <c r="DJ14" s="535">
        <v>0</v>
      </c>
      <c r="DK14" s="535">
        <v>0</v>
      </c>
      <c r="DL14" s="535">
        <v>0</v>
      </c>
      <c r="DM14" s="535">
        <v>537</v>
      </c>
      <c r="DN14" s="537">
        <v>9243</v>
      </c>
      <c r="DO14" s="537">
        <v>70754</v>
      </c>
      <c r="DP14" s="537">
        <v>8</v>
      </c>
      <c r="DQ14" s="537">
        <v>22306</v>
      </c>
      <c r="DR14" s="537">
        <v>31557</v>
      </c>
      <c r="DS14" s="537">
        <v>93068</v>
      </c>
      <c r="DT14" s="537">
        <v>-8035</v>
      </c>
      <c r="DU14" s="537">
        <v>-51162</v>
      </c>
      <c r="DV14" s="537">
        <v>-59197</v>
      </c>
      <c r="DW14" s="537">
        <v>-27640</v>
      </c>
      <c r="DX14" s="537">
        <v>33871</v>
      </c>
      <c r="DY14" s="282"/>
      <c r="DZ14" s="553">
        <f t="shared" si="1"/>
        <v>0.16334058851796363</v>
      </c>
      <c r="EA14" s="344"/>
      <c r="EB14" s="553">
        <f t="shared" si="2"/>
        <v>5.8515520526002509E-4</v>
      </c>
      <c r="EC14" s="282"/>
      <c r="ED14" s="282"/>
      <c r="EE14" s="282"/>
      <c r="EF14" s="282"/>
      <c r="EG14" s="282"/>
      <c r="EH14" s="282"/>
      <c r="EI14" s="282"/>
      <c r="EJ14" s="282"/>
      <c r="EK14" s="282"/>
      <c r="EL14" s="282"/>
      <c r="EM14" s="282"/>
      <c r="EN14" s="282"/>
    </row>
    <row r="15" spans="1:144" s="278" customFormat="1">
      <c r="A15" s="291" t="s">
        <v>429</v>
      </c>
      <c r="B15" s="208" t="s">
        <v>88</v>
      </c>
      <c r="C15" s="534">
        <v>0</v>
      </c>
      <c r="D15" s="535">
        <v>0</v>
      </c>
      <c r="E15" s="535">
        <v>0</v>
      </c>
      <c r="F15" s="535">
        <v>0</v>
      </c>
      <c r="G15" s="535">
        <v>0</v>
      </c>
      <c r="H15" s="535">
        <v>0</v>
      </c>
      <c r="I15" s="535">
        <v>0</v>
      </c>
      <c r="J15" s="535">
        <v>0</v>
      </c>
      <c r="K15" s="535">
        <v>0</v>
      </c>
      <c r="L15" s="535">
        <v>0</v>
      </c>
      <c r="M15" s="535">
        <v>0</v>
      </c>
      <c r="N15" s="535">
        <v>0</v>
      </c>
      <c r="O15" s="535">
        <v>0</v>
      </c>
      <c r="P15" s="535">
        <v>0</v>
      </c>
      <c r="Q15" s="535">
        <v>0</v>
      </c>
      <c r="R15" s="535">
        <v>0</v>
      </c>
      <c r="S15" s="535">
        <v>0</v>
      </c>
      <c r="T15" s="535">
        <v>0</v>
      </c>
      <c r="U15" s="535">
        <v>0</v>
      </c>
      <c r="V15" s="535">
        <v>0</v>
      </c>
      <c r="W15" s="535">
        <v>0</v>
      </c>
      <c r="X15" s="535">
        <v>0</v>
      </c>
      <c r="Y15" s="535">
        <v>0</v>
      </c>
      <c r="Z15" s="535">
        <v>0</v>
      </c>
      <c r="AA15" s="535">
        <v>0</v>
      </c>
      <c r="AB15" s="535">
        <v>0</v>
      </c>
      <c r="AC15" s="535">
        <v>0</v>
      </c>
      <c r="AD15" s="535">
        <v>0</v>
      </c>
      <c r="AE15" s="535">
        <v>0</v>
      </c>
      <c r="AF15" s="535">
        <v>0</v>
      </c>
      <c r="AG15" s="535">
        <v>0</v>
      </c>
      <c r="AH15" s="535">
        <v>0</v>
      </c>
      <c r="AI15" s="535">
        <v>0</v>
      </c>
      <c r="AJ15" s="535">
        <v>0</v>
      </c>
      <c r="AK15" s="535">
        <v>0</v>
      </c>
      <c r="AL15" s="535">
        <v>0</v>
      </c>
      <c r="AM15" s="535">
        <v>0</v>
      </c>
      <c r="AN15" s="535">
        <v>0</v>
      </c>
      <c r="AO15" s="535">
        <v>0</v>
      </c>
      <c r="AP15" s="535">
        <v>0</v>
      </c>
      <c r="AQ15" s="535">
        <v>0</v>
      </c>
      <c r="AR15" s="535">
        <v>0</v>
      </c>
      <c r="AS15" s="535">
        <v>0</v>
      </c>
      <c r="AT15" s="535">
        <v>0</v>
      </c>
      <c r="AU15" s="535">
        <v>0</v>
      </c>
      <c r="AV15" s="535">
        <v>0</v>
      </c>
      <c r="AW15" s="535">
        <v>0</v>
      </c>
      <c r="AX15" s="535">
        <v>0</v>
      </c>
      <c r="AY15" s="535">
        <v>0</v>
      </c>
      <c r="AZ15" s="535">
        <v>0</v>
      </c>
      <c r="BA15" s="535">
        <v>0</v>
      </c>
      <c r="BB15" s="535">
        <v>0</v>
      </c>
      <c r="BC15" s="535">
        <v>0</v>
      </c>
      <c r="BD15" s="535">
        <v>0</v>
      </c>
      <c r="BE15" s="535">
        <v>0</v>
      </c>
      <c r="BF15" s="535">
        <v>0</v>
      </c>
      <c r="BG15" s="535">
        <v>0</v>
      </c>
      <c r="BH15" s="535">
        <v>0</v>
      </c>
      <c r="BI15" s="535">
        <v>0</v>
      </c>
      <c r="BJ15" s="535">
        <v>0</v>
      </c>
      <c r="BK15" s="535">
        <v>0</v>
      </c>
      <c r="BL15" s="535">
        <v>0</v>
      </c>
      <c r="BM15" s="535">
        <v>0</v>
      </c>
      <c r="BN15" s="535">
        <v>0</v>
      </c>
      <c r="BO15" s="535">
        <v>0</v>
      </c>
      <c r="BP15" s="535">
        <v>0</v>
      </c>
      <c r="BQ15" s="535">
        <v>0</v>
      </c>
      <c r="BR15" s="535">
        <v>0</v>
      </c>
      <c r="BS15" s="535">
        <v>0</v>
      </c>
      <c r="BT15" s="535">
        <v>0</v>
      </c>
      <c r="BU15" s="535">
        <v>0</v>
      </c>
      <c r="BV15" s="535">
        <v>0</v>
      </c>
      <c r="BW15" s="535">
        <v>0</v>
      </c>
      <c r="BX15" s="535">
        <v>0</v>
      </c>
      <c r="BY15" s="535">
        <v>0</v>
      </c>
      <c r="BZ15" s="535">
        <v>0</v>
      </c>
      <c r="CA15" s="535">
        <v>0</v>
      </c>
      <c r="CB15" s="535">
        <v>0</v>
      </c>
      <c r="CC15" s="535">
        <v>0</v>
      </c>
      <c r="CD15" s="535">
        <v>0</v>
      </c>
      <c r="CE15" s="535">
        <v>0</v>
      </c>
      <c r="CF15" s="535">
        <v>0</v>
      </c>
      <c r="CG15" s="535">
        <v>0</v>
      </c>
      <c r="CH15" s="535">
        <v>0</v>
      </c>
      <c r="CI15" s="535">
        <v>0</v>
      </c>
      <c r="CJ15" s="535">
        <v>0</v>
      </c>
      <c r="CK15" s="535">
        <v>0</v>
      </c>
      <c r="CL15" s="535">
        <v>0</v>
      </c>
      <c r="CM15" s="535">
        <v>0</v>
      </c>
      <c r="CN15" s="535">
        <v>0</v>
      </c>
      <c r="CO15" s="535">
        <v>0</v>
      </c>
      <c r="CP15" s="535">
        <v>0</v>
      </c>
      <c r="CQ15" s="535">
        <v>0</v>
      </c>
      <c r="CR15" s="535">
        <v>0</v>
      </c>
      <c r="CS15" s="535">
        <v>0</v>
      </c>
      <c r="CT15" s="535">
        <v>0</v>
      </c>
      <c r="CU15" s="535">
        <v>0</v>
      </c>
      <c r="CV15" s="535">
        <v>0</v>
      </c>
      <c r="CW15" s="535">
        <v>0</v>
      </c>
      <c r="CX15" s="535">
        <v>0</v>
      </c>
      <c r="CY15" s="535">
        <v>0</v>
      </c>
      <c r="CZ15" s="535">
        <v>0</v>
      </c>
      <c r="DA15" s="535">
        <v>0</v>
      </c>
      <c r="DB15" s="535">
        <v>0</v>
      </c>
      <c r="DC15" s="535">
        <v>0</v>
      </c>
      <c r="DD15" s="535">
        <v>0</v>
      </c>
      <c r="DE15" s="536">
        <v>0</v>
      </c>
      <c r="DF15" s="537">
        <v>0</v>
      </c>
      <c r="DG15" s="534">
        <v>6236</v>
      </c>
      <c r="DH15" s="535">
        <v>155226</v>
      </c>
      <c r="DI15" s="535">
        <v>0</v>
      </c>
      <c r="DJ15" s="535">
        <v>0</v>
      </c>
      <c r="DK15" s="535">
        <v>0</v>
      </c>
      <c r="DL15" s="535">
        <v>0</v>
      </c>
      <c r="DM15" s="535">
        <v>1281</v>
      </c>
      <c r="DN15" s="537">
        <v>162743</v>
      </c>
      <c r="DO15" s="537">
        <v>162743</v>
      </c>
      <c r="DP15" s="537">
        <v>0</v>
      </c>
      <c r="DQ15" s="537">
        <v>0</v>
      </c>
      <c r="DR15" s="537">
        <v>162743</v>
      </c>
      <c r="DS15" s="537">
        <v>162743</v>
      </c>
      <c r="DT15" s="537">
        <v>-66050</v>
      </c>
      <c r="DU15" s="537">
        <v>-96693</v>
      </c>
      <c r="DV15" s="537">
        <v>-162743</v>
      </c>
      <c r="DW15" s="537">
        <v>0</v>
      </c>
      <c r="DX15" s="537">
        <v>0</v>
      </c>
      <c r="DY15" s="282"/>
      <c r="DZ15" s="553">
        <f t="shared" si="1"/>
        <v>0</v>
      </c>
      <c r="EA15" s="344"/>
      <c r="EB15" s="553">
        <f t="shared" si="2"/>
        <v>1.0433184228312962E-2</v>
      </c>
      <c r="EC15" s="282"/>
      <c r="ED15" s="282"/>
      <c r="EE15" s="282"/>
      <c r="EF15" s="282"/>
      <c r="EG15" s="282"/>
      <c r="EH15" s="282"/>
      <c r="EI15" s="282"/>
      <c r="EJ15" s="282"/>
      <c r="EK15" s="282"/>
      <c r="EL15" s="282"/>
      <c r="EM15" s="282"/>
      <c r="EN15" s="282"/>
    </row>
    <row r="16" spans="1:144" s="278" customFormat="1">
      <c r="A16" s="291" t="s">
        <v>430</v>
      </c>
      <c r="B16" s="208" t="s">
        <v>549</v>
      </c>
      <c r="C16" s="534">
        <v>40</v>
      </c>
      <c r="D16" s="535">
        <v>2</v>
      </c>
      <c r="E16" s="535">
        <v>2</v>
      </c>
      <c r="F16" s="535">
        <v>7</v>
      </c>
      <c r="G16" s="535">
        <v>566</v>
      </c>
      <c r="H16" s="535">
        <v>0</v>
      </c>
      <c r="I16" s="535">
        <v>0</v>
      </c>
      <c r="J16" s="535">
        <v>1</v>
      </c>
      <c r="K16" s="535">
        <v>45</v>
      </c>
      <c r="L16" s="535">
        <v>0</v>
      </c>
      <c r="M16" s="535">
        <v>0</v>
      </c>
      <c r="N16" s="535">
        <v>2656</v>
      </c>
      <c r="O16" s="535">
        <v>8516</v>
      </c>
      <c r="P16" s="535">
        <v>23</v>
      </c>
      <c r="Q16" s="535">
        <v>896</v>
      </c>
      <c r="R16" s="535">
        <v>80</v>
      </c>
      <c r="S16" s="535">
        <v>129</v>
      </c>
      <c r="T16" s="535">
        <v>81</v>
      </c>
      <c r="U16" s="535">
        <v>9</v>
      </c>
      <c r="V16" s="535">
        <v>0</v>
      </c>
      <c r="W16" s="535">
        <v>0</v>
      </c>
      <c r="X16" s="535">
        <v>0</v>
      </c>
      <c r="Y16" s="535">
        <v>0</v>
      </c>
      <c r="Z16" s="535">
        <v>0</v>
      </c>
      <c r="AA16" s="535">
        <v>0</v>
      </c>
      <c r="AB16" s="535">
        <v>13</v>
      </c>
      <c r="AC16" s="535">
        <v>0</v>
      </c>
      <c r="AD16" s="535">
        <v>0</v>
      </c>
      <c r="AE16" s="535">
        <v>176</v>
      </c>
      <c r="AF16" s="535">
        <v>951</v>
      </c>
      <c r="AG16" s="535">
        <v>352</v>
      </c>
      <c r="AH16" s="535">
        <v>161</v>
      </c>
      <c r="AI16" s="535">
        <v>1</v>
      </c>
      <c r="AJ16" s="535">
        <v>0</v>
      </c>
      <c r="AK16" s="535">
        <v>84</v>
      </c>
      <c r="AL16" s="535">
        <v>0</v>
      </c>
      <c r="AM16" s="535">
        <v>0</v>
      </c>
      <c r="AN16" s="535">
        <v>0</v>
      </c>
      <c r="AO16" s="535">
        <v>0</v>
      </c>
      <c r="AP16" s="535">
        <v>0</v>
      </c>
      <c r="AQ16" s="535">
        <v>225</v>
      </c>
      <c r="AR16" s="535">
        <v>23</v>
      </c>
      <c r="AS16" s="535">
        <v>87</v>
      </c>
      <c r="AT16" s="535">
        <v>18</v>
      </c>
      <c r="AU16" s="535">
        <v>31</v>
      </c>
      <c r="AV16" s="535">
        <v>34</v>
      </c>
      <c r="AW16" s="535">
        <v>568</v>
      </c>
      <c r="AX16" s="535">
        <v>119</v>
      </c>
      <c r="AY16" s="535">
        <v>0</v>
      </c>
      <c r="AZ16" s="535">
        <v>18</v>
      </c>
      <c r="BA16" s="535">
        <v>0</v>
      </c>
      <c r="BB16" s="535">
        <v>0</v>
      </c>
      <c r="BC16" s="535">
        <v>1</v>
      </c>
      <c r="BD16" s="535">
        <v>0</v>
      </c>
      <c r="BE16" s="535">
        <v>0</v>
      </c>
      <c r="BF16" s="535">
        <v>0</v>
      </c>
      <c r="BG16" s="535">
        <v>36</v>
      </c>
      <c r="BH16" s="535">
        <v>117</v>
      </c>
      <c r="BI16" s="535">
        <v>10</v>
      </c>
      <c r="BJ16" s="535">
        <v>349</v>
      </c>
      <c r="BK16" s="535">
        <v>2</v>
      </c>
      <c r="BL16" s="535">
        <v>627</v>
      </c>
      <c r="BM16" s="535">
        <v>607</v>
      </c>
      <c r="BN16" s="535">
        <v>47</v>
      </c>
      <c r="BO16" s="535">
        <v>17</v>
      </c>
      <c r="BP16" s="535">
        <v>0</v>
      </c>
      <c r="BQ16" s="535">
        <v>0</v>
      </c>
      <c r="BR16" s="535">
        <v>25</v>
      </c>
      <c r="BS16" s="535">
        <v>11</v>
      </c>
      <c r="BT16" s="535">
        <v>1014</v>
      </c>
      <c r="BU16" s="535">
        <v>8</v>
      </c>
      <c r="BV16" s="535">
        <v>0</v>
      </c>
      <c r="BW16" s="535">
        <v>0</v>
      </c>
      <c r="BX16" s="535">
        <v>0</v>
      </c>
      <c r="BY16" s="535">
        <v>219</v>
      </c>
      <c r="BZ16" s="535">
        <v>41</v>
      </c>
      <c r="CA16" s="535">
        <v>5</v>
      </c>
      <c r="CB16" s="535">
        <v>865</v>
      </c>
      <c r="CC16" s="535">
        <v>34</v>
      </c>
      <c r="CD16" s="535">
        <v>48</v>
      </c>
      <c r="CE16" s="535">
        <v>35</v>
      </c>
      <c r="CF16" s="535">
        <v>413</v>
      </c>
      <c r="CG16" s="535">
        <v>2</v>
      </c>
      <c r="CH16" s="535">
        <v>2</v>
      </c>
      <c r="CI16" s="535">
        <v>0</v>
      </c>
      <c r="CJ16" s="535">
        <v>111</v>
      </c>
      <c r="CK16" s="535">
        <v>0</v>
      </c>
      <c r="CL16" s="535">
        <v>7</v>
      </c>
      <c r="CM16" s="535">
        <v>125</v>
      </c>
      <c r="CN16" s="535">
        <v>5</v>
      </c>
      <c r="CO16" s="535">
        <v>0</v>
      </c>
      <c r="CP16" s="535">
        <v>118</v>
      </c>
      <c r="CQ16" s="535">
        <v>191</v>
      </c>
      <c r="CR16" s="535">
        <v>35</v>
      </c>
      <c r="CS16" s="535">
        <v>34</v>
      </c>
      <c r="CT16" s="535">
        <v>14</v>
      </c>
      <c r="CU16" s="535">
        <v>40</v>
      </c>
      <c r="CV16" s="535">
        <v>0</v>
      </c>
      <c r="CW16" s="535">
        <v>7</v>
      </c>
      <c r="CX16" s="535">
        <v>672</v>
      </c>
      <c r="CY16" s="535">
        <v>150</v>
      </c>
      <c r="CZ16" s="535">
        <v>0</v>
      </c>
      <c r="DA16" s="535">
        <v>31</v>
      </c>
      <c r="DB16" s="535">
        <v>2409</v>
      </c>
      <c r="DC16" s="535">
        <v>144</v>
      </c>
      <c r="DD16" s="535">
        <v>1004</v>
      </c>
      <c r="DE16" s="536">
        <v>28</v>
      </c>
      <c r="DF16" s="537">
        <v>25574</v>
      </c>
      <c r="DG16" s="534">
        <v>46</v>
      </c>
      <c r="DH16" s="535">
        <v>3767</v>
      </c>
      <c r="DI16" s="535">
        <v>0</v>
      </c>
      <c r="DJ16" s="535">
        <v>0</v>
      </c>
      <c r="DK16" s="535">
        <v>30</v>
      </c>
      <c r="DL16" s="535">
        <v>647</v>
      </c>
      <c r="DM16" s="535">
        <v>100</v>
      </c>
      <c r="DN16" s="537">
        <v>4590</v>
      </c>
      <c r="DO16" s="537">
        <v>30164</v>
      </c>
      <c r="DP16" s="537">
        <v>4240</v>
      </c>
      <c r="DQ16" s="537">
        <v>7320</v>
      </c>
      <c r="DR16" s="537">
        <v>16150</v>
      </c>
      <c r="DS16" s="537">
        <v>41724</v>
      </c>
      <c r="DT16" s="537">
        <v>-11544</v>
      </c>
      <c r="DU16" s="537">
        <v>-17971</v>
      </c>
      <c r="DV16" s="537">
        <v>-29515</v>
      </c>
      <c r="DW16" s="537">
        <v>-13365</v>
      </c>
      <c r="DX16" s="537">
        <v>12209</v>
      </c>
      <c r="DY16" s="282"/>
      <c r="DZ16" s="553">
        <f t="shared" si="1"/>
        <v>2.151571409627373E-2</v>
      </c>
      <c r="EA16" s="344"/>
      <c r="EB16" s="553">
        <f t="shared" si="2"/>
        <v>2.531908635670244E-4</v>
      </c>
      <c r="EC16" s="282"/>
      <c r="ED16" s="282"/>
      <c r="EE16" s="282"/>
      <c r="EF16" s="282"/>
      <c r="EG16" s="282"/>
      <c r="EH16" s="282"/>
      <c r="EI16" s="282"/>
      <c r="EJ16" s="282"/>
      <c r="EK16" s="282"/>
      <c r="EL16" s="282"/>
      <c r="EM16" s="282"/>
      <c r="EN16" s="282"/>
    </row>
    <row r="17" spans="1:144" s="278" customFormat="1">
      <c r="A17" s="291" t="s">
        <v>431</v>
      </c>
      <c r="B17" s="208" t="s">
        <v>550</v>
      </c>
      <c r="C17" s="534">
        <v>1676</v>
      </c>
      <c r="D17" s="535">
        <v>100</v>
      </c>
      <c r="E17" s="535">
        <v>192</v>
      </c>
      <c r="F17" s="535">
        <v>0</v>
      </c>
      <c r="G17" s="535">
        <v>229</v>
      </c>
      <c r="H17" s="535">
        <v>73</v>
      </c>
      <c r="I17" s="535">
        <v>60</v>
      </c>
      <c r="J17" s="535">
        <v>1832</v>
      </c>
      <c r="K17" s="535">
        <v>191</v>
      </c>
      <c r="L17" s="535">
        <v>1</v>
      </c>
      <c r="M17" s="535">
        <v>0</v>
      </c>
      <c r="N17" s="535">
        <v>18</v>
      </c>
      <c r="O17" s="535">
        <v>309</v>
      </c>
      <c r="P17" s="535">
        <v>151</v>
      </c>
      <c r="Q17" s="535">
        <v>192</v>
      </c>
      <c r="R17" s="535">
        <v>63</v>
      </c>
      <c r="S17" s="535">
        <v>131</v>
      </c>
      <c r="T17" s="535">
        <v>57</v>
      </c>
      <c r="U17" s="535">
        <v>45</v>
      </c>
      <c r="V17" s="535">
        <v>108</v>
      </c>
      <c r="W17" s="535">
        <v>27</v>
      </c>
      <c r="X17" s="535">
        <v>409</v>
      </c>
      <c r="Y17" s="535">
        <v>210</v>
      </c>
      <c r="Z17" s="535">
        <v>0</v>
      </c>
      <c r="AA17" s="535">
        <v>164</v>
      </c>
      <c r="AB17" s="535">
        <v>313</v>
      </c>
      <c r="AC17" s="535">
        <v>27</v>
      </c>
      <c r="AD17" s="535">
        <v>19</v>
      </c>
      <c r="AE17" s="535">
        <v>95</v>
      </c>
      <c r="AF17" s="535">
        <v>137</v>
      </c>
      <c r="AG17" s="535">
        <v>21</v>
      </c>
      <c r="AH17" s="535">
        <v>339</v>
      </c>
      <c r="AI17" s="535">
        <v>95</v>
      </c>
      <c r="AJ17" s="535">
        <v>0</v>
      </c>
      <c r="AK17" s="535">
        <v>193</v>
      </c>
      <c r="AL17" s="535">
        <v>74</v>
      </c>
      <c r="AM17" s="535">
        <v>762</v>
      </c>
      <c r="AN17" s="535">
        <v>44</v>
      </c>
      <c r="AO17" s="535">
        <v>82</v>
      </c>
      <c r="AP17" s="535">
        <v>11</v>
      </c>
      <c r="AQ17" s="535">
        <v>63</v>
      </c>
      <c r="AR17" s="535">
        <v>261</v>
      </c>
      <c r="AS17" s="535">
        <v>256</v>
      </c>
      <c r="AT17" s="535">
        <v>241</v>
      </c>
      <c r="AU17" s="535">
        <v>324</v>
      </c>
      <c r="AV17" s="535">
        <v>142</v>
      </c>
      <c r="AW17" s="535">
        <v>93</v>
      </c>
      <c r="AX17" s="535">
        <v>429</v>
      </c>
      <c r="AY17" s="535">
        <v>167</v>
      </c>
      <c r="AZ17" s="535">
        <v>38</v>
      </c>
      <c r="BA17" s="535">
        <v>59</v>
      </c>
      <c r="BB17" s="535">
        <v>33</v>
      </c>
      <c r="BC17" s="535">
        <v>133</v>
      </c>
      <c r="BD17" s="535">
        <v>19</v>
      </c>
      <c r="BE17" s="535">
        <v>0</v>
      </c>
      <c r="BF17" s="535">
        <v>4</v>
      </c>
      <c r="BG17" s="535">
        <v>22</v>
      </c>
      <c r="BH17" s="535">
        <v>41</v>
      </c>
      <c r="BI17" s="535">
        <v>5</v>
      </c>
      <c r="BJ17" s="535">
        <v>371</v>
      </c>
      <c r="BK17" s="535">
        <v>82</v>
      </c>
      <c r="BL17" s="535">
        <v>4834</v>
      </c>
      <c r="BM17" s="535">
        <v>381</v>
      </c>
      <c r="BN17" s="535">
        <v>437</v>
      </c>
      <c r="BO17" s="535">
        <v>780</v>
      </c>
      <c r="BP17" s="535">
        <v>130</v>
      </c>
      <c r="BQ17" s="535">
        <v>143</v>
      </c>
      <c r="BR17" s="535">
        <v>164</v>
      </c>
      <c r="BS17" s="535">
        <v>500</v>
      </c>
      <c r="BT17" s="535">
        <v>13557</v>
      </c>
      <c r="BU17" s="535">
        <v>1674</v>
      </c>
      <c r="BV17" s="535">
        <v>69</v>
      </c>
      <c r="BW17" s="535">
        <v>13</v>
      </c>
      <c r="BX17" s="535">
        <v>0</v>
      </c>
      <c r="BY17" s="535">
        <v>563</v>
      </c>
      <c r="BZ17" s="535">
        <v>762</v>
      </c>
      <c r="CA17" s="535">
        <v>202</v>
      </c>
      <c r="CB17" s="535">
        <v>747</v>
      </c>
      <c r="CC17" s="535">
        <v>1080</v>
      </c>
      <c r="CD17" s="535">
        <v>27</v>
      </c>
      <c r="CE17" s="535">
        <v>119</v>
      </c>
      <c r="CF17" s="535">
        <v>942</v>
      </c>
      <c r="CG17" s="535">
        <v>99</v>
      </c>
      <c r="CH17" s="535">
        <v>356</v>
      </c>
      <c r="CI17" s="535">
        <v>45</v>
      </c>
      <c r="CJ17" s="535">
        <v>279</v>
      </c>
      <c r="CK17" s="535">
        <v>30</v>
      </c>
      <c r="CL17" s="535">
        <v>92</v>
      </c>
      <c r="CM17" s="535">
        <v>5003</v>
      </c>
      <c r="CN17" s="535">
        <v>131</v>
      </c>
      <c r="CO17" s="535">
        <v>614</v>
      </c>
      <c r="CP17" s="535">
        <v>4204</v>
      </c>
      <c r="CQ17" s="535">
        <v>393</v>
      </c>
      <c r="CR17" s="535">
        <v>2336</v>
      </c>
      <c r="CS17" s="535">
        <v>1256</v>
      </c>
      <c r="CT17" s="535">
        <v>3051</v>
      </c>
      <c r="CU17" s="535">
        <v>873</v>
      </c>
      <c r="CV17" s="535">
        <v>10</v>
      </c>
      <c r="CW17" s="535">
        <v>416</v>
      </c>
      <c r="CX17" s="535">
        <v>2792</v>
      </c>
      <c r="CY17" s="535">
        <v>2323</v>
      </c>
      <c r="CZ17" s="535">
        <v>762</v>
      </c>
      <c r="DA17" s="535">
        <v>1451</v>
      </c>
      <c r="DB17" s="535">
        <v>2676</v>
      </c>
      <c r="DC17" s="535">
        <v>1455</v>
      </c>
      <c r="DD17" s="535">
        <v>169</v>
      </c>
      <c r="DE17" s="536">
        <v>76</v>
      </c>
      <c r="DF17" s="537">
        <v>69249</v>
      </c>
      <c r="DG17" s="534">
        <v>3998</v>
      </c>
      <c r="DH17" s="535">
        <v>228364</v>
      </c>
      <c r="DI17" s="535">
        <v>0</v>
      </c>
      <c r="DJ17" s="535">
        <v>0</v>
      </c>
      <c r="DK17" s="535">
        <v>10</v>
      </c>
      <c r="DL17" s="535">
        <v>4971</v>
      </c>
      <c r="DM17" s="535">
        <v>8125</v>
      </c>
      <c r="DN17" s="537">
        <v>245468</v>
      </c>
      <c r="DO17" s="537">
        <v>314717</v>
      </c>
      <c r="DP17" s="537">
        <v>1701</v>
      </c>
      <c r="DQ17" s="537">
        <v>28362</v>
      </c>
      <c r="DR17" s="537">
        <v>275531</v>
      </c>
      <c r="DS17" s="537">
        <v>344780</v>
      </c>
      <c r="DT17" s="537">
        <v>-222061</v>
      </c>
      <c r="DU17" s="537">
        <v>-89835</v>
      </c>
      <c r="DV17" s="537">
        <v>-311896</v>
      </c>
      <c r="DW17" s="537">
        <v>-36365</v>
      </c>
      <c r="DX17" s="537">
        <v>32884</v>
      </c>
      <c r="DY17" s="282"/>
      <c r="DZ17" s="553">
        <f t="shared" si="1"/>
        <v>8.9636085753231898E-3</v>
      </c>
      <c r="EA17" s="344"/>
      <c r="EB17" s="553">
        <f t="shared" si="2"/>
        <v>1.5348998770273417E-2</v>
      </c>
      <c r="EC17" s="282"/>
      <c r="ED17" s="282"/>
      <c r="EE17" s="282"/>
      <c r="EF17" s="282"/>
      <c r="EG17" s="282"/>
      <c r="EH17" s="282"/>
      <c r="EI17" s="282"/>
      <c r="EJ17" s="282"/>
      <c r="EK17" s="282"/>
      <c r="EL17" s="282"/>
      <c r="EM17" s="282"/>
      <c r="EN17" s="282"/>
    </row>
    <row r="18" spans="1:144" s="278" customFormat="1">
      <c r="A18" s="291" t="s">
        <v>432</v>
      </c>
      <c r="B18" s="208" t="s">
        <v>551</v>
      </c>
      <c r="C18" s="534">
        <v>18</v>
      </c>
      <c r="D18" s="535">
        <v>350</v>
      </c>
      <c r="E18" s="535">
        <v>2</v>
      </c>
      <c r="F18" s="535">
        <v>30</v>
      </c>
      <c r="G18" s="535">
        <v>51</v>
      </c>
      <c r="H18" s="535">
        <v>9</v>
      </c>
      <c r="I18" s="535">
        <v>13</v>
      </c>
      <c r="J18" s="535">
        <v>916</v>
      </c>
      <c r="K18" s="535">
        <v>137</v>
      </c>
      <c r="L18" s="535">
        <v>168</v>
      </c>
      <c r="M18" s="535">
        <v>0</v>
      </c>
      <c r="N18" s="535">
        <v>1</v>
      </c>
      <c r="O18" s="535">
        <v>10</v>
      </c>
      <c r="P18" s="535">
        <v>16417</v>
      </c>
      <c r="Q18" s="535">
        <v>5905</v>
      </c>
      <c r="R18" s="535">
        <v>1</v>
      </c>
      <c r="S18" s="535">
        <v>149</v>
      </c>
      <c r="T18" s="535">
        <v>7</v>
      </c>
      <c r="U18" s="535">
        <v>2</v>
      </c>
      <c r="V18" s="535">
        <v>0</v>
      </c>
      <c r="W18" s="535">
        <v>0</v>
      </c>
      <c r="X18" s="535">
        <v>75</v>
      </c>
      <c r="Y18" s="535">
        <v>2</v>
      </c>
      <c r="Z18" s="535">
        <v>0</v>
      </c>
      <c r="AA18" s="535">
        <v>1</v>
      </c>
      <c r="AB18" s="535">
        <v>76</v>
      </c>
      <c r="AC18" s="535">
        <v>0</v>
      </c>
      <c r="AD18" s="535">
        <v>0</v>
      </c>
      <c r="AE18" s="535">
        <v>43</v>
      </c>
      <c r="AF18" s="535">
        <v>3</v>
      </c>
      <c r="AG18" s="535">
        <v>18</v>
      </c>
      <c r="AH18" s="535">
        <v>540</v>
      </c>
      <c r="AI18" s="535">
        <v>8</v>
      </c>
      <c r="AJ18" s="535">
        <v>0</v>
      </c>
      <c r="AK18" s="535">
        <v>245</v>
      </c>
      <c r="AL18" s="535">
        <v>0</v>
      </c>
      <c r="AM18" s="535">
        <v>125</v>
      </c>
      <c r="AN18" s="535">
        <v>9</v>
      </c>
      <c r="AO18" s="535">
        <v>1</v>
      </c>
      <c r="AP18" s="535">
        <v>0</v>
      </c>
      <c r="AQ18" s="535">
        <v>253</v>
      </c>
      <c r="AR18" s="535">
        <v>178</v>
      </c>
      <c r="AS18" s="535">
        <v>233</v>
      </c>
      <c r="AT18" s="535">
        <v>30</v>
      </c>
      <c r="AU18" s="535">
        <v>68</v>
      </c>
      <c r="AV18" s="535">
        <v>451</v>
      </c>
      <c r="AW18" s="535">
        <v>19</v>
      </c>
      <c r="AX18" s="535">
        <v>16</v>
      </c>
      <c r="AY18" s="535">
        <v>17</v>
      </c>
      <c r="AZ18" s="535">
        <v>3</v>
      </c>
      <c r="BA18" s="535">
        <v>6</v>
      </c>
      <c r="BB18" s="535">
        <v>6</v>
      </c>
      <c r="BC18" s="535">
        <v>2</v>
      </c>
      <c r="BD18" s="535">
        <v>0</v>
      </c>
      <c r="BE18" s="535">
        <v>0</v>
      </c>
      <c r="BF18" s="535">
        <v>3</v>
      </c>
      <c r="BG18" s="535">
        <v>14</v>
      </c>
      <c r="BH18" s="535">
        <v>132</v>
      </c>
      <c r="BI18" s="535">
        <v>28</v>
      </c>
      <c r="BJ18" s="535">
        <v>4099</v>
      </c>
      <c r="BK18" s="535">
        <v>0</v>
      </c>
      <c r="BL18" s="535">
        <v>96680</v>
      </c>
      <c r="BM18" s="535">
        <v>3365</v>
      </c>
      <c r="BN18" s="535">
        <v>602</v>
      </c>
      <c r="BO18" s="535">
        <v>2271</v>
      </c>
      <c r="BP18" s="535">
        <v>2400</v>
      </c>
      <c r="BQ18" s="535">
        <v>3</v>
      </c>
      <c r="BR18" s="535">
        <v>0</v>
      </c>
      <c r="BS18" s="535">
        <v>1</v>
      </c>
      <c r="BT18" s="535">
        <v>2185</v>
      </c>
      <c r="BU18" s="535">
        <v>84</v>
      </c>
      <c r="BV18" s="535">
        <v>0</v>
      </c>
      <c r="BW18" s="535">
        <v>1</v>
      </c>
      <c r="BX18" s="535">
        <v>7</v>
      </c>
      <c r="BY18" s="535">
        <v>1</v>
      </c>
      <c r="BZ18" s="535">
        <v>0</v>
      </c>
      <c r="CA18" s="535">
        <v>0</v>
      </c>
      <c r="CB18" s="535">
        <v>83</v>
      </c>
      <c r="CC18" s="535">
        <v>3</v>
      </c>
      <c r="CD18" s="535">
        <v>0</v>
      </c>
      <c r="CE18" s="535">
        <v>64</v>
      </c>
      <c r="CF18" s="535">
        <v>2680</v>
      </c>
      <c r="CG18" s="535">
        <v>2</v>
      </c>
      <c r="CH18" s="535">
        <v>31</v>
      </c>
      <c r="CI18" s="535">
        <v>16</v>
      </c>
      <c r="CJ18" s="535">
        <v>4</v>
      </c>
      <c r="CK18" s="535">
        <v>1</v>
      </c>
      <c r="CL18" s="535">
        <v>8</v>
      </c>
      <c r="CM18" s="535">
        <v>57</v>
      </c>
      <c r="CN18" s="535">
        <v>25</v>
      </c>
      <c r="CO18" s="535">
        <v>55</v>
      </c>
      <c r="CP18" s="535">
        <v>2</v>
      </c>
      <c r="CQ18" s="535">
        <v>34</v>
      </c>
      <c r="CR18" s="535">
        <v>15</v>
      </c>
      <c r="CS18" s="535">
        <v>12</v>
      </c>
      <c r="CT18" s="535">
        <v>18</v>
      </c>
      <c r="CU18" s="535">
        <v>10</v>
      </c>
      <c r="CV18" s="535">
        <v>0</v>
      </c>
      <c r="CW18" s="535">
        <v>16</v>
      </c>
      <c r="CX18" s="535">
        <v>293</v>
      </c>
      <c r="CY18" s="535">
        <v>56</v>
      </c>
      <c r="CZ18" s="535">
        <v>1007</v>
      </c>
      <c r="DA18" s="535">
        <v>72</v>
      </c>
      <c r="DB18" s="535">
        <v>687</v>
      </c>
      <c r="DC18" s="535">
        <v>222</v>
      </c>
      <c r="DD18" s="535">
        <v>0</v>
      </c>
      <c r="DE18" s="536">
        <v>5</v>
      </c>
      <c r="DF18" s="537">
        <v>143968</v>
      </c>
      <c r="DG18" s="534">
        <v>196</v>
      </c>
      <c r="DH18" s="535">
        <v>2397</v>
      </c>
      <c r="DI18" s="535">
        <v>80</v>
      </c>
      <c r="DJ18" s="535">
        <v>0</v>
      </c>
      <c r="DK18" s="535">
        <v>22</v>
      </c>
      <c r="DL18" s="535">
        <v>622</v>
      </c>
      <c r="DM18" s="535">
        <v>-193</v>
      </c>
      <c r="DN18" s="537">
        <v>3124</v>
      </c>
      <c r="DO18" s="537">
        <v>147092</v>
      </c>
      <c r="DP18" s="537">
        <v>1165</v>
      </c>
      <c r="DQ18" s="537">
        <v>41377</v>
      </c>
      <c r="DR18" s="537">
        <v>45666</v>
      </c>
      <c r="DS18" s="537">
        <v>189634</v>
      </c>
      <c r="DT18" s="537">
        <v>-44020</v>
      </c>
      <c r="DU18" s="537">
        <v>-77077</v>
      </c>
      <c r="DV18" s="537">
        <v>-121097</v>
      </c>
      <c r="DW18" s="537">
        <v>-75431</v>
      </c>
      <c r="DX18" s="537">
        <v>68537</v>
      </c>
      <c r="DY18" s="282"/>
      <c r="DZ18" s="553">
        <f t="shared" si="1"/>
        <v>0.17672613058494002</v>
      </c>
      <c r="EA18" s="344"/>
      <c r="EB18" s="553">
        <f t="shared" si="2"/>
        <v>1.6110923811259821E-4</v>
      </c>
      <c r="EC18" s="282"/>
      <c r="ED18" s="282"/>
      <c r="EE18" s="282"/>
      <c r="EF18" s="282"/>
      <c r="EG18" s="282"/>
      <c r="EH18" s="282"/>
      <c r="EI18" s="282"/>
      <c r="EJ18" s="282"/>
      <c r="EK18" s="282"/>
      <c r="EL18" s="282"/>
      <c r="EM18" s="282"/>
      <c r="EN18" s="282"/>
    </row>
    <row r="19" spans="1:144" s="278" customFormat="1">
      <c r="A19" s="291" t="s">
        <v>433</v>
      </c>
      <c r="B19" s="208" t="s">
        <v>552</v>
      </c>
      <c r="C19" s="534">
        <v>0</v>
      </c>
      <c r="D19" s="535">
        <v>0</v>
      </c>
      <c r="E19" s="535">
        <v>2</v>
      </c>
      <c r="F19" s="535">
        <v>0</v>
      </c>
      <c r="G19" s="535">
        <v>12</v>
      </c>
      <c r="H19" s="535">
        <v>63</v>
      </c>
      <c r="I19" s="535">
        <v>5</v>
      </c>
      <c r="J19" s="535">
        <v>707</v>
      </c>
      <c r="K19" s="535">
        <v>146</v>
      </c>
      <c r="L19" s="535">
        <v>0</v>
      </c>
      <c r="M19" s="535">
        <v>0</v>
      </c>
      <c r="N19" s="535">
        <v>10</v>
      </c>
      <c r="O19" s="535">
        <v>22</v>
      </c>
      <c r="P19" s="535">
        <v>17</v>
      </c>
      <c r="Q19" s="535">
        <v>1792</v>
      </c>
      <c r="R19" s="535">
        <v>34</v>
      </c>
      <c r="S19" s="535">
        <v>84</v>
      </c>
      <c r="T19" s="535">
        <v>73</v>
      </c>
      <c r="U19" s="535">
        <v>9</v>
      </c>
      <c r="V19" s="535">
        <v>130</v>
      </c>
      <c r="W19" s="535">
        <v>39</v>
      </c>
      <c r="X19" s="535">
        <v>496</v>
      </c>
      <c r="Y19" s="535">
        <v>122</v>
      </c>
      <c r="Z19" s="535">
        <v>0</v>
      </c>
      <c r="AA19" s="535">
        <v>267</v>
      </c>
      <c r="AB19" s="535">
        <v>187</v>
      </c>
      <c r="AC19" s="535">
        <v>13</v>
      </c>
      <c r="AD19" s="535">
        <v>11</v>
      </c>
      <c r="AE19" s="535">
        <v>226</v>
      </c>
      <c r="AF19" s="535">
        <v>81</v>
      </c>
      <c r="AG19" s="535">
        <v>2</v>
      </c>
      <c r="AH19" s="535">
        <v>31</v>
      </c>
      <c r="AI19" s="535">
        <v>64</v>
      </c>
      <c r="AJ19" s="535">
        <v>0</v>
      </c>
      <c r="AK19" s="535">
        <v>131</v>
      </c>
      <c r="AL19" s="535">
        <v>113</v>
      </c>
      <c r="AM19" s="535">
        <v>331</v>
      </c>
      <c r="AN19" s="535">
        <v>36</v>
      </c>
      <c r="AO19" s="535">
        <v>1</v>
      </c>
      <c r="AP19" s="535">
        <v>0</v>
      </c>
      <c r="AQ19" s="535">
        <v>24</v>
      </c>
      <c r="AR19" s="535">
        <v>67</v>
      </c>
      <c r="AS19" s="535">
        <v>68</v>
      </c>
      <c r="AT19" s="535">
        <v>85</v>
      </c>
      <c r="AU19" s="535">
        <v>131</v>
      </c>
      <c r="AV19" s="535">
        <v>65</v>
      </c>
      <c r="AW19" s="535">
        <v>350</v>
      </c>
      <c r="AX19" s="535">
        <v>171</v>
      </c>
      <c r="AY19" s="535">
        <v>80</v>
      </c>
      <c r="AZ19" s="535">
        <v>9</v>
      </c>
      <c r="BA19" s="535">
        <v>54</v>
      </c>
      <c r="BB19" s="535">
        <v>16</v>
      </c>
      <c r="BC19" s="535">
        <v>85</v>
      </c>
      <c r="BD19" s="535">
        <v>30</v>
      </c>
      <c r="BE19" s="535">
        <v>0</v>
      </c>
      <c r="BF19" s="535">
        <v>1</v>
      </c>
      <c r="BG19" s="535">
        <v>15</v>
      </c>
      <c r="BH19" s="535">
        <v>233</v>
      </c>
      <c r="BI19" s="535">
        <v>11</v>
      </c>
      <c r="BJ19" s="535">
        <v>490</v>
      </c>
      <c r="BK19" s="535">
        <v>8</v>
      </c>
      <c r="BL19" s="535">
        <v>15335</v>
      </c>
      <c r="BM19" s="535">
        <v>5330</v>
      </c>
      <c r="BN19" s="535">
        <v>23</v>
      </c>
      <c r="BO19" s="535">
        <v>60</v>
      </c>
      <c r="BP19" s="535">
        <v>1312</v>
      </c>
      <c r="BQ19" s="535">
        <v>155</v>
      </c>
      <c r="BR19" s="535">
        <v>527</v>
      </c>
      <c r="BS19" s="535">
        <v>677</v>
      </c>
      <c r="BT19" s="535">
        <v>3911</v>
      </c>
      <c r="BU19" s="535">
        <v>3134</v>
      </c>
      <c r="BV19" s="535">
        <v>282</v>
      </c>
      <c r="BW19" s="535">
        <v>797</v>
      </c>
      <c r="BX19" s="535">
        <v>544</v>
      </c>
      <c r="BY19" s="535">
        <v>149</v>
      </c>
      <c r="BZ19" s="535">
        <v>266</v>
      </c>
      <c r="CA19" s="535">
        <v>0</v>
      </c>
      <c r="CB19" s="535">
        <v>314</v>
      </c>
      <c r="CC19" s="535">
        <v>426</v>
      </c>
      <c r="CD19" s="535">
        <v>28</v>
      </c>
      <c r="CE19" s="535">
        <v>291</v>
      </c>
      <c r="CF19" s="535">
        <v>1160</v>
      </c>
      <c r="CG19" s="535">
        <v>19</v>
      </c>
      <c r="CH19" s="535">
        <v>2184</v>
      </c>
      <c r="CI19" s="535">
        <v>73</v>
      </c>
      <c r="CJ19" s="535">
        <v>1047</v>
      </c>
      <c r="CK19" s="535">
        <v>107</v>
      </c>
      <c r="CL19" s="535">
        <v>109</v>
      </c>
      <c r="CM19" s="535">
        <v>1405</v>
      </c>
      <c r="CN19" s="535">
        <v>2283</v>
      </c>
      <c r="CO19" s="535">
        <v>1805</v>
      </c>
      <c r="CP19" s="535">
        <v>3489</v>
      </c>
      <c r="CQ19" s="535">
        <v>58</v>
      </c>
      <c r="CR19" s="535">
        <v>2993</v>
      </c>
      <c r="CS19" s="535">
        <v>1547</v>
      </c>
      <c r="CT19" s="535">
        <v>1824</v>
      </c>
      <c r="CU19" s="535">
        <v>367</v>
      </c>
      <c r="CV19" s="535">
        <v>15</v>
      </c>
      <c r="CW19" s="535">
        <v>101</v>
      </c>
      <c r="CX19" s="535">
        <v>2876</v>
      </c>
      <c r="CY19" s="535">
        <v>747</v>
      </c>
      <c r="CZ19" s="535">
        <v>2923</v>
      </c>
      <c r="DA19" s="535">
        <v>243</v>
      </c>
      <c r="DB19" s="535">
        <v>3880</v>
      </c>
      <c r="DC19" s="535">
        <v>1160</v>
      </c>
      <c r="DD19" s="535">
        <v>0</v>
      </c>
      <c r="DE19" s="536">
        <v>64</v>
      </c>
      <c r="DF19" s="537">
        <v>73290</v>
      </c>
      <c r="DG19" s="534">
        <v>765</v>
      </c>
      <c r="DH19" s="535">
        <v>6783</v>
      </c>
      <c r="DI19" s="535">
        <v>10</v>
      </c>
      <c r="DJ19" s="535">
        <v>0</v>
      </c>
      <c r="DK19" s="535">
        <v>449</v>
      </c>
      <c r="DL19" s="535">
        <v>13497</v>
      </c>
      <c r="DM19" s="535">
        <v>-4981</v>
      </c>
      <c r="DN19" s="537">
        <v>16523</v>
      </c>
      <c r="DO19" s="537">
        <v>89813</v>
      </c>
      <c r="DP19" s="537">
        <v>1934</v>
      </c>
      <c r="DQ19" s="537">
        <v>87688</v>
      </c>
      <c r="DR19" s="537">
        <v>106145</v>
      </c>
      <c r="DS19" s="537">
        <v>179435</v>
      </c>
      <c r="DT19" s="537">
        <v>-27126</v>
      </c>
      <c r="DU19" s="537">
        <v>-59289</v>
      </c>
      <c r="DV19" s="537">
        <v>-86415</v>
      </c>
      <c r="DW19" s="537">
        <v>19730</v>
      </c>
      <c r="DX19" s="537">
        <v>93020</v>
      </c>
      <c r="DY19" s="282"/>
      <c r="DZ19" s="553">
        <f t="shared" si="1"/>
        <v>3.7834166546045656E-2</v>
      </c>
      <c r="EA19" s="344"/>
      <c r="EB19" s="553">
        <f t="shared" si="2"/>
        <v>4.5590486529735241E-4</v>
      </c>
      <c r="EC19" s="282"/>
      <c r="ED19" s="282"/>
      <c r="EE19" s="282"/>
      <c r="EF19" s="282"/>
      <c r="EG19" s="282"/>
      <c r="EH19" s="282"/>
      <c r="EI19" s="282"/>
      <c r="EJ19" s="282"/>
      <c r="EK19" s="282"/>
      <c r="EL19" s="282"/>
      <c r="EM19" s="282"/>
      <c r="EN19" s="282"/>
    </row>
    <row r="20" spans="1:144" s="278" customFormat="1">
      <c r="A20" s="291" t="s">
        <v>434</v>
      </c>
      <c r="B20" s="208" t="s">
        <v>553</v>
      </c>
      <c r="C20" s="534">
        <v>13</v>
      </c>
      <c r="D20" s="535">
        <v>0</v>
      </c>
      <c r="E20" s="535">
        <v>3</v>
      </c>
      <c r="F20" s="535">
        <v>0</v>
      </c>
      <c r="G20" s="535">
        <v>2</v>
      </c>
      <c r="H20" s="535">
        <v>0</v>
      </c>
      <c r="I20" s="535">
        <v>0</v>
      </c>
      <c r="J20" s="535">
        <v>205</v>
      </c>
      <c r="K20" s="535">
        <v>151</v>
      </c>
      <c r="L20" s="535">
        <v>4</v>
      </c>
      <c r="M20" s="535">
        <v>0</v>
      </c>
      <c r="N20" s="535">
        <v>12</v>
      </c>
      <c r="O20" s="535">
        <v>68</v>
      </c>
      <c r="P20" s="535">
        <v>783</v>
      </c>
      <c r="Q20" s="535">
        <v>570</v>
      </c>
      <c r="R20" s="535">
        <v>18998</v>
      </c>
      <c r="S20" s="535">
        <v>27840</v>
      </c>
      <c r="T20" s="535">
        <v>22888</v>
      </c>
      <c r="U20" s="535">
        <v>0</v>
      </c>
      <c r="V20" s="535">
        <v>0</v>
      </c>
      <c r="W20" s="535">
        <v>0</v>
      </c>
      <c r="X20" s="535">
        <v>1</v>
      </c>
      <c r="Y20" s="535">
        <v>142</v>
      </c>
      <c r="Z20" s="535">
        <v>0</v>
      </c>
      <c r="AA20" s="535">
        <v>330</v>
      </c>
      <c r="AB20" s="535">
        <v>946</v>
      </c>
      <c r="AC20" s="535">
        <v>0</v>
      </c>
      <c r="AD20" s="535">
        <v>0</v>
      </c>
      <c r="AE20" s="535">
        <v>970</v>
      </c>
      <c r="AF20" s="535">
        <v>260</v>
      </c>
      <c r="AG20" s="535">
        <v>9</v>
      </c>
      <c r="AH20" s="535">
        <v>941</v>
      </c>
      <c r="AI20" s="535">
        <v>0</v>
      </c>
      <c r="AJ20" s="535">
        <v>0</v>
      </c>
      <c r="AK20" s="535">
        <v>2167</v>
      </c>
      <c r="AL20" s="535">
        <v>0</v>
      </c>
      <c r="AM20" s="535">
        <v>175</v>
      </c>
      <c r="AN20" s="535">
        <v>0</v>
      </c>
      <c r="AO20" s="535">
        <v>36</v>
      </c>
      <c r="AP20" s="535">
        <v>0</v>
      </c>
      <c r="AQ20" s="535">
        <v>312</v>
      </c>
      <c r="AR20" s="535">
        <v>24</v>
      </c>
      <c r="AS20" s="535">
        <v>139</v>
      </c>
      <c r="AT20" s="535">
        <v>40</v>
      </c>
      <c r="AU20" s="535">
        <v>65</v>
      </c>
      <c r="AV20" s="535">
        <v>48</v>
      </c>
      <c r="AW20" s="535">
        <v>426</v>
      </c>
      <c r="AX20" s="535">
        <v>1230</v>
      </c>
      <c r="AY20" s="535">
        <v>1002</v>
      </c>
      <c r="AZ20" s="535">
        <v>13</v>
      </c>
      <c r="BA20" s="535">
        <v>10</v>
      </c>
      <c r="BB20" s="535">
        <v>6</v>
      </c>
      <c r="BC20" s="535">
        <v>64</v>
      </c>
      <c r="BD20" s="535">
        <v>30</v>
      </c>
      <c r="BE20" s="535">
        <v>0</v>
      </c>
      <c r="BF20" s="535">
        <v>0</v>
      </c>
      <c r="BG20" s="535">
        <v>26</v>
      </c>
      <c r="BH20" s="535">
        <v>0</v>
      </c>
      <c r="BI20" s="535">
        <v>0</v>
      </c>
      <c r="BJ20" s="535">
        <v>1637</v>
      </c>
      <c r="BK20" s="535">
        <v>7</v>
      </c>
      <c r="BL20" s="535">
        <v>5896</v>
      </c>
      <c r="BM20" s="535">
        <v>592</v>
      </c>
      <c r="BN20" s="535">
        <v>0</v>
      </c>
      <c r="BO20" s="535">
        <v>0</v>
      </c>
      <c r="BP20" s="535">
        <v>0</v>
      </c>
      <c r="BQ20" s="535">
        <v>0</v>
      </c>
      <c r="BR20" s="535">
        <v>0</v>
      </c>
      <c r="BS20" s="535">
        <v>50</v>
      </c>
      <c r="BT20" s="535">
        <v>-2102</v>
      </c>
      <c r="BU20" s="535">
        <v>536</v>
      </c>
      <c r="BV20" s="535">
        <v>0</v>
      </c>
      <c r="BW20" s="535">
        <v>0</v>
      </c>
      <c r="BX20" s="535">
        <v>289</v>
      </c>
      <c r="BY20" s="535">
        <v>0</v>
      </c>
      <c r="BZ20" s="535">
        <v>150</v>
      </c>
      <c r="CA20" s="535">
        <v>0</v>
      </c>
      <c r="CB20" s="535">
        <v>14</v>
      </c>
      <c r="CC20" s="535">
        <v>64</v>
      </c>
      <c r="CD20" s="535">
        <v>119</v>
      </c>
      <c r="CE20" s="535">
        <v>516</v>
      </c>
      <c r="CF20" s="535">
        <v>2594</v>
      </c>
      <c r="CG20" s="535">
        <v>0</v>
      </c>
      <c r="CH20" s="535">
        <v>104</v>
      </c>
      <c r="CI20" s="535">
        <v>0</v>
      </c>
      <c r="CJ20" s="535">
        <v>1696</v>
      </c>
      <c r="CK20" s="535">
        <v>9</v>
      </c>
      <c r="CL20" s="535">
        <v>4764</v>
      </c>
      <c r="CM20" s="535">
        <v>257</v>
      </c>
      <c r="CN20" s="535">
        <v>2261</v>
      </c>
      <c r="CO20" s="535">
        <v>1933</v>
      </c>
      <c r="CP20" s="535">
        <v>0</v>
      </c>
      <c r="CQ20" s="535">
        <v>246</v>
      </c>
      <c r="CR20" s="535">
        <v>533</v>
      </c>
      <c r="CS20" s="535">
        <v>383</v>
      </c>
      <c r="CT20" s="535">
        <v>249</v>
      </c>
      <c r="CU20" s="535">
        <v>0</v>
      </c>
      <c r="CV20" s="535">
        <v>0</v>
      </c>
      <c r="CW20" s="535">
        <v>98</v>
      </c>
      <c r="CX20" s="535">
        <v>1955</v>
      </c>
      <c r="CY20" s="535">
        <v>249</v>
      </c>
      <c r="CZ20" s="535">
        <v>0</v>
      </c>
      <c r="DA20" s="535">
        <v>147</v>
      </c>
      <c r="DB20" s="535">
        <v>310</v>
      </c>
      <c r="DC20" s="535">
        <v>20</v>
      </c>
      <c r="DD20" s="535">
        <v>7332</v>
      </c>
      <c r="DE20" s="536">
        <v>101</v>
      </c>
      <c r="DF20" s="537">
        <v>113958</v>
      </c>
      <c r="DG20" s="534">
        <v>-1396</v>
      </c>
      <c r="DH20" s="535">
        <v>-4838</v>
      </c>
      <c r="DI20" s="535">
        <v>0</v>
      </c>
      <c r="DJ20" s="535">
        <v>0</v>
      </c>
      <c r="DK20" s="535">
        <v>0</v>
      </c>
      <c r="DL20" s="535">
        <v>0</v>
      </c>
      <c r="DM20" s="535">
        <v>-1226</v>
      </c>
      <c r="DN20" s="537">
        <v>-7460</v>
      </c>
      <c r="DO20" s="537">
        <v>106498</v>
      </c>
      <c r="DP20" s="537">
        <v>5144</v>
      </c>
      <c r="DQ20" s="537">
        <v>38926</v>
      </c>
      <c r="DR20" s="537">
        <v>36610</v>
      </c>
      <c r="DS20" s="537">
        <v>150568</v>
      </c>
      <c r="DT20" s="537">
        <v>-8384</v>
      </c>
      <c r="DU20" s="537">
        <v>-98007</v>
      </c>
      <c r="DV20" s="537">
        <v>-106391</v>
      </c>
      <c r="DW20" s="537">
        <v>-69781</v>
      </c>
      <c r="DX20" s="537">
        <v>44177</v>
      </c>
      <c r="DY20" s="282"/>
      <c r="DZ20" s="553">
        <f t="shared" si="1"/>
        <v>1.0047137035437137E-3</v>
      </c>
      <c r="EA20" s="344"/>
      <c r="EB20" s="337"/>
      <c r="EC20" s="282"/>
      <c r="ED20" s="282"/>
      <c r="EE20" s="282"/>
      <c r="EF20" s="282"/>
      <c r="EG20" s="282"/>
      <c r="EH20" s="282"/>
      <c r="EI20" s="282"/>
      <c r="EJ20" s="282"/>
      <c r="EK20" s="282"/>
      <c r="EL20" s="282"/>
      <c r="EM20" s="282"/>
      <c r="EN20" s="282"/>
    </row>
    <row r="21" spans="1:144" s="278" customFormat="1">
      <c r="A21" s="291" t="s">
        <v>435</v>
      </c>
      <c r="B21" s="208" t="s">
        <v>554</v>
      </c>
      <c r="C21" s="534">
        <v>13555</v>
      </c>
      <c r="D21" s="535">
        <v>1724</v>
      </c>
      <c r="E21" s="535">
        <v>716</v>
      </c>
      <c r="F21" s="535">
        <v>18</v>
      </c>
      <c r="G21" s="535">
        <v>12</v>
      </c>
      <c r="H21" s="535">
        <v>0</v>
      </c>
      <c r="I21" s="535">
        <v>0</v>
      </c>
      <c r="J21" s="535">
        <v>18212</v>
      </c>
      <c r="K21" s="535">
        <v>9316</v>
      </c>
      <c r="L21" s="535">
        <v>51</v>
      </c>
      <c r="M21" s="535">
        <v>0</v>
      </c>
      <c r="N21" s="535">
        <v>23</v>
      </c>
      <c r="O21" s="535">
        <v>108</v>
      </c>
      <c r="P21" s="535">
        <v>108</v>
      </c>
      <c r="Q21" s="535">
        <v>929</v>
      </c>
      <c r="R21" s="535">
        <v>4</v>
      </c>
      <c r="S21" s="535">
        <v>277</v>
      </c>
      <c r="T21" s="535">
        <v>186</v>
      </c>
      <c r="U21" s="535">
        <v>36</v>
      </c>
      <c r="V21" s="535">
        <v>95</v>
      </c>
      <c r="W21" s="535">
        <v>0</v>
      </c>
      <c r="X21" s="535">
        <v>1145</v>
      </c>
      <c r="Y21" s="535">
        <v>1442</v>
      </c>
      <c r="Z21" s="535">
        <v>0</v>
      </c>
      <c r="AA21" s="535">
        <v>3487</v>
      </c>
      <c r="AB21" s="535">
        <v>5709</v>
      </c>
      <c r="AC21" s="535">
        <v>0</v>
      </c>
      <c r="AD21" s="535">
        <v>1</v>
      </c>
      <c r="AE21" s="535">
        <v>570</v>
      </c>
      <c r="AF21" s="535">
        <v>82</v>
      </c>
      <c r="AG21" s="535">
        <v>100</v>
      </c>
      <c r="AH21" s="535">
        <v>1020</v>
      </c>
      <c r="AI21" s="535">
        <v>84</v>
      </c>
      <c r="AJ21" s="535">
        <v>0</v>
      </c>
      <c r="AK21" s="535">
        <v>277</v>
      </c>
      <c r="AL21" s="535">
        <v>0</v>
      </c>
      <c r="AM21" s="535">
        <v>0</v>
      </c>
      <c r="AN21" s="535">
        <v>0</v>
      </c>
      <c r="AO21" s="535">
        <v>86</v>
      </c>
      <c r="AP21" s="535">
        <v>0</v>
      </c>
      <c r="AQ21" s="535">
        <v>25</v>
      </c>
      <c r="AR21" s="535">
        <v>19</v>
      </c>
      <c r="AS21" s="535">
        <v>637</v>
      </c>
      <c r="AT21" s="535">
        <v>119</v>
      </c>
      <c r="AU21" s="535">
        <v>182</v>
      </c>
      <c r="AV21" s="535">
        <v>510</v>
      </c>
      <c r="AW21" s="535">
        <v>397</v>
      </c>
      <c r="AX21" s="535">
        <v>1264</v>
      </c>
      <c r="AY21" s="535">
        <v>174</v>
      </c>
      <c r="AZ21" s="535">
        <v>44</v>
      </c>
      <c r="BA21" s="535">
        <v>44</v>
      </c>
      <c r="BB21" s="535">
        <v>36</v>
      </c>
      <c r="BC21" s="535">
        <v>37</v>
      </c>
      <c r="BD21" s="535">
        <v>11</v>
      </c>
      <c r="BE21" s="535">
        <v>0</v>
      </c>
      <c r="BF21" s="535">
        <v>0</v>
      </c>
      <c r="BG21" s="535">
        <v>16</v>
      </c>
      <c r="BH21" s="535">
        <v>2</v>
      </c>
      <c r="BI21" s="535">
        <v>2</v>
      </c>
      <c r="BJ21" s="535">
        <v>603</v>
      </c>
      <c r="BK21" s="535">
        <v>60</v>
      </c>
      <c r="BL21" s="535">
        <v>28</v>
      </c>
      <c r="BM21" s="535">
        <v>494</v>
      </c>
      <c r="BN21" s="535">
        <v>0</v>
      </c>
      <c r="BO21" s="535">
        <v>0</v>
      </c>
      <c r="BP21" s="535">
        <v>0</v>
      </c>
      <c r="BQ21" s="535">
        <v>0</v>
      </c>
      <c r="BR21" s="535">
        <v>10</v>
      </c>
      <c r="BS21" s="535">
        <v>174</v>
      </c>
      <c r="BT21" s="535">
        <v>21996</v>
      </c>
      <c r="BU21" s="535">
        <v>1750</v>
      </c>
      <c r="BV21" s="535">
        <v>26</v>
      </c>
      <c r="BW21" s="535">
        <v>0</v>
      </c>
      <c r="BX21" s="535">
        <v>0</v>
      </c>
      <c r="BY21" s="535">
        <v>126</v>
      </c>
      <c r="BZ21" s="535">
        <v>266</v>
      </c>
      <c r="CA21" s="535">
        <v>0</v>
      </c>
      <c r="CB21" s="535">
        <v>160</v>
      </c>
      <c r="CC21" s="535">
        <v>297</v>
      </c>
      <c r="CD21" s="535">
        <v>18</v>
      </c>
      <c r="CE21" s="535">
        <v>213</v>
      </c>
      <c r="CF21" s="535">
        <v>2374</v>
      </c>
      <c r="CG21" s="535">
        <v>19</v>
      </c>
      <c r="CH21" s="535">
        <v>209</v>
      </c>
      <c r="CI21" s="535">
        <v>35</v>
      </c>
      <c r="CJ21" s="535">
        <v>292</v>
      </c>
      <c r="CK21" s="535">
        <v>14</v>
      </c>
      <c r="CL21" s="535">
        <v>33</v>
      </c>
      <c r="CM21" s="535">
        <v>247</v>
      </c>
      <c r="CN21" s="535">
        <v>714</v>
      </c>
      <c r="CO21" s="535">
        <v>1099</v>
      </c>
      <c r="CP21" s="535">
        <v>1853</v>
      </c>
      <c r="CQ21" s="535">
        <v>248</v>
      </c>
      <c r="CR21" s="535">
        <v>2744</v>
      </c>
      <c r="CS21" s="535">
        <v>1824</v>
      </c>
      <c r="CT21" s="535">
        <v>233</v>
      </c>
      <c r="CU21" s="535">
        <v>3</v>
      </c>
      <c r="CV21" s="535">
        <v>16</v>
      </c>
      <c r="CW21" s="535">
        <v>2</v>
      </c>
      <c r="CX21" s="535">
        <v>977</v>
      </c>
      <c r="CY21" s="535">
        <v>166</v>
      </c>
      <c r="CZ21" s="535">
        <v>3322</v>
      </c>
      <c r="DA21" s="535">
        <v>127</v>
      </c>
      <c r="DB21" s="535">
        <v>451</v>
      </c>
      <c r="DC21" s="535">
        <v>488</v>
      </c>
      <c r="DD21" s="535">
        <v>18646</v>
      </c>
      <c r="DE21" s="536">
        <v>83</v>
      </c>
      <c r="DF21" s="537">
        <v>125332</v>
      </c>
      <c r="DG21" s="534">
        <v>3068</v>
      </c>
      <c r="DH21" s="535">
        <v>13050</v>
      </c>
      <c r="DI21" s="535">
        <v>0</v>
      </c>
      <c r="DJ21" s="535">
        <v>0</v>
      </c>
      <c r="DK21" s="535">
        <v>0</v>
      </c>
      <c r="DL21" s="535">
        <v>0</v>
      </c>
      <c r="DM21" s="535">
        <v>-87</v>
      </c>
      <c r="DN21" s="537">
        <v>16031</v>
      </c>
      <c r="DO21" s="537">
        <v>141363</v>
      </c>
      <c r="DP21" s="537">
        <v>753</v>
      </c>
      <c r="DQ21" s="537">
        <v>53052</v>
      </c>
      <c r="DR21" s="537">
        <v>69836</v>
      </c>
      <c r="DS21" s="537">
        <v>195168</v>
      </c>
      <c r="DT21" s="537">
        <v>-7143</v>
      </c>
      <c r="DU21" s="537">
        <v>-103217</v>
      </c>
      <c r="DV21" s="537">
        <v>-110360</v>
      </c>
      <c r="DW21" s="537">
        <v>-40524</v>
      </c>
      <c r="DX21" s="537">
        <v>84808</v>
      </c>
      <c r="DY21" s="282"/>
      <c r="DZ21" s="553">
        <f t="shared" si="1"/>
        <v>0.21931481363581706</v>
      </c>
      <c r="EA21" s="344"/>
      <c r="EB21" s="553">
        <f t="shared" ref="EB21:EB31" si="3">DH21/($DH$112-$DH$11-$DH$20-$DH$32-$DH$40)</f>
        <v>8.771278921023808E-4</v>
      </c>
      <c r="EC21" s="282"/>
      <c r="ED21" s="282"/>
      <c r="EE21" s="282"/>
      <c r="EF21" s="282"/>
      <c r="EG21" s="282"/>
      <c r="EH21" s="282"/>
      <c r="EI21" s="282"/>
      <c r="EJ21" s="282"/>
      <c r="EK21" s="282"/>
      <c r="EL21" s="282"/>
      <c r="EM21" s="282"/>
      <c r="EN21" s="282"/>
    </row>
    <row r="22" spans="1:144" s="278" customFormat="1">
      <c r="A22" s="291" t="s">
        <v>436</v>
      </c>
      <c r="B22" s="208" t="s">
        <v>555</v>
      </c>
      <c r="C22" s="534">
        <v>39</v>
      </c>
      <c r="D22" s="535">
        <v>0</v>
      </c>
      <c r="E22" s="535">
        <v>7</v>
      </c>
      <c r="F22" s="535">
        <v>0</v>
      </c>
      <c r="G22" s="535">
        <v>11</v>
      </c>
      <c r="H22" s="535">
        <v>13</v>
      </c>
      <c r="I22" s="535">
        <v>7</v>
      </c>
      <c r="J22" s="535">
        <v>12741</v>
      </c>
      <c r="K22" s="535">
        <v>729</v>
      </c>
      <c r="L22" s="535">
        <v>6</v>
      </c>
      <c r="M22" s="535">
        <v>0</v>
      </c>
      <c r="N22" s="535">
        <v>3</v>
      </c>
      <c r="O22" s="535">
        <v>148</v>
      </c>
      <c r="P22" s="535">
        <v>81</v>
      </c>
      <c r="Q22" s="535">
        <v>306</v>
      </c>
      <c r="R22" s="535">
        <v>21</v>
      </c>
      <c r="S22" s="535">
        <v>901</v>
      </c>
      <c r="T22" s="535">
        <v>8636</v>
      </c>
      <c r="U22" s="535">
        <v>3</v>
      </c>
      <c r="V22" s="535">
        <v>21</v>
      </c>
      <c r="W22" s="535">
        <v>58</v>
      </c>
      <c r="X22" s="535">
        <v>200</v>
      </c>
      <c r="Y22" s="535">
        <v>49</v>
      </c>
      <c r="Z22" s="535">
        <v>0</v>
      </c>
      <c r="AA22" s="535">
        <v>380</v>
      </c>
      <c r="AB22" s="535">
        <v>1957</v>
      </c>
      <c r="AC22" s="535">
        <v>35</v>
      </c>
      <c r="AD22" s="535">
        <v>8</v>
      </c>
      <c r="AE22" s="535">
        <v>94</v>
      </c>
      <c r="AF22" s="535">
        <v>67</v>
      </c>
      <c r="AG22" s="535">
        <v>10</v>
      </c>
      <c r="AH22" s="535">
        <v>475</v>
      </c>
      <c r="AI22" s="535">
        <v>9</v>
      </c>
      <c r="AJ22" s="535">
        <v>0</v>
      </c>
      <c r="AK22" s="535">
        <v>10</v>
      </c>
      <c r="AL22" s="535">
        <v>15</v>
      </c>
      <c r="AM22" s="535">
        <v>148</v>
      </c>
      <c r="AN22" s="535">
        <v>43</v>
      </c>
      <c r="AO22" s="535">
        <v>7</v>
      </c>
      <c r="AP22" s="535">
        <v>6</v>
      </c>
      <c r="AQ22" s="535">
        <v>67</v>
      </c>
      <c r="AR22" s="535">
        <v>79</v>
      </c>
      <c r="AS22" s="535">
        <v>371</v>
      </c>
      <c r="AT22" s="535">
        <v>281</v>
      </c>
      <c r="AU22" s="535">
        <v>625</v>
      </c>
      <c r="AV22" s="535">
        <v>494</v>
      </c>
      <c r="AW22" s="535">
        <v>4469</v>
      </c>
      <c r="AX22" s="535">
        <v>893</v>
      </c>
      <c r="AY22" s="535">
        <v>63</v>
      </c>
      <c r="AZ22" s="535">
        <v>88</v>
      </c>
      <c r="BA22" s="535">
        <v>123</v>
      </c>
      <c r="BB22" s="535">
        <v>2</v>
      </c>
      <c r="BC22" s="535">
        <v>173</v>
      </c>
      <c r="BD22" s="535">
        <v>60</v>
      </c>
      <c r="BE22" s="535">
        <v>0</v>
      </c>
      <c r="BF22" s="535">
        <v>4</v>
      </c>
      <c r="BG22" s="535">
        <v>20</v>
      </c>
      <c r="BH22" s="535">
        <v>33</v>
      </c>
      <c r="BI22" s="535">
        <v>43</v>
      </c>
      <c r="BJ22" s="535">
        <v>762</v>
      </c>
      <c r="BK22" s="535">
        <v>143</v>
      </c>
      <c r="BL22" s="535">
        <v>907</v>
      </c>
      <c r="BM22" s="535">
        <v>199</v>
      </c>
      <c r="BN22" s="535">
        <v>173</v>
      </c>
      <c r="BO22" s="535">
        <v>172</v>
      </c>
      <c r="BP22" s="535">
        <v>2431</v>
      </c>
      <c r="BQ22" s="535">
        <v>1523</v>
      </c>
      <c r="BR22" s="535">
        <v>583</v>
      </c>
      <c r="BS22" s="535">
        <v>866</v>
      </c>
      <c r="BT22" s="535">
        <v>21175</v>
      </c>
      <c r="BU22" s="535">
        <v>19660</v>
      </c>
      <c r="BV22" s="535">
        <v>203</v>
      </c>
      <c r="BW22" s="535">
        <v>23</v>
      </c>
      <c r="BX22" s="535">
        <v>0</v>
      </c>
      <c r="BY22" s="535">
        <v>720</v>
      </c>
      <c r="BZ22" s="535">
        <v>939</v>
      </c>
      <c r="CA22" s="535">
        <v>0</v>
      </c>
      <c r="CB22" s="535">
        <v>319</v>
      </c>
      <c r="CC22" s="535">
        <v>383</v>
      </c>
      <c r="CD22" s="535">
        <v>153</v>
      </c>
      <c r="CE22" s="535">
        <v>133</v>
      </c>
      <c r="CF22" s="535">
        <v>2599</v>
      </c>
      <c r="CG22" s="535">
        <v>408</v>
      </c>
      <c r="CH22" s="535">
        <v>5896</v>
      </c>
      <c r="CI22" s="535">
        <v>225</v>
      </c>
      <c r="CJ22" s="535">
        <v>1989</v>
      </c>
      <c r="CK22" s="535">
        <v>305</v>
      </c>
      <c r="CL22" s="535">
        <v>4825</v>
      </c>
      <c r="CM22" s="535">
        <v>11477</v>
      </c>
      <c r="CN22" s="535">
        <v>6892</v>
      </c>
      <c r="CO22" s="535">
        <v>9444</v>
      </c>
      <c r="CP22" s="535">
        <v>4671</v>
      </c>
      <c r="CQ22" s="535">
        <v>496</v>
      </c>
      <c r="CR22" s="535">
        <v>2932</v>
      </c>
      <c r="CS22" s="535">
        <v>780</v>
      </c>
      <c r="CT22" s="535">
        <v>5347</v>
      </c>
      <c r="CU22" s="535">
        <v>290</v>
      </c>
      <c r="CV22" s="535">
        <v>1205</v>
      </c>
      <c r="CW22" s="535">
        <v>530</v>
      </c>
      <c r="CX22" s="535">
        <v>3374</v>
      </c>
      <c r="CY22" s="535">
        <v>120</v>
      </c>
      <c r="CZ22" s="535">
        <v>559</v>
      </c>
      <c r="DA22" s="535">
        <v>519</v>
      </c>
      <c r="DB22" s="535">
        <v>5065</v>
      </c>
      <c r="DC22" s="535">
        <v>1069</v>
      </c>
      <c r="DD22" s="535">
        <v>0</v>
      </c>
      <c r="DE22" s="536">
        <v>12</v>
      </c>
      <c r="DF22" s="537">
        <v>157628</v>
      </c>
      <c r="DG22" s="534">
        <v>617</v>
      </c>
      <c r="DH22" s="535">
        <v>2438</v>
      </c>
      <c r="DI22" s="535">
        <v>0</v>
      </c>
      <c r="DJ22" s="535">
        <v>0</v>
      </c>
      <c r="DK22" s="535">
        <v>0</v>
      </c>
      <c r="DL22" s="535">
        <v>0</v>
      </c>
      <c r="DM22" s="535">
        <v>-631</v>
      </c>
      <c r="DN22" s="537">
        <v>2424</v>
      </c>
      <c r="DO22" s="537">
        <v>160052</v>
      </c>
      <c r="DP22" s="537">
        <v>1125</v>
      </c>
      <c r="DQ22" s="537">
        <v>127896</v>
      </c>
      <c r="DR22" s="537">
        <v>131445</v>
      </c>
      <c r="DS22" s="537">
        <v>289073</v>
      </c>
      <c r="DT22" s="537">
        <v>-2069</v>
      </c>
      <c r="DU22" s="537">
        <v>-121004</v>
      </c>
      <c r="DV22" s="537">
        <v>-123073</v>
      </c>
      <c r="DW22" s="537">
        <v>8372</v>
      </c>
      <c r="DX22" s="537">
        <v>166000</v>
      </c>
      <c r="DY22" s="282"/>
      <c r="DZ22" s="553">
        <f t="shared" si="1"/>
        <v>0.23104366081023664</v>
      </c>
      <c r="EA22" s="344"/>
      <c r="EB22" s="553">
        <f t="shared" si="3"/>
        <v>1.6386496558970149E-4</v>
      </c>
      <c r="EC22" s="282"/>
      <c r="ED22" s="282"/>
      <c r="EE22" s="282"/>
      <c r="EF22" s="282"/>
      <c r="EG22" s="282"/>
      <c r="EH22" s="282"/>
      <c r="EI22" s="282"/>
      <c r="EJ22" s="282"/>
      <c r="EK22" s="282"/>
      <c r="EL22" s="282"/>
      <c r="EM22" s="282"/>
      <c r="EN22" s="282"/>
    </row>
    <row r="23" spans="1:144" s="278" customFormat="1">
      <c r="A23" s="291" t="s">
        <v>437</v>
      </c>
      <c r="B23" s="208" t="s">
        <v>556</v>
      </c>
      <c r="C23" s="534">
        <v>16764</v>
      </c>
      <c r="D23" s="535">
        <v>0</v>
      </c>
      <c r="E23" s="535">
        <v>13</v>
      </c>
      <c r="F23" s="535">
        <v>1</v>
      </c>
      <c r="G23" s="535">
        <v>0</v>
      </c>
      <c r="H23" s="535">
        <v>0</v>
      </c>
      <c r="I23" s="535">
        <v>0</v>
      </c>
      <c r="J23" s="535">
        <v>11</v>
      </c>
      <c r="K23" s="535">
        <v>81</v>
      </c>
      <c r="L23" s="535">
        <v>0</v>
      </c>
      <c r="M23" s="535">
        <v>0</v>
      </c>
      <c r="N23" s="535">
        <v>0</v>
      </c>
      <c r="O23" s="535">
        <v>0</v>
      </c>
      <c r="P23" s="535">
        <v>1</v>
      </c>
      <c r="Q23" s="535">
        <v>0</v>
      </c>
      <c r="R23" s="535">
        <v>0</v>
      </c>
      <c r="S23" s="535">
        <v>0</v>
      </c>
      <c r="T23" s="535">
        <v>0</v>
      </c>
      <c r="U23" s="535">
        <v>1727</v>
      </c>
      <c r="V23" s="535">
        <v>864</v>
      </c>
      <c r="W23" s="535">
        <v>0</v>
      </c>
      <c r="X23" s="535">
        <v>5182</v>
      </c>
      <c r="Y23" s="535">
        <v>805</v>
      </c>
      <c r="Z23" s="535">
        <v>0</v>
      </c>
      <c r="AA23" s="535">
        <v>185</v>
      </c>
      <c r="AB23" s="535">
        <v>583</v>
      </c>
      <c r="AC23" s="535">
        <v>7</v>
      </c>
      <c r="AD23" s="535">
        <v>-321</v>
      </c>
      <c r="AE23" s="535">
        <v>0</v>
      </c>
      <c r="AF23" s="535">
        <v>4</v>
      </c>
      <c r="AG23" s="535">
        <v>0</v>
      </c>
      <c r="AH23" s="535">
        <v>5</v>
      </c>
      <c r="AI23" s="535">
        <v>0</v>
      </c>
      <c r="AJ23" s="535">
        <v>0</v>
      </c>
      <c r="AK23" s="535">
        <v>5</v>
      </c>
      <c r="AL23" s="535">
        <v>-2436</v>
      </c>
      <c r="AM23" s="535">
        <v>655</v>
      </c>
      <c r="AN23" s="535">
        <v>0</v>
      </c>
      <c r="AO23" s="535">
        <v>0</v>
      </c>
      <c r="AP23" s="535">
        <v>2</v>
      </c>
      <c r="AQ23" s="535">
        <v>0</v>
      </c>
      <c r="AR23" s="535">
        <v>0</v>
      </c>
      <c r="AS23" s="535">
        <v>0</v>
      </c>
      <c r="AT23" s="535">
        <v>0</v>
      </c>
      <c r="AU23" s="535">
        <v>0</v>
      </c>
      <c r="AV23" s="535">
        <v>0</v>
      </c>
      <c r="AW23" s="535">
        <v>0</v>
      </c>
      <c r="AX23" s="535">
        <v>0</v>
      </c>
      <c r="AY23" s="535">
        <v>0</v>
      </c>
      <c r="AZ23" s="535">
        <v>0</v>
      </c>
      <c r="BA23" s="535">
        <v>0</v>
      </c>
      <c r="BB23" s="535">
        <v>1</v>
      </c>
      <c r="BC23" s="535">
        <v>0</v>
      </c>
      <c r="BD23" s="535">
        <v>0</v>
      </c>
      <c r="BE23" s="535">
        <v>0</v>
      </c>
      <c r="BF23" s="535">
        <v>0</v>
      </c>
      <c r="BG23" s="535">
        <v>0</v>
      </c>
      <c r="BH23" s="535">
        <v>0</v>
      </c>
      <c r="BI23" s="535">
        <v>0</v>
      </c>
      <c r="BJ23" s="535">
        <v>3</v>
      </c>
      <c r="BK23" s="535">
        <v>0</v>
      </c>
      <c r="BL23" s="535">
        <v>0</v>
      </c>
      <c r="BM23" s="535">
        <v>0</v>
      </c>
      <c r="BN23" s="535">
        <v>134</v>
      </c>
      <c r="BO23" s="535">
        <v>82</v>
      </c>
      <c r="BP23" s="535">
        <v>271</v>
      </c>
      <c r="BQ23" s="535">
        <v>42</v>
      </c>
      <c r="BR23" s="535">
        <v>0</v>
      </c>
      <c r="BS23" s="535">
        <v>0</v>
      </c>
      <c r="BT23" s="535">
        <v>0</v>
      </c>
      <c r="BU23" s="535">
        <v>0</v>
      </c>
      <c r="BV23" s="535">
        <v>4</v>
      </c>
      <c r="BW23" s="535">
        <v>0</v>
      </c>
      <c r="BX23" s="535">
        <v>0</v>
      </c>
      <c r="BY23" s="535">
        <v>0</v>
      </c>
      <c r="BZ23" s="535">
        <v>0</v>
      </c>
      <c r="CA23" s="535">
        <v>0</v>
      </c>
      <c r="CB23" s="535">
        <v>0</v>
      </c>
      <c r="CC23" s="535">
        <v>0</v>
      </c>
      <c r="CD23" s="535">
        <v>0</v>
      </c>
      <c r="CE23" s="535">
        <v>1</v>
      </c>
      <c r="CF23" s="535">
        <v>0</v>
      </c>
      <c r="CG23" s="535">
        <v>0</v>
      </c>
      <c r="CH23" s="535">
        <v>0</v>
      </c>
      <c r="CI23" s="535">
        <v>0</v>
      </c>
      <c r="CJ23" s="535">
        <v>0</v>
      </c>
      <c r="CK23" s="535">
        <v>0</v>
      </c>
      <c r="CL23" s="535">
        <v>0</v>
      </c>
      <c r="CM23" s="535">
        <v>5</v>
      </c>
      <c r="CN23" s="535">
        <v>0</v>
      </c>
      <c r="CO23" s="535">
        <v>0</v>
      </c>
      <c r="CP23" s="535">
        <v>0</v>
      </c>
      <c r="CQ23" s="535">
        <v>0</v>
      </c>
      <c r="CR23" s="535">
        <v>0</v>
      </c>
      <c r="CS23" s="535">
        <v>0</v>
      </c>
      <c r="CT23" s="535">
        <v>0</v>
      </c>
      <c r="CU23" s="535">
        <v>0</v>
      </c>
      <c r="CV23" s="535">
        <v>0</v>
      </c>
      <c r="CW23" s="535">
        <v>0</v>
      </c>
      <c r="CX23" s="535">
        <v>0</v>
      </c>
      <c r="CY23" s="535">
        <v>0</v>
      </c>
      <c r="CZ23" s="535">
        <v>0</v>
      </c>
      <c r="DA23" s="535">
        <v>0</v>
      </c>
      <c r="DB23" s="535">
        <v>329</v>
      </c>
      <c r="DC23" s="535">
        <v>151</v>
      </c>
      <c r="DD23" s="535">
        <v>0</v>
      </c>
      <c r="DE23" s="536">
        <v>267</v>
      </c>
      <c r="DF23" s="537">
        <v>25428</v>
      </c>
      <c r="DG23" s="534">
        <v>0</v>
      </c>
      <c r="DH23" s="535">
        <v>305</v>
      </c>
      <c r="DI23" s="535">
        <v>0</v>
      </c>
      <c r="DJ23" s="535">
        <v>0</v>
      </c>
      <c r="DK23" s="535">
        <v>0</v>
      </c>
      <c r="DL23" s="535">
        <v>0</v>
      </c>
      <c r="DM23" s="535">
        <v>331</v>
      </c>
      <c r="DN23" s="537">
        <v>636</v>
      </c>
      <c r="DO23" s="537">
        <v>26064</v>
      </c>
      <c r="DP23" s="537">
        <v>0</v>
      </c>
      <c r="DQ23" s="537">
        <v>6867</v>
      </c>
      <c r="DR23" s="537">
        <v>7503</v>
      </c>
      <c r="DS23" s="537">
        <v>32931</v>
      </c>
      <c r="DT23" s="537">
        <v>-6308</v>
      </c>
      <c r="DU23" s="537">
        <v>-17380</v>
      </c>
      <c r="DV23" s="537">
        <v>-23688</v>
      </c>
      <c r="DW23" s="537">
        <v>-16185</v>
      </c>
      <c r="DX23" s="537">
        <v>9243</v>
      </c>
      <c r="DY23" s="282"/>
      <c r="DZ23" s="553">
        <f t="shared" si="1"/>
        <v>9.1160220994475183E-2</v>
      </c>
      <c r="EA23" s="344"/>
      <c r="EB23" s="553">
        <f t="shared" si="3"/>
        <v>2.0499923915036486E-5</v>
      </c>
      <c r="EC23" s="282"/>
      <c r="ED23" s="282"/>
      <c r="EE23" s="282"/>
      <c r="EF23" s="282"/>
      <c r="EG23" s="282"/>
      <c r="EH23" s="282"/>
      <c r="EI23" s="282"/>
      <c r="EJ23" s="282"/>
      <c r="EK23" s="282"/>
      <c r="EL23" s="282"/>
      <c r="EM23" s="282"/>
      <c r="EN23" s="282"/>
    </row>
    <row r="24" spans="1:144" s="278" customFormat="1">
      <c r="A24" s="291" t="s">
        <v>438</v>
      </c>
      <c r="B24" s="208" t="s">
        <v>557</v>
      </c>
      <c r="C24" s="534">
        <v>261</v>
      </c>
      <c r="D24" s="535">
        <v>49</v>
      </c>
      <c r="E24" s="535">
        <v>103</v>
      </c>
      <c r="F24" s="535">
        <v>0</v>
      </c>
      <c r="G24" s="535">
        <v>17</v>
      </c>
      <c r="H24" s="535">
        <v>0</v>
      </c>
      <c r="I24" s="535">
        <v>1</v>
      </c>
      <c r="J24" s="535">
        <v>7015</v>
      </c>
      <c r="K24" s="535">
        <v>1237</v>
      </c>
      <c r="L24" s="535">
        <v>79</v>
      </c>
      <c r="M24" s="535">
        <v>0</v>
      </c>
      <c r="N24" s="535">
        <v>51</v>
      </c>
      <c r="O24" s="535">
        <v>16</v>
      </c>
      <c r="P24" s="535">
        <v>29</v>
      </c>
      <c r="Q24" s="535">
        <v>68</v>
      </c>
      <c r="R24" s="535">
        <v>82</v>
      </c>
      <c r="S24" s="535">
        <v>71</v>
      </c>
      <c r="T24" s="535">
        <v>1</v>
      </c>
      <c r="U24" s="535">
        <v>821</v>
      </c>
      <c r="V24" s="535">
        <v>23211</v>
      </c>
      <c r="W24" s="535">
        <v>3243</v>
      </c>
      <c r="X24" s="535">
        <v>21506</v>
      </c>
      <c r="Y24" s="535">
        <v>8181</v>
      </c>
      <c r="Z24" s="535">
        <v>0</v>
      </c>
      <c r="AA24" s="535">
        <v>4577</v>
      </c>
      <c r="AB24" s="535">
        <v>17645</v>
      </c>
      <c r="AC24" s="535">
        <v>101</v>
      </c>
      <c r="AD24" s="535">
        <v>21</v>
      </c>
      <c r="AE24" s="535">
        <v>1031</v>
      </c>
      <c r="AF24" s="535">
        <v>870</v>
      </c>
      <c r="AG24" s="535">
        <v>16</v>
      </c>
      <c r="AH24" s="535">
        <v>2707</v>
      </c>
      <c r="AI24" s="535">
        <v>111</v>
      </c>
      <c r="AJ24" s="535">
        <v>0</v>
      </c>
      <c r="AK24" s="535">
        <v>467</v>
      </c>
      <c r="AL24" s="535">
        <v>6385</v>
      </c>
      <c r="AM24" s="535">
        <v>5350</v>
      </c>
      <c r="AN24" s="535">
        <v>165</v>
      </c>
      <c r="AO24" s="535">
        <v>37</v>
      </c>
      <c r="AP24" s="535">
        <v>126</v>
      </c>
      <c r="AQ24" s="535">
        <v>692</v>
      </c>
      <c r="AR24" s="535">
        <v>1546</v>
      </c>
      <c r="AS24" s="535">
        <v>248</v>
      </c>
      <c r="AT24" s="535">
        <v>184</v>
      </c>
      <c r="AU24" s="535">
        <v>263</v>
      </c>
      <c r="AV24" s="535">
        <v>123</v>
      </c>
      <c r="AW24" s="535">
        <v>7007</v>
      </c>
      <c r="AX24" s="535">
        <v>491</v>
      </c>
      <c r="AY24" s="535">
        <v>96</v>
      </c>
      <c r="AZ24" s="535">
        <v>6</v>
      </c>
      <c r="BA24" s="535">
        <v>146</v>
      </c>
      <c r="BB24" s="535">
        <v>40</v>
      </c>
      <c r="BC24" s="535">
        <v>131</v>
      </c>
      <c r="BD24" s="535">
        <v>21</v>
      </c>
      <c r="BE24" s="535">
        <v>0</v>
      </c>
      <c r="BF24" s="535">
        <v>0</v>
      </c>
      <c r="BG24" s="535">
        <v>8</v>
      </c>
      <c r="BH24" s="535">
        <v>89</v>
      </c>
      <c r="BI24" s="535">
        <v>9</v>
      </c>
      <c r="BJ24" s="535">
        <v>363</v>
      </c>
      <c r="BK24" s="535">
        <v>29</v>
      </c>
      <c r="BL24" s="535">
        <v>235</v>
      </c>
      <c r="BM24" s="535">
        <v>73</v>
      </c>
      <c r="BN24" s="535">
        <v>226</v>
      </c>
      <c r="BO24" s="535">
        <v>392</v>
      </c>
      <c r="BP24" s="535">
        <v>9</v>
      </c>
      <c r="BQ24" s="535">
        <v>5</v>
      </c>
      <c r="BR24" s="535">
        <v>1512</v>
      </c>
      <c r="BS24" s="535">
        <v>1742</v>
      </c>
      <c r="BT24" s="535">
        <v>0</v>
      </c>
      <c r="BU24" s="535">
        <v>0</v>
      </c>
      <c r="BV24" s="535">
        <v>0</v>
      </c>
      <c r="BW24" s="535">
        <v>0</v>
      </c>
      <c r="BX24" s="535">
        <v>0</v>
      </c>
      <c r="BY24" s="535">
        <v>13</v>
      </c>
      <c r="BZ24" s="535">
        <v>30</v>
      </c>
      <c r="CA24" s="535">
        <v>0</v>
      </c>
      <c r="CB24" s="535">
        <v>0</v>
      </c>
      <c r="CC24" s="535">
        <v>0</v>
      </c>
      <c r="CD24" s="535">
        <v>0</v>
      </c>
      <c r="CE24" s="535">
        <v>84</v>
      </c>
      <c r="CF24" s="535">
        <v>104</v>
      </c>
      <c r="CG24" s="535">
        <v>0</v>
      </c>
      <c r="CH24" s="535">
        <v>0</v>
      </c>
      <c r="CI24" s="535">
        <v>0</v>
      </c>
      <c r="CJ24" s="535">
        <v>0</v>
      </c>
      <c r="CK24" s="535">
        <v>0</v>
      </c>
      <c r="CL24" s="535">
        <v>12</v>
      </c>
      <c r="CM24" s="535">
        <v>225</v>
      </c>
      <c r="CN24" s="535">
        <v>22</v>
      </c>
      <c r="CO24" s="535">
        <v>2128</v>
      </c>
      <c r="CP24" s="535">
        <v>718</v>
      </c>
      <c r="CQ24" s="535">
        <v>965</v>
      </c>
      <c r="CR24" s="535">
        <v>144</v>
      </c>
      <c r="CS24" s="535">
        <v>128</v>
      </c>
      <c r="CT24" s="535">
        <v>0</v>
      </c>
      <c r="CU24" s="535">
        <v>0</v>
      </c>
      <c r="CV24" s="535">
        <v>7</v>
      </c>
      <c r="CW24" s="535">
        <v>186</v>
      </c>
      <c r="CX24" s="535">
        <v>0</v>
      </c>
      <c r="CY24" s="535">
        <v>19</v>
      </c>
      <c r="CZ24" s="535">
        <v>351</v>
      </c>
      <c r="DA24" s="535">
        <v>550</v>
      </c>
      <c r="DB24" s="535">
        <v>1505</v>
      </c>
      <c r="DC24" s="535">
        <v>17</v>
      </c>
      <c r="DD24" s="535">
        <v>0</v>
      </c>
      <c r="DE24" s="536">
        <v>207</v>
      </c>
      <c r="DF24" s="537">
        <v>128752</v>
      </c>
      <c r="DG24" s="534">
        <v>0</v>
      </c>
      <c r="DH24" s="535">
        <v>511</v>
      </c>
      <c r="DI24" s="535">
        <v>0</v>
      </c>
      <c r="DJ24" s="535">
        <v>0</v>
      </c>
      <c r="DK24" s="535">
        <v>0</v>
      </c>
      <c r="DL24" s="535">
        <v>0</v>
      </c>
      <c r="DM24" s="535">
        <v>-4984</v>
      </c>
      <c r="DN24" s="537">
        <v>-4473</v>
      </c>
      <c r="DO24" s="537">
        <v>124279</v>
      </c>
      <c r="DP24" s="537">
        <v>11620</v>
      </c>
      <c r="DQ24" s="537">
        <v>52155</v>
      </c>
      <c r="DR24" s="537">
        <v>59302</v>
      </c>
      <c r="DS24" s="537">
        <v>188054</v>
      </c>
      <c r="DT24" s="537">
        <v>-30410</v>
      </c>
      <c r="DU24" s="537">
        <v>-20876</v>
      </c>
      <c r="DV24" s="537">
        <v>-51286</v>
      </c>
      <c r="DW24" s="537">
        <v>8016</v>
      </c>
      <c r="DX24" s="537">
        <v>136768</v>
      </c>
      <c r="DY24" s="282"/>
      <c r="DZ24" s="553">
        <f t="shared" si="1"/>
        <v>0.58733172941526723</v>
      </c>
      <c r="EA24" s="344"/>
      <c r="EB24" s="553">
        <f t="shared" si="3"/>
        <v>3.4345774165848016E-5</v>
      </c>
      <c r="EC24" s="282"/>
      <c r="ED24" s="282"/>
      <c r="EE24" s="282"/>
      <c r="EF24" s="282"/>
      <c r="EG24" s="282"/>
      <c r="EH24" s="282"/>
      <c r="EI24" s="282"/>
      <c r="EJ24" s="282"/>
      <c r="EK24" s="282"/>
      <c r="EL24" s="282"/>
      <c r="EM24" s="282"/>
      <c r="EN24" s="282"/>
    </row>
    <row r="25" spans="1:144" s="278" customFormat="1">
      <c r="A25" s="291" t="s">
        <v>439</v>
      </c>
      <c r="B25" s="208" t="s">
        <v>684</v>
      </c>
      <c r="C25" s="534">
        <v>0</v>
      </c>
      <c r="D25" s="535">
        <v>0</v>
      </c>
      <c r="E25" s="535">
        <v>0</v>
      </c>
      <c r="F25" s="535">
        <v>0</v>
      </c>
      <c r="G25" s="535">
        <v>0</v>
      </c>
      <c r="H25" s="535">
        <v>0</v>
      </c>
      <c r="I25" s="535">
        <v>0</v>
      </c>
      <c r="J25" s="535">
        <v>0</v>
      </c>
      <c r="K25" s="535">
        <v>0</v>
      </c>
      <c r="L25" s="535">
        <v>0</v>
      </c>
      <c r="M25" s="535">
        <v>0</v>
      </c>
      <c r="N25" s="535">
        <v>0</v>
      </c>
      <c r="O25" s="535">
        <v>0</v>
      </c>
      <c r="P25" s="535">
        <v>0</v>
      </c>
      <c r="Q25" s="535">
        <v>0</v>
      </c>
      <c r="R25" s="535">
        <v>28</v>
      </c>
      <c r="S25" s="535">
        <v>0</v>
      </c>
      <c r="T25" s="535">
        <v>3</v>
      </c>
      <c r="U25" s="535">
        <v>154</v>
      </c>
      <c r="V25" s="535">
        <v>559</v>
      </c>
      <c r="W25" s="535">
        <v>86027</v>
      </c>
      <c r="X25" s="535">
        <v>211577</v>
      </c>
      <c r="Y25" s="535">
        <v>201543</v>
      </c>
      <c r="Z25" s="535">
        <v>0</v>
      </c>
      <c r="AA25" s="535">
        <v>67</v>
      </c>
      <c r="AB25" s="535">
        <v>7645</v>
      </c>
      <c r="AC25" s="535">
        <v>336</v>
      </c>
      <c r="AD25" s="535">
        <v>0</v>
      </c>
      <c r="AE25" s="535">
        <v>5</v>
      </c>
      <c r="AF25" s="535">
        <v>28</v>
      </c>
      <c r="AG25" s="535">
        <v>0</v>
      </c>
      <c r="AH25" s="535">
        <v>76</v>
      </c>
      <c r="AI25" s="535">
        <v>0</v>
      </c>
      <c r="AJ25" s="535">
        <v>0</v>
      </c>
      <c r="AK25" s="535">
        <v>22</v>
      </c>
      <c r="AL25" s="535">
        <v>0</v>
      </c>
      <c r="AM25" s="535">
        <v>0</v>
      </c>
      <c r="AN25" s="535">
        <v>22</v>
      </c>
      <c r="AO25" s="535">
        <v>0</v>
      </c>
      <c r="AP25" s="535">
        <v>0</v>
      </c>
      <c r="AQ25" s="535">
        <v>0</v>
      </c>
      <c r="AR25" s="535">
        <v>0</v>
      </c>
      <c r="AS25" s="535">
        <v>0</v>
      </c>
      <c r="AT25" s="535">
        <v>5</v>
      </c>
      <c r="AU25" s="535">
        <v>2</v>
      </c>
      <c r="AV25" s="535">
        <v>0</v>
      </c>
      <c r="AW25" s="535">
        <v>4</v>
      </c>
      <c r="AX25" s="535">
        <v>11</v>
      </c>
      <c r="AY25" s="535">
        <v>0</v>
      </c>
      <c r="AZ25" s="535">
        <v>0</v>
      </c>
      <c r="BA25" s="535">
        <v>0</v>
      </c>
      <c r="BB25" s="535">
        <v>0</v>
      </c>
      <c r="BC25" s="535">
        <v>0</v>
      </c>
      <c r="BD25" s="535">
        <v>0</v>
      </c>
      <c r="BE25" s="535">
        <v>0</v>
      </c>
      <c r="BF25" s="535">
        <v>0</v>
      </c>
      <c r="BG25" s="535">
        <v>0</v>
      </c>
      <c r="BH25" s="535">
        <v>1</v>
      </c>
      <c r="BI25" s="535">
        <v>0</v>
      </c>
      <c r="BJ25" s="535">
        <v>23</v>
      </c>
      <c r="BK25" s="535">
        <v>0</v>
      </c>
      <c r="BL25" s="535">
        <v>0</v>
      </c>
      <c r="BM25" s="535">
        <v>0</v>
      </c>
      <c r="BN25" s="535">
        <v>0</v>
      </c>
      <c r="BO25" s="535">
        <v>0</v>
      </c>
      <c r="BP25" s="535">
        <v>0</v>
      </c>
      <c r="BQ25" s="535">
        <v>107</v>
      </c>
      <c r="BR25" s="535">
        <v>0</v>
      </c>
      <c r="BS25" s="535">
        <v>0</v>
      </c>
      <c r="BT25" s="535">
        <v>0</v>
      </c>
      <c r="BU25" s="535">
        <v>0</v>
      </c>
      <c r="BV25" s="535">
        <v>0</v>
      </c>
      <c r="BW25" s="535">
        <v>0</v>
      </c>
      <c r="BX25" s="535">
        <v>0</v>
      </c>
      <c r="BY25" s="535">
        <v>0</v>
      </c>
      <c r="BZ25" s="535">
        <v>0</v>
      </c>
      <c r="CA25" s="535">
        <v>0</v>
      </c>
      <c r="CB25" s="535">
        <v>0</v>
      </c>
      <c r="CC25" s="535">
        <v>0</v>
      </c>
      <c r="CD25" s="535">
        <v>0</v>
      </c>
      <c r="CE25" s="535">
        <v>0</v>
      </c>
      <c r="CF25" s="535">
        <v>0</v>
      </c>
      <c r="CG25" s="535">
        <v>0</v>
      </c>
      <c r="CH25" s="535">
        <v>0</v>
      </c>
      <c r="CI25" s="535">
        <v>0</v>
      </c>
      <c r="CJ25" s="535">
        <v>0</v>
      </c>
      <c r="CK25" s="535">
        <v>0</v>
      </c>
      <c r="CL25" s="535">
        <v>1</v>
      </c>
      <c r="CM25" s="535">
        <v>0</v>
      </c>
      <c r="CN25" s="535">
        <v>0</v>
      </c>
      <c r="CO25" s="535">
        <v>527</v>
      </c>
      <c r="CP25" s="535">
        <v>140</v>
      </c>
      <c r="CQ25" s="535">
        <v>5</v>
      </c>
      <c r="CR25" s="535">
        <v>0</v>
      </c>
      <c r="CS25" s="535">
        <v>0</v>
      </c>
      <c r="CT25" s="535">
        <v>0</v>
      </c>
      <c r="CU25" s="535">
        <v>0</v>
      </c>
      <c r="CV25" s="535">
        <v>0</v>
      </c>
      <c r="CW25" s="535">
        <v>0</v>
      </c>
      <c r="CX25" s="535">
        <v>0</v>
      </c>
      <c r="CY25" s="535">
        <v>0</v>
      </c>
      <c r="CZ25" s="535">
        <v>0</v>
      </c>
      <c r="DA25" s="535">
        <v>0</v>
      </c>
      <c r="DB25" s="535">
        <v>0</v>
      </c>
      <c r="DC25" s="535">
        <v>0</v>
      </c>
      <c r="DD25" s="535">
        <v>0</v>
      </c>
      <c r="DE25" s="536">
        <v>0</v>
      </c>
      <c r="DF25" s="537">
        <v>508918</v>
      </c>
      <c r="DG25" s="534">
        <v>0</v>
      </c>
      <c r="DH25" s="535">
        <v>0</v>
      </c>
      <c r="DI25" s="535">
        <v>0</v>
      </c>
      <c r="DJ25" s="535">
        <v>0</v>
      </c>
      <c r="DK25" s="535">
        <v>0</v>
      </c>
      <c r="DL25" s="535">
        <v>0</v>
      </c>
      <c r="DM25" s="535">
        <v>-11498</v>
      </c>
      <c r="DN25" s="537">
        <v>-11498</v>
      </c>
      <c r="DO25" s="537">
        <v>497420</v>
      </c>
      <c r="DP25" s="537">
        <v>82244</v>
      </c>
      <c r="DQ25" s="537">
        <v>260508</v>
      </c>
      <c r="DR25" s="537">
        <v>331254</v>
      </c>
      <c r="DS25" s="537">
        <v>840172</v>
      </c>
      <c r="DT25" s="537">
        <v>-6227</v>
      </c>
      <c r="DU25" s="537">
        <v>-122297</v>
      </c>
      <c r="DV25" s="537">
        <v>-128524</v>
      </c>
      <c r="DW25" s="537">
        <v>202730</v>
      </c>
      <c r="DX25" s="537">
        <v>711648</v>
      </c>
      <c r="DY25" s="282"/>
      <c r="DZ25" s="553">
        <f t="shared" si="1"/>
        <v>0.74161875276426359</v>
      </c>
      <c r="EA25" s="344"/>
      <c r="EB25" s="553">
        <f t="shared" si="3"/>
        <v>0</v>
      </c>
      <c r="EC25" s="282"/>
      <c r="ED25" s="282"/>
      <c r="EE25" s="282"/>
      <c r="EF25" s="282"/>
      <c r="EG25" s="282"/>
      <c r="EH25" s="282"/>
      <c r="EI25" s="282"/>
      <c r="EJ25" s="282"/>
      <c r="EK25" s="282"/>
      <c r="EL25" s="282"/>
      <c r="EM25" s="282"/>
      <c r="EN25" s="282"/>
    </row>
    <row r="26" spans="1:144" s="278" customFormat="1" ht="13.5" customHeight="1">
      <c r="A26" s="291" t="s">
        <v>440</v>
      </c>
      <c r="B26" s="477" t="s">
        <v>690</v>
      </c>
      <c r="C26" s="534">
        <v>0</v>
      </c>
      <c r="D26" s="535">
        <v>0</v>
      </c>
      <c r="E26" s="535">
        <v>28</v>
      </c>
      <c r="F26" s="535">
        <v>0</v>
      </c>
      <c r="G26" s="535">
        <v>0</v>
      </c>
      <c r="H26" s="535">
        <v>0</v>
      </c>
      <c r="I26" s="535">
        <v>3</v>
      </c>
      <c r="J26" s="535">
        <v>4822</v>
      </c>
      <c r="K26" s="535">
        <v>1325</v>
      </c>
      <c r="L26" s="535">
        <v>49</v>
      </c>
      <c r="M26" s="535">
        <v>0</v>
      </c>
      <c r="N26" s="535">
        <v>97</v>
      </c>
      <c r="O26" s="535">
        <v>6</v>
      </c>
      <c r="P26" s="535">
        <v>194</v>
      </c>
      <c r="Q26" s="535">
        <v>91</v>
      </c>
      <c r="R26" s="535">
        <v>396</v>
      </c>
      <c r="S26" s="535">
        <v>76</v>
      </c>
      <c r="T26" s="535">
        <v>92</v>
      </c>
      <c r="U26" s="535">
        <v>58</v>
      </c>
      <c r="V26" s="535">
        <v>2762</v>
      </c>
      <c r="W26" s="535">
        <v>15923</v>
      </c>
      <c r="X26" s="535">
        <v>202778</v>
      </c>
      <c r="Y26" s="535">
        <v>120824</v>
      </c>
      <c r="Z26" s="535">
        <v>0</v>
      </c>
      <c r="AA26" s="535">
        <v>11281</v>
      </c>
      <c r="AB26" s="535">
        <v>52493</v>
      </c>
      <c r="AC26" s="535">
        <v>636</v>
      </c>
      <c r="AD26" s="535">
        <v>113</v>
      </c>
      <c r="AE26" s="535">
        <v>9649</v>
      </c>
      <c r="AF26" s="535">
        <v>5372</v>
      </c>
      <c r="AG26" s="535">
        <v>37</v>
      </c>
      <c r="AH26" s="535">
        <v>1183</v>
      </c>
      <c r="AI26" s="535">
        <v>13</v>
      </c>
      <c r="AJ26" s="535">
        <v>0</v>
      </c>
      <c r="AK26" s="535">
        <v>970</v>
      </c>
      <c r="AL26" s="535">
        <v>77</v>
      </c>
      <c r="AM26" s="535">
        <v>0</v>
      </c>
      <c r="AN26" s="535">
        <v>7</v>
      </c>
      <c r="AO26" s="535">
        <v>0</v>
      </c>
      <c r="AP26" s="535">
        <v>10</v>
      </c>
      <c r="AQ26" s="535">
        <v>494</v>
      </c>
      <c r="AR26" s="535">
        <v>32</v>
      </c>
      <c r="AS26" s="535">
        <v>59</v>
      </c>
      <c r="AT26" s="535">
        <v>63</v>
      </c>
      <c r="AU26" s="535">
        <v>15</v>
      </c>
      <c r="AV26" s="535">
        <v>426</v>
      </c>
      <c r="AW26" s="535">
        <v>6165</v>
      </c>
      <c r="AX26" s="535">
        <v>1200</v>
      </c>
      <c r="AY26" s="535">
        <v>184</v>
      </c>
      <c r="AZ26" s="535">
        <v>32</v>
      </c>
      <c r="BA26" s="535">
        <v>42</v>
      </c>
      <c r="BB26" s="535">
        <v>3</v>
      </c>
      <c r="BC26" s="535">
        <v>14</v>
      </c>
      <c r="BD26" s="535">
        <v>0</v>
      </c>
      <c r="BE26" s="535">
        <v>0</v>
      </c>
      <c r="BF26" s="535">
        <v>0</v>
      </c>
      <c r="BG26" s="535">
        <v>16</v>
      </c>
      <c r="BH26" s="535">
        <v>1</v>
      </c>
      <c r="BI26" s="535">
        <v>0</v>
      </c>
      <c r="BJ26" s="535">
        <v>78</v>
      </c>
      <c r="BK26" s="535">
        <v>0</v>
      </c>
      <c r="BL26" s="535">
        <v>87</v>
      </c>
      <c r="BM26" s="535">
        <v>48</v>
      </c>
      <c r="BN26" s="535">
        <v>0</v>
      </c>
      <c r="BO26" s="535">
        <v>0</v>
      </c>
      <c r="BP26" s="535">
        <v>0</v>
      </c>
      <c r="BQ26" s="535">
        <v>1</v>
      </c>
      <c r="BR26" s="535">
        <v>14</v>
      </c>
      <c r="BS26" s="535">
        <v>0</v>
      </c>
      <c r="BT26" s="535">
        <v>0</v>
      </c>
      <c r="BU26" s="535">
        <v>0</v>
      </c>
      <c r="BV26" s="535">
        <v>0</v>
      </c>
      <c r="BW26" s="535">
        <v>0</v>
      </c>
      <c r="BX26" s="535">
        <v>0</v>
      </c>
      <c r="BY26" s="535">
        <v>0</v>
      </c>
      <c r="BZ26" s="535">
        <v>0</v>
      </c>
      <c r="CA26" s="535">
        <v>0</v>
      </c>
      <c r="CB26" s="535">
        <v>0</v>
      </c>
      <c r="CC26" s="535">
        <v>0</v>
      </c>
      <c r="CD26" s="535">
        <v>0</v>
      </c>
      <c r="CE26" s="535">
        <v>1</v>
      </c>
      <c r="CF26" s="535">
        <v>182</v>
      </c>
      <c r="CG26" s="535">
        <v>0</v>
      </c>
      <c r="CH26" s="535">
        <v>0</v>
      </c>
      <c r="CI26" s="535">
        <v>0</v>
      </c>
      <c r="CJ26" s="535">
        <v>0</v>
      </c>
      <c r="CK26" s="535">
        <v>0</v>
      </c>
      <c r="CL26" s="535">
        <v>13</v>
      </c>
      <c r="CM26" s="535">
        <v>6</v>
      </c>
      <c r="CN26" s="535">
        <v>548</v>
      </c>
      <c r="CO26" s="535">
        <v>1958</v>
      </c>
      <c r="CP26" s="535">
        <v>833</v>
      </c>
      <c r="CQ26" s="535">
        <v>76</v>
      </c>
      <c r="CR26" s="535">
        <v>6</v>
      </c>
      <c r="CS26" s="535">
        <v>27</v>
      </c>
      <c r="CT26" s="535">
        <v>0</v>
      </c>
      <c r="CU26" s="535">
        <v>0</v>
      </c>
      <c r="CV26" s="535">
        <v>0</v>
      </c>
      <c r="CW26" s="535">
        <v>173</v>
      </c>
      <c r="CX26" s="535">
        <v>0</v>
      </c>
      <c r="CY26" s="535">
        <v>0</v>
      </c>
      <c r="CZ26" s="535">
        <v>0</v>
      </c>
      <c r="DA26" s="535">
        <v>193</v>
      </c>
      <c r="DB26" s="535">
        <v>0</v>
      </c>
      <c r="DC26" s="535">
        <v>24</v>
      </c>
      <c r="DD26" s="535">
        <v>0</v>
      </c>
      <c r="DE26" s="536">
        <v>57</v>
      </c>
      <c r="DF26" s="537">
        <v>444436</v>
      </c>
      <c r="DG26" s="534">
        <v>0</v>
      </c>
      <c r="DH26" s="535">
        <v>6</v>
      </c>
      <c r="DI26" s="535">
        <v>0</v>
      </c>
      <c r="DJ26" s="535">
        <v>0</v>
      </c>
      <c r="DK26" s="535">
        <v>0</v>
      </c>
      <c r="DL26" s="535">
        <v>0</v>
      </c>
      <c r="DM26" s="535">
        <v>-1123</v>
      </c>
      <c r="DN26" s="537">
        <v>-1117</v>
      </c>
      <c r="DO26" s="537">
        <v>443319</v>
      </c>
      <c r="DP26" s="537">
        <v>200274</v>
      </c>
      <c r="DQ26" s="537">
        <v>379951</v>
      </c>
      <c r="DR26" s="537">
        <v>579108</v>
      </c>
      <c r="DS26" s="537">
        <v>1023544</v>
      </c>
      <c r="DT26" s="537">
        <v>-155082</v>
      </c>
      <c r="DU26" s="537">
        <v>-99795</v>
      </c>
      <c r="DV26" s="537">
        <v>-254877</v>
      </c>
      <c r="DW26" s="537">
        <v>324231</v>
      </c>
      <c r="DX26" s="537">
        <v>768667</v>
      </c>
      <c r="DY26" s="282"/>
      <c r="DZ26" s="553">
        <f t="shared" si="1"/>
        <v>0.42507088575044161</v>
      </c>
      <c r="EA26" s="344"/>
      <c r="EB26" s="553">
        <f t="shared" si="3"/>
        <v>4.0327719177120955E-7</v>
      </c>
      <c r="EC26" s="282"/>
      <c r="ED26" s="282"/>
      <c r="EE26" s="282"/>
      <c r="EF26" s="282"/>
      <c r="EG26" s="282"/>
      <c r="EH26" s="282"/>
      <c r="EI26" s="282"/>
      <c r="EJ26" s="282"/>
      <c r="EK26" s="282"/>
      <c r="EL26" s="282"/>
      <c r="EM26" s="282"/>
      <c r="EN26" s="282"/>
    </row>
    <row r="27" spans="1:144" s="278" customFormat="1">
      <c r="A27" s="291" t="s">
        <v>441</v>
      </c>
      <c r="B27" s="208" t="s">
        <v>558</v>
      </c>
      <c r="C27" s="534">
        <v>0</v>
      </c>
      <c r="D27" s="535">
        <v>0</v>
      </c>
      <c r="E27" s="535">
        <v>0</v>
      </c>
      <c r="F27" s="535">
        <v>0</v>
      </c>
      <c r="G27" s="535">
        <v>0</v>
      </c>
      <c r="H27" s="535">
        <v>0</v>
      </c>
      <c r="I27" s="535">
        <v>0</v>
      </c>
      <c r="J27" s="535">
        <v>43</v>
      </c>
      <c r="K27" s="535">
        <v>0</v>
      </c>
      <c r="L27" s="535">
        <v>1</v>
      </c>
      <c r="M27" s="535">
        <v>0</v>
      </c>
      <c r="N27" s="535">
        <v>46</v>
      </c>
      <c r="O27" s="535">
        <v>0</v>
      </c>
      <c r="P27" s="535">
        <v>279</v>
      </c>
      <c r="Q27" s="535">
        <v>78</v>
      </c>
      <c r="R27" s="535">
        <v>220</v>
      </c>
      <c r="S27" s="535">
        <v>274</v>
      </c>
      <c r="T27" s="535">
        <v>91</v>
      </c>
      <c r="U27" s="535">
        <v>0</v>
      </c>
      <c r="V27" s="535">
        <v>0</v>
      </c>
      <c r="W27" s="535">
        <v>0</v>
      </c>
      <c r="X27" s="535">
        <v>0</v>
      </c>
      <c r="Y27" s="535">
        <v>2478</v>
      </c>
      <c r="Z27" s="535">
        <v>0</v>
      </c>
      <c r="AA27" s="535">
        <v>0</v>
      </c>
      <c r="AB27" s="535">
        <v>8710</v>
      </c>
      <c r="AC27" s="535">
        <v>0</v>
      </c>
      <c r="AD27" s="535">
        <v>0</v>
      </c>
      <c r="AE27" s="535">
        <v>40147</v>
      </c>
      <c r="AF27" s="535">
        <v>52</v>
      </c>
      <c r="AG27" s="535">
        <v>105</v>
      </c>
      <c r="AH27" s="535">
        <v>77</v>
      </c>
      <c r="AI27" s="535">
        <v>0</v>
      </c>
      <c r="AJ27" s="535">
        <v>0</v>
      </c>
      <c r="AK27" s="535">
        <v>122</v>
      </c>
      <c r="AL27" s="535">
        <v>0</v>
      </c>
      <c r="AM27" s="535">
        <v>35</v>
      </c>
      <c r="AN27" s="535">
        <v>0</v>
      </c>
      <c r="AO27" s="535">
        <v>0</v>
      </c>
      <c r="AP27" s="535">
        <v>0</v>
      </c>
      <c r="AQ27" s="535">
        <v>1411</v>
      </c>
      <c r="AR27" s="535">
        <v>4</v>
      </c>
      <c r="AS27" s="535">
        <v>57</v>
      </c>
      <c r="AT27" s="535">
        <v>1</v>
      </c>
      <c r="AU27" s="535">
        <v>21</v>
      </c>
      <c r="AV27" s="535">
        <v>553</v>
      </c>
      <c r="AW27" s="535">
        <v>4103</v>
      </c>
      <c r="AX27" s="535">
        <v>1280</v>
      </c>
      <c r="AY27" s="535">
        <v>267</v>
      </c>
      <c r="AZ27" s="535">
        <v>42</v>
      </c>
      <c r="BA27" s="535">
        <v>0</v>
      </c>
      <c r="BB27" s="535">
        <v>67</v>
      </c>
      <c r="BC27" s="535">
        <v>57</v>
      </c>
      <c r="BD27" s="535">
        <v>15</v>
      </c>
      <c r="BE27" s="535">
        <v>0</v>
      </c>
      <c r="BF27" s="535">
        <v>0</v>
      </c>
      <c r="BG27" s="535">
        <v>161</v>
      </c>
      <c r="BH27" s="535">
        <v>10</v>
      </c>
      <c r="BI27" s="535">
        <v>0</v>
      </c>
      <c r="BJ27" s="535">
        <v>415</v>
      </c>
      <c r="BK27" s="535">
        <v>0</v>
      </c>
      <c r="BL27" s="535">
        <v>0</v>
      </c>
      <c r="BM27" s="535">
        <v>0</v>
      </c>
      <c r="BN27" s="535">
        <v>0</v>
      </c>
      <c r="BO27" s="535">
        <v>0</v>
      </c>
      <c r="BP27" s="535">
        <v>0</v>
      </c>
      <c r="BQ27" s="535">
        <v>0</v>
      </c>
      <c r="BR27" s="535">
        <v>0</v>
      </c>
      <c r="BS27" s="535">
        <v>0</v>
      </c>
      <c r="BT27" s="535">
        <v>0</v>
      </c>
      <c r="BU27" s="535">
        <v>0</v>
      </c>
      <c r="BV27" s="535">
        <v>0</v>
      </c>
      <c r="BW27" s="535">
        <v>0</v>
      </c>
      <c r="BX27" s="535">
        <v>0</v>
      </c>
      <c r="BY27" s="535">
        <v>0</v>
      </c>
      <c r="BZ27" s="535">
        <v>0</v>
      </c>
      <c r="CA27" s="535">
        <v>0</v>
      </c>
      <c r="CB27" s="535">
        <v>0</v>
      </c>
      <c r="CC27" s="535">
        <v>0</v>
      </c>
      <c r="CD27" s="535">
        <v>0</v>
      </c>
      <c r="CE27" s="535">
        <v>0</v>
      </c>
      <c r="CF27" s="535">
        <v>0</v>
      </c>
      <c r="CG27" s="535">
        <v>0</v>
      </c>
      <c r="CH27" s="535">
        <v>0</v>
      </c>
      <c r="CI27" s="535">
        <v>0</v>
      </c>
      <c r="CJ27" s="535">
        <v>0</v>
      </c>
      <c r="CK27" s="535">
        <v>0</v>
      </c>
      <c r="CL27" s="535">
        <v>1</v>
      </c>
      <c r="CM27" s="535">
        <v>0</v>
      </c>
      <c r="CN27" s="535">
        <v>0</v>
      </c>
      <c r="CO27" s="535">
        <v>0</v>
      </c>
      <c r="CP27" s="535">
        <v>309</v>
      </c>
      <c r="CQ27" s="535">
        <v>19</v>
      </c>
      <c r="CR27" s="535">
        <v>0</v>
      </c>
      <c r="CS27" s="535">
        <v>6</v>
      </c>
      <c r="CT27" s="535">
        <v>0</v>
      </c>
      <c r="CU27" s="535">
        <v>0</v>
      </c>
      <c r="CV27" s="535">
        <v>0</v>
      </c>
      <c r="CW27" s="535">
        <v>0</v>
      </c>
      <c r="CX27" s="535">
        <v>0</v>
      </c>
      <c r="CY27" s="535">
        <v>0</v>
      </c>
      <c r="CZ27" s="535">
        <v>0</v>
      </c>
      <c r="DA27" s="535">
        <v>0</v>
      </c>
      <c r="DB27" s="535">
        <v>0</v>
      </c>
      <c r="DC27" s="535">
        <v>0</v>
      </c>
      <c r="DD27" s="535">
        <v>0</v>
      </c>
      <c r="DE27" s="536">
        <v>316</v>
      </c>
      <c r="DF27" s="537">
        <v>61873</v>
      </c>
      <c r="DG27" s="534">
        <v>0</v>
      </c>
      <c r="DH27" s="535">
        <v>0</v>
      </c>
      <c r="DI27" s="535">
        <v>0</v>
      </c>
      <c r="DJ27" s="535">
        <v>0</v>
      </c>
      <c r="DK27" s="535">
        <v>0</v>
      </c>
      <c r="DL27" s="535">
        <v>0</v>
      </c>
      <c r="DM27" s="535">
        <v>-18621</v>
      </c>
      <c r="DN27" s="537">
        <v>-18621</v>
      </c>
      <c r="DO27" s="537">
        <v>43252</v>
      </c>
      <c r="DP27" s="537">
        <v>71739</v>
      </c>
      <c r="DQ27" s="537">
        <v>434916</v>
      </c>
      <c r="DR27" s="537">
        <v>488034</v>
      </c>
      <c r="DS27" s="537">
        <v>549907</v>
      </c>
      <c r="DT27" s="537">
        <v>-15305</v>
      </c>
      <c r="DU27" s="537">
        <v>-5358</v>
      </c>
      <c r="DV27" s="537">
        <v>-20663</v>
      </c>
      <c r="DW27" s="537">
        <v>467371</v>
      </c>
      <c r="DX27" s="537">
        <v>529244</v>
      </c>
      <c r="DY27" s="282"/>
      <c r="DZ27" s="553">
        <f t="shared" si="1"/>
        <v>0.52226486636456115</v>
      </c>
      <c r="EA27" s="344"/>
      <c r="EB27" s="553">
        <f t="shared" si="3"/>
        <v>0</v>
      </c>
      <c r="EC27" s="282"/>
      <c r="ED27" s="282"/>
      <c r="EE27" s="282"/>
      <c r="EF27" s="282"/>
      <c r="EG27" s="282"/>
      <c r="EH27" s="282"/>
      <c r="EI27" s="282"/>
      <c r="EJ27" s="282"/>
      <c r="EK27" s="282"/>
      <c r="EL27" s="282"/>
      <c r="EM27" s="282"/>
      <c r="EN27" s="282"/>
    </row>
    <row r="28" spans="1:144" s="278" customFormat="1">
      <c r="A28" s="291" t="s">
        <v>442</v>
      </c>
      <c r="B28" s="208" t="s">
        <v>559</v>
      </c>
      <c r="C28" s="534">
        <v>0</v>
      </c>
      <c r="D28" s="535">
        <v>0</v>
      </c>
      <c r="E28" s="535">
        <v>0</v>
      </c>
      <c r="F28" s="535">
        <v>0</v>
      </c>
      <c r="G28" s="535">
        <v>0</v>
      </c>
      <c r="H28" s="535">
        <v>0</v>
      </c>
      <c r="I28" s="535">
        <v>0</v>
      </c>
      <c r="J28" s="535">
        <v>0</v>
      </c>
      <c r="K28" s="535">
        <v>0</v>
      </c>
      <c r="L28" s="535">
        <v>0</v>
      </c>
      <c r="M28" s="535">
        <v>0</v>
      </c>
      <c r="N28" s="535">
        <v>1762</v>
      </c>
      <c r="O28" s="535">
        <v>1386</v>
      </c>
      <c r="P28" s="535">
        <v>11</v>
      </c>
      <c r="Q28" s="535">
        <v>57</v>
      </c>
      <c r="R28" s="535">
        <v>19</v>
      </c>
      <c r="S28" s="535">
        <v>1</v>
      </c>
      <c r="T28" s="535">
        <v>0</v>
      </c>
      <c r="U28" s="535">
        <v>0</v>
      </c>
      <c r="V28" s="535">
        <v>0</v>
      </c>
      <c r="W28" s="535">
        <v>0</v>
      </c>
      <c r="X28" s="535">
        <v>0</v>
      </c>
      <c r="Y28" s="535">
        <v>0</v>
      </c>
      <c r="Z28" s="535">
        <v>0</v>
      </c>
      <c r="AA28" s="535">
        <v>0</v>
      </c>
      <c r="AB28" s="535">
        <v>0</v>
      </c>
      <c r="AC28" s="535">
        <v>0</v>
      </c>
      <c r="AD28" s="535">
        <v>17</v>
      </c>
      <c r="AE28" s="535">
        <v>84</v>
      </c>
      <c r="AF28" s="535">
        <v>13</v>
      </c>
      <c r="AG28" s="535">
        <v>19</v>
      </c>
      <c r="AH28" s="535">
        <v>70</v>
      </c>
      <c r="AI28" s="535">
        <v>0</v>
      </c>
      <c r="AJ28" s="535">
        <v>0</v>
      </c>
      <c r="AK28" s="535">
        <v>245</v>
      </c>
      <c r="AL28" s="535">
        <v>0</v>
      </c>
      <c r="AM28" s="535">
        <v>0</v>
      </c>
      <c r="AN28" s="535">
        <v>0</v>
      </c>
      <c r="AO28" s="535">
        <v>0</v>
      </c>
      <c r="AP28" s="535">
        <v>0</v>
      </c>
      <c r="AQ28" s="535">
        <v>0</v>
      </c>
      <c r="AR28" s="535">
        <v>0</v>
      </c>
      <c r="AS28" s="535">
        <v>0</v>
      </c>
      <c r="AT28" s="535">
        <v>0</v>
      </c>
      <c r="AU28" s="535">
        <v>0</v>
      </c>
      <c r="AV28" s="535">
        <v>118</v>
      </c>
      <c r="AW28" s="535">
        <v>0</v>
      </c>
      <c r="AX28" s="535">
        <v>0</v>
      </c>
      <c r="AY28" s="535">
        <v>0</v>
      </c>
      <c r="AZ28" s="535">
        <v>0</v>
      </c>
      <c r="BA28" s="535">
        <v>0</v>
      </c>
      <c r="BB28" s="535">
        <v>0</v>
      </c>
      <c r="BC28" s="535">
        <v>0</v>
      </c>
      <c r="BD28" s="535">
        <v>0</v>
      </c>
      <c r="BE28" s="535">
        <v>0</v>
      </c>
      <c r="BF28" s="535">
        <v>0</v>
      </c>
      <c r="BG28" s="535">
        <v>0</v>
      </c>
      <c r="BH28" s="535">
        <v>0</v>
      </c>
      <c r="BI28" s="535">
        <v>0</v>
      </c>
      <c r="BJ28" s="535">
        <v>1105</v>
      </c>
      <c r="BK28" s="535">
        <v>0</v>
      </c>
      <c r="BL28" s="535">
        <v>0</v>
      </c>
      <c r="BM28" s="535">
        <v>0</v>
      </c>
      <c r="BN28" s="535">
        <v>0</v>
      </c>
      <c r="BO28" s="535">
        <v>0</v>
      </c>
      <c r="BP28" s="535">
        <v>0</v>
      </c>
      <c r="BQ28" s="535">
        <v>0</v>
      </c>
      <c r="BR28" s="535">
        <v>0</v>
      </c>
      <c r="BS28" s="535">
        <v>0</v>
      </c>
      <c r="BT28" s="535">
        <v>0</v>
      </c>
      <c r="BU28" s="535">
        <v>0</v>
      </c>
      <c r="BV28" s="535">
        <v>0</v>
      </c>
      <c r="BW28" s="535">
        <v>0</v>
      </c>
      <c r="BX28" s="535">
        <v>0</v>
      </c>
      <c r="BY28" s="535">
        <v>0</v>
      </c>
      <c r="BZ28" s="535">
        <v>0</v>
      </c>
      <c r="CA28" s="535">
        <v>0</v>
      </c>
      <c r="CB28" s="535">
        <v>0</v>
      </c>
      <c r="CC28" s="535">
        <v>0</v>
      </c>
      <c r="CD28" s="535">
        <v>0</v>
      </c>
      <c r="CE28" s="535">
        <v>0</v>
      </c>
      <c r="CF28" s="535">
        <v>0</v>
      </c>
      <c r="CG28" s="535">
        <v>0</v>
      </c>
      <c r="CH28" s="535">
        <v>0</v>
      </c>
      <c r="CI28" s="535">
        <v>0</v>
      </c>
      <c r="CJ28" s="535">
        <v>0</v>
      </c>
      <c r="CK28" s="535">
        <v>0</v>
      </c>
      <c r="CL28" s="535">
        <v>0</v>
      </c>
      <c r="CM28" s="535">
        <v>2</v>
      </c>
      <c r="CN28" s="535">
        <v>0</v>
      </c>
      <c r="CO28" s="535">
        <v>0</v>
      </c>
      <c r="CP28" s="535">
        <v>0</v>
      </c>
      <c r="CQ28" s="535">
        <v>0</v>
      </c>
      <c r="CR28" s="535">
        <v>0</v>
      </c>
      <c r="CS28" s="535">
        <v>0</v>
      </c>
      <c r="CT28" s="535">
        <v>0</v>
      </c>
      <c r="CU28" s="535">
        <v>0</v>
      </c>
      <c r="CV28" s="535">
        <v>0</v>
      </c>
      <c r="CW28" s="535">
        <v>0</v>
      </c>
      <c r="CX28" s="535">
        <v>0</v>
      </c>
      <c r="CY28" s="535">
        <v>0</v>
      </c>
      <c r="CZ28" s="535">
        <v>0</v>
      </c>
      <c r="DA28" s="535">
        <v>0</v>
      </c>
      <c r="DB28" s="535">
        <v>0</v>
      </c>
      <c r="DC28" s="535">
        <v>0</v>
      </c>
      <c r="DD28" s="535">
        <v>0</v>
      </c>
      <c r="DE28" s="536">
        <v>27</v>
      </c>
      <c r="DF28" s="537">
        <v>4936</v>
      </c>
      <c r="DG28" s="534">
        <v>0</v>
      </c>
      <c r="DH28" s="535">
        <v>0</v>
      </c>
      <c r="DI28" s="535">
        <v>0</v>
      </c>
      <c r="DJ28" s="535">
        <v>0</v>
      </c>
      <c r="DK28" s="535">
        <v>0</v>
      </c>
      <c r="DL28" s="535">
        <v>0</v>
      </c>
      <c r="DM28" s="535">
        <v>-361</v>
      </c>
      <c r="DN28" s="537">
        <v>-361</v>
      </c>
      <c r="DO28" s="537">
        <v>4575</v>
      </c>
      <c r="DP28" s="537">
        <v>0</v>
      </c>
      <c r="DQ28" s="537">
        <v>0</v>
      </c>
      <c r="DR28" s="537">
        <v>-361</v>
      </c>
      <c r="DS28" s="537">
        <v>4575</v>
      </c>
      <c r="DT28" s="537">
        <v>-1300</v>
      </c>
      <c r="DU28" s="537">
        <v>-3275</v>
      </c>
      <c r="DV28" s="537">
        <v>-4575</v>
      </c>
      <c r="DW28" s="537">
        <v>-4936</v>
      </c>
      <c r="DX28" s="537">
        <v>0</v>
      </c>
      <c r="DY28" s="282"/>
      <c r="DZ28" s="553">
        <f t="shared" si="1"/>
        <v>0</v>
      </c>
      <c r="EA28" s="344"/>
      <c r="EB28" s="553">
        <f t="shared" si="3"/>
        <v>0</v>
      </c>
      <c r="EC28" s="282"/>
      <c r="ED28" s="282"/>
      <c r="EE28" s="282"/>
      <c r="EF28" s="282"/>
      <c r="EG28" s="282"/>
      <c r="EH28" s="282"/>
      <c r="EI28" s="282"/>
      <c r="EJ28" s="282"/>
      <c r="EK28" s="282"/>
      <c r="EL28" s="282"/>
      <c r="EM28" s="282"/>
      <c r="EN28" s="282"/>
    </row>
    <row r="29" spans="1:144" s="278" customFormat="1">
      <c r="A29" s="291" t="s">
        <v>443</v>
      </c>
      <c r="B29" s="208" t="s">
        <v>89</v>
      </c>
      <c r="C29" s="534">
        <v>0</v>
      </c>
      <c r="D29" s="535">
        <v>1956</v>
      </c>
      <c r="E29" s="535">
        <v>2367</v>
      </c>
      <c r="F29" s="535">
        <v>0</v>
      </c>
      <c r="G29" s="535">
        <v>53</v>
      </c>
      <c r="H29" s="535">
        <v>0</v>
      </c>
      <c r="I29" s="535">
        <v>0</v>
      </c>
      <c r="J29" s="535">
        <v>200</v>
      </c>
      <c r="K29" s="535">
        <v>0</v>
      </c>
      <c r="L29" s="535">
        <v>70</v>
      </c>
      <c r="M29" s="535">
        <v>0</v>
      </c>
      <c r="N29" s="535">
        <v>0</v>
      </c>
      <c r="O29" s="535">
        <v>0</v>
      </c>
      <c r="P29" s="535">
        <v>0</v>
      </c>
      <c r="Q29" s="535">
        <v>0</v>
      </c>
      <c r="R29" s="535">
        <v>0</v>
      </c>
      <c r="S29" s="535">
        <v>0</v>
      </c>
      <c r="T29" s="535">
        <v>0</v>
      </c>
      <c r="U29" s="535">
        <v>0</v>
      </c>
      <c r="V29" s="535">
        <v>0</v>
      </c>
      <c r="W29" s="535">
        <v>0</v>
      </c>
      <c r="X29" s="535">
        <v>0</v>
      </c>
      <c r="Y29" s="535">
        <v>0</v>
      </c>
      <c r="Z29" s="535">
        <v>0</v>
      </c>
      <c r="AA29" s="535">
        <v>6373</v>
      </c>
      <c r="AB29" s="535">
        <v>167</v>
      </c>
      <c r="AC29" s="535">
        <v>0</v>
      </c>
      <c r="AD29" s="535">
        <v>0</v>
      </c>
      <c r="AE29" s="535">
        <v>0</v>
      </c>
      <c r="AF29" s="535">
        <v>0</v>
      </c>
      <c r="AG29" s="535">
        <v>0</v>
      </c>
      <c r="AH29" s="535">
        <v>0</v>
      </c>
      <c r="AI29" s="535">
        <v>0</v>
      </c>
      <c r="AJ29" s="535">
        <v>0</v>
      </c>
      <c r="AK29" s="535">
        <v>0</v>
      </c>
      <c r="AL29" s="535">
        <v>0</v>
      </c>
      <c r="AM29" s="535">
        <v>0</v>
      </c>
      <c r="AN29" s="535">
        <v>0</v>
      </c>
      <c r="AO29" s="535">
        <v>0</v>
      </c>
      <c r="AP29" s="535">
        <v>0</v>
      </c>
      <c r="AQ29" s="535">
        <v>0</v>
      </c>
      <c r="AR29" s="535">
        <v>0</v>
      </c>
      <c r="AS29" s="535">
        <v>0</v>
      </c>
      <c r="AT29" s="535">
        <v>0</v>
      </c>
      <c r="AU29" s="535">
        <v>0</v>
      </c>
      <c r="AV29" s="535">
        <v>0</v>
      </c>
      <c r="AW29" s="535">
        <v>0</v>
      </c>
      <c r="AX29" s="535">
        <v>0</v>
      </c>
      <c r="AY29" s="535">
        <v>0</v>
      </c>
      <c r="AZ29" s="535">
        <v>0</v>
      </c>
      <c r="BA29" s="535">
        <v>0</v>
      </c>
      <c r="BB29" s="535">
        <v>0</v>
      </c>
      <c r="BC29" s="535">
        <v>0</v>
      </c>
      <c r="BD29" s="535">
        <v>0</v>
      </c>
      <c r="BE29" s="535">
        <v>0</v>
      </c>
      <c r="BF29" s="535">
        <v>0</v>
      </c>
      <c r="BG29" s="535">
        <v>0</v>
      </c>
      <c r="BH29" s="535">
        <v>0</v>
      </c>
      <c r="BI29" s="535">
        <v>0</v>
      </c>
      <c r="BJ29" s="535">
        <v>0</v>
      </c>
      <c r="BK29" s="535">
        <v>2</v>
      </c>
      <c r="BL29" s="535">
        <v>0</v>
      </c>
      <c r="BM29" s="535">
        <v>0</v>
      </c>
      <c r="BN29" s="535">
        <v>0</v>
      </c>
      <c r="BO29" s="535">
        <v>0</v>
      </c>
      <c r="BP29" s="535">
        <v>0</v>
      </c>
      <c r="BQ29" s="535">
        <v>0</v>
      </c>
      <c r="BR29" s="535">
        <v>6</v>
      </c>
      <c r="BS29" s="535">
        <v>1352</v>
      </c>
      <c r="BT29" s="535">
        <v>0</v>
      </c>
      <c r="BU29" s="535">
        <v>0</v>
      </c>
      <c r="BV29" s="535">
        <v>0</v>
      </c>
      <c r="BW29" s="535">
        <v>0</v>
      </c>
      <c r="BX29" s="535">
        <v>0</v>
      </c>
      <c r="BY29" s="535">
        <v>0</v>
      </c>
      <c r="BZ29" s="535">
        <v>10</v>
      </c>
      <c r="CA29" s="535">
        <v>0</v>
      </c>
      <c r="CB29" s="535">
        <v>6</v>
      </c>
      <c r="CC29" s="535">
        <v>1</v>
      </c>
      <c r="CD29" s="535">
        <v>0</v>
      </c>
      <c r="CE29" s="535">
        <v>0</v>
      </c>
      <c r="CF29" s="535">
        <v>0</v>
      </c>
      <c r="CG29" s="535">
        <v>48</v>
      </c>
      <c r="CH29" s="535">
        <v>0</v>
      </c>
      <c r="CI29" s="535">
        <v>0</v>
      </c>
      <c r="CJ29" s="535">
        <v>0</v>
      </c>
      <c r="CK29" s="535">
        <v>0</v>
      </c>
      <c r="CL29" s="535">
        <v>0</v>
      </c>
      <c r="CM29" s="535">
        <v>523</v>
      </c>
      <c r="CN29" s="535">
        <v>6</v>
      </c>
      <c r="CO29" s="535">
        <v>471</v>
      </c>
      <c r="CP29" s="535">
        <v>376894</v>
      </c>
      <c r="CQ29" s="535">
        <v>1332</v>
      </c>
      <c r="CR29" s="535">
        <v>3428</v>
      </c>
      <c r="CS29" s="535">
        <v>1648</v>
      </c>
      <c r="CT29" s="535">
        <v>0</v>
      </c>
      <c r="CU29" s="535">
        <v>0</v>
      </c>
      <c r="CV29" s="535">
        <v>0</v>
      </c>
      <c r="CW29" s="535">
        <v>0</v>
      </c>
      <c r="CX29" s="535">
        <v>0</v>
      </c>
      <c r="CY29" s="535">
        <v>5</v>
      </c>
      <c r="CZ29" s="535">
        <v>0</v>
      </c>
      <c r="DA29" s="535">
        <v>0</v>
      </c>
      <c r="DB29" s="535">
        <v>25</v>
      </c>
      <c r="DC29" s="535">
        <v>1</v>
      </c>
      <c r="DD29" s="535">
        <v>0</v>
      </c>
      <c r="DE29" s="536">
        <v>391</v>
      </c>
      <c r="DF29" s="537">
        <v>397335</v>
      </c>
      <c r="DG29" s="534">
        <v>3351</v>
      </c>
      <c r="DH29" s="535">
        <v>29023</v>
      </c>
      <c r="DI29" s="535">
        <v>0</v>
      </c>
      <c r="DJ29" s="535">
        <v>0</v>
      </c>
      <c r="DK29" s="535">
        <v>0</v>
      </c>
      <c r="DL29" s="535">
        <v>0</v>
      </c>
      <c r="DM29" s="535">
        <v>-397</v>
      </c>
      <c r="DN29" s="537">
        <v>31977</v>
      </c>
      <c r="DO29" s="537">
        <v>429312</v>
      </c>
      <c r="DP29" s="537">
        <v>3694</v>
      </c>
      <c r="DQ29" s="537">
        <v>156534</v>
      </c>
      <c r="DR29" s="537">
        <v>192205</v>
      </c>
      <c r="DS29" s="537">
        <v>589540</v>
      </c>
      <c r="DT29" s="537">
        <v>-139294</v>
      </c>
      <c r="DU29" s="537">
        <v>-289308</v>
      </c>
      <c r="DV29" s="537">
        <v>-428602</v>
      </c>
      <c r="DW29" s="537">
        <v>-236397</v>
      </c>
      <c r="DX29" s="537">
        <v>160938</v>
      </c>
      <c r="DY29" s="282"/>
      <c r="DZ29" s="553">
        <f t="shared" si="1"/>
        <v>1.6538088849135102E-3</v>
      </c>
      <c r="EA29" s="344"/>
      <c r="EB29" s="553">
        <f t="shared" si="3"/>
        <v>1.9507189894626359E-3</v>
      </c>
      <c r="EC29" s="282"/>
      <c r="ED29" s="282"/>
      <c r="EE29" s="282"/>
      <c r="EF29" s="282"/>
      <c r="EG29" s="282"/>
      <c r="EH29" s="282"/>
      <c r="EI29" s="282"/>
      <c r="EJ29" s="282"/>
      <c r="EK29" s="282"/>
      <c r="EL29" s="282"/>
      <c r="EM29" s="282"/>
      <c r="EN29" s="282"/>
    </row>
    <row r="30" spans="1:144" s="278" customFormat="1">
      <c r="A30" s="291" t="s">
        <v>444</v>
      </c>
      <c r="B30" s="208" t="s">
        <v>560</v>
      </c>
      <c r="C30" s="534">
        <v>13910</v>
      </c>
      <c r="D30" s="535">
        <v>274</v>
      </c>
      <c r="E30" s="535">
        <v>107</v>
      </c>
      <c r="F30" s="535">
        <v>2</v>
      </c>
      <c r="G30" s="535">
        <v>83</v>
      </c>
      <c r="H30" s="535">
        <v>34</v>
      </c>
      <c r="I30" s="535">
        <v>55</v>
      </c>
      <c r="J30" s="535">
        <v>3054</v>
      </c>
      <c r="K30" s="535">
        <v>730</v>
      </c>
      <c r="L30" s="535">
        <v>0</v>
      </c>
      <c r="M30" s="535">
        <v>0</v>
      </c>
      <c r="N30" s="535">
        <v>136</v>
      </c>
      <c r="O30" s="535">
        <v>178</v>
      </c>
      <c r="P30" s="535">
        <v>2308</v>
      </c>
      <c r="Q30" s="535">
        <v>2584</v>
      </c>
      <c r="R30" s="535">
        <v>623</v>
      </c>
      <c r="S30" s="535">
        <v>1651</v>
      </c>
      <c r="T30" s="535">
        <v>5283</v>
      </c>
      <c r="U30" s="535">
        <v>35</v>
      </c>
      <c r="V30" s="535">
        <v>1854</v>
      </c>
      <c r="W30" s="535">
        <v>3868</v>
      </c>
      <c r="X30" s="535">
        <v>8669</v>
      </c>
      <c r="Y30" s="535">
        <v>3779</v>
      </c>
      <c r="Z30" s="535">
        <v>0</v>
      </c>
      <c r="AA30" s="535">
        <v>2578</v>
      </c>
      <c r="AB30" s="535">
        <v>35944</v>
      </c>
      <c r="AC30" s="535">
        <v>1876</v>
      </c>
      <c r="AD30" s="535">
        <v>742</v>
      </c>
      <c r="AE30" s="535">
        <v>1433</v>
      </c>
      <c r="AF30" s="535">
        <v>751</v>
      </c>
      <c r="AG30" s="535">
        <v>24</v>
      </c>
      <c r="AH30" s="535">
        <v>252</v>
      </c>
      <c r="AI30" s="535">
        <v>759</v>
      </c>
      <c r="AJ30" s="535">
        <v>0</v>
      </c>
      <c r="AK30" s="535">
        <v>1417</v>
      </c>
      <c r="AL30" s="535">
        <v>158</v>
      </c>
      <c r="AM30" s="535">
        <v>2313</v>
      </c>
      <c r="AN30" s="535">
        <v>354</v>
      </c>
      <c r="AO30" s="535">
        <v>27</v>
      </c>
      <c r="AP30" s="535">
        <v>1</v>
      </c>
      <c r="AQ30" s="535">
        <v>428</v>
      </c>
      <c r="AR30" s="535">
        <v>2152</v>
      </c>
      <c r="AS30" s="535">
        <v>2016</v>
      </c>
      <c r="AT30" s="535">
        <v>586</v>
      </c>
      <c r="AU30" s="535">
        <v>1274</v>
      </c>
      <c r="AV30" s="535">
        <v>1023</v>
      </c>
      <c r="AW30" s="535">
        <v>1887</v>
      </c>
      <c r="AX30" s="535">
        <v>1037</v>
      </c>
      <c r="AY30" s="535">
        <v>427</v>
      </c>
      <c r="AZ30" s="535">
        <v>24</v>
      </c>
      <c r="BA30" s="535">
        <v>220</v>
      </c>
      <c r="BB30" s="535">
        <v>108</v>
      </c>
      <c r="BC30" s="535">
        <v>233</v>
      </c>
      <c r="BD30" s="535">
        <v>112</v>
      </c>
      <c r="BE30" s="535">
        <v>0</v>
      </c>
      <c r="BF30" s="535">
        <v>40</v>
      </c>
      <c r="BG30" s="535">
        <v>481</v>
      </c>
      <c r="BH30" s="535">
        <v>754</v>
      </c>
      <c r="BI30" s="535">
        <v>58</v>
      </c>
      <c r="BJ30" s="535">
        <v>3707</v>
      </c>
      <c r="BK30" s="535">
        <v>12</v>
      </c>
      <c r="BL30" s="535">
        <v>8532</v>
      </c>
      <c r="BM30" s="535">
        <v>1577</v>
      </c>
      <c r="BN30" s="535">
        <v>548</v>
      </c>
      <c r="BO30" s="535">
        <v>1294</v>
      </c>
      <c r="BP30" s="535">
        <v>402</v>
      </c>
      <c r="BQ30" s="535">
        <v>1077</v>
      </c>
      <c r="BR30" s="535">
        <v>212</v>
      </c>
      <c r="BS30" s="535">
        <v>705</v>
      </c>
      <c r="BT30" s="535">
        <v>33</v>
      </c>
      <c r="BU30" s="535">
        <v>23</v>
      </c>
      <c r="BV30" s="535">
        <v>10</v>
      </c>
      <c r="BW30" s="535">
        <v>16</v>
      </c>
      <c r="BX30" s="535">
        <v>157</v>
      </c>
      <c r="BY30" s="535">
        <v>40</v>
      </c>
      <c r="BZ30" s="535">
        <v>251</v>
      </c>
      <c r="CA30" s="535">
        <v>32</v>
      </c>
      <c r="CB30" s="535">
        <v>37</v>
      </c>
      <c r="CC30" s="535">
        <v>129</v>
      </c>
      <c r="CD30" s="535">
        <v>2</v>
      </c>
      <c r="CE30" s="535">
        <v>28</v>
      </c>
      <c r="CF30" s="535">
        <v>264</v>
      </c>
      <c r="CG30" s="535">
        <v>0</v>
      </c>
      <c r="CH30" s="535">
        <v>0</v>
      </c>
      <c r="CI30" s="535">
        <v>40</v>
      </c>
      <c r="CJ30" s="535">
        <v>227</v>
      </c>
      <c r="CK30" s="535">
        <v>0</v>
      </c>
      <c r="CL30" s="535">
        <v>520</v>
      </c>
      <c r="CM30" s="535">
        <v>679</v>
      </c>
      <c r="CN30" s="535">
        <v>43</v>
      </c>
      <c r="CO30" s="535">
        <v>3075</v>
      </c>
      <c r="CP30" s="535">
        <v>3338</v>
      </c>
      <c r="CQ30" s="535">
        <v>730</v>
      </c>
      <c r="CR30" s="535">
        <v>1439</v>
      </c>
      <c r="CS30" s="535">
        <v>1291</v>
      </c>
      <c r="CT30" s="535">
        <v>296</v>
      </c>
      <c r="CU30" s="535">
        <v>768</v>
      </c>
      <c r="CV30" s="535">
        <v>136</v>
      </c>
      <c r="CW30" s="535">
        <v>2828</v>
      </c>
      <c r="CX30" s="535">
        <v>6373</v>
      </c>
      <c r="CY30" s="535">
        <v>758</v>
      </c>
      <c r="CZ30" s="535">
        <v>2516</v>
      </c>
      <c r="DA30" s="535">
        <v>6824</v>
      </c>
      <c r="DB30" s="535">
        <v>2024</v>
      </c>
      <c r="DC30" s="535">
        <v>1993</v>
      </c>
      <c r="DD30" s="535">
        <v>562</v>
      </c>
      <c r="DE30" s="536">
        <v>250</v>
      </c>
      <c r="DF30" s="537">
        <v>166504</v>
      </c>
      <c r="DG30" s="534">
        <v>2980</v>
      </c>
      <c r="DH30" s="535">
        <v>93541</v>
      </c>
      <c r="DI30" s="535">
        <v>0</v>
      </c>
      <c r="DJ30" s="535">
        <v>0</v>
      </c>
      <c r="DK30" s="535">
        <v>0</v>
      </c>
      <c r="DL30" s="535">
        <v>0</v>
      </c>
      <c r="DM30" s="535">
        <v>2521</v>
      </c>
      <c r="DN30" s="537">
        <v>99042</v>
      </c>
      <c r="DO30" s="537">
        <v>265546</v>
      </c>
      <c r="DP30" s="537">
        <v>37518</v>
      </c>
      <c r="DQ30" s="537">
        <v>233013</v>
      </c>
      <c r="DR30" s="537">
        <v>369573</v>
      </c>
      <c r="DS30" s="537">
        <v>536077</v>
      </c>
      <c r="DT30" s="537">
        <v>-52739</v>
      </c>
      <c r="DU30" s="537">
        <v>-157731</v>
      </c>
      <c r="DV30" s="537">
        <v>-210470</v>
      </c>
      <c r="DW30" s="537">
        <v>159103</v>
      </c>
      <c r="DX30" s="537">
        <v>325607</v>
      </c>
      <c r="DY30" s="282"/>
      <c r="DZ30" s="553">
        <f t="shared" si="1"/>
        <v>0.20740662634722418</v>
      </c>
      <c r="EA30" s="344"/>
      <c r="EB30" s="553">
        <f t="shared" si="3"/>
        <v>6.2871586325784524E-3</v>
      </c>
      <c r="EC30" s="282"/>
      <c r="ED30" s="282"/>
      <c r="EE30" s="282"/>
      <c r="EF30" s="282"/>
      <c r="EG30" s="282"/>
      <c r="EH30" s="282"/>
      <c r="EI30" s="282"/>
      <c r="EJ30" s="282"/>
      <c r="EK30" s="282"/>
      <c r="EL30" s="282"/>
      <c r="EM30" s="282"/>
      <c r="EN30" s="282"/>
    </row>
    <row r="31" spans="1:144" s="278" customFormat="1">
      <c r="A31" s="291" t="s">
        <v>445</v>
      </c>
      <c r="B31" s="208" t="s">
        <v>561</v>
      </c>
      <c r="C31" s="534">
        <v>3377</v>
      </c>
      <c r="D31" s="535">
        <v>187</v>
      </c>
      <c r="E31" s="535">
        <v>89</v>
      </c>
      <c r="F31" s="535">
        <v>32</v>
      </c>
      <c r="G31" s="535">
        <v>2015</v>
      </c>
      <c r="H31" s="535">
        <v>65</v>
      </c>
      <c r="I31" s="535">
        <v>500</v>
      </c>
      <c r="J31" s="535">
        <v>7847</v>
      </c>
      <c r="K31" s="535">
        <v>822</v>
      </c>
      <c r="L31" s="535">
        <v>203</v>
      </c>
      <c r="M31" s="535">
        <v>0</v>
      </c>
      <c r="N31" s="535">
        <v>104</v>
      </c>
      <c r="O31" s="535">
        <v>59</v>
      </c>
      <c r="P31" s="535">
        <v>125</v>
      </c>
      <c r="Q31" s="535">
        <v>176</v>
      </c>
      <c r="R31" s="535">
        <v>211</v>
      </c>
      <c r="S31" s="535">
        <v>210</v>
      </c>
      <c r="T31" s="535">
        <v>296</v>
      </c>
      <c r="U31" s="535">
        <v>533</v>
      </c>
      <c r="V31" s="535">
        <v>2464</v>
      </c>
      <c r="W31" s="535">
        <v>505031</v>
      </c>
      <c r="X31" s="535">
        <v>11960</v>
      </c>
      <c r="Y31" s="535">
        <v>847</v>
      </c>
      <c r="Z31" s="535">
        <v>0</v>
      </c>
      <c r="AA31" s="535">
        <v>325</v>
      </c>
      <c r="AB31" s="535">
        <v>2014</v>
      </c>
      <c r="AC31" s="535">
        <v>143244</v>
      </c>
      <c r="AD31" s="535">
        <v>7318</v>
      </c>
      <c r="AE31" s="535">
        <v>246</v>
      </c>
      <c r="AF31" s="535">
        <v>236</v>
      </c>
      <c r="AG31" s="535">
        <v>25</v>
      </c>
      <c r="AH31" s="535">
        <v>2090</v>
      </c>
      <c r="AI31" s="535">
        <v>717</v>
      </c>
      <c r="AJ31" s="535">
        <v>0</v>
      </c>
      <c r="AK31" s="535">
        <v>2260</v>
      </c>
      <c r="AL31" s="535">
        <v>2063</v>
      </c>
      <c r="AM31" s="535">
        <v>4628</v>
      </c>
      <c r="AN31" s="535">
        <v>689</v>
      </c>
      <c r="AO31" s="535">
        <v>249</v>
      </c>
      <c r="AP31" s="535">
        <v>129</v>
      </c>
      <c r="AQ31" s="535">
        <v>151</v>
      </c>
      <c r="AR31" s="535">
        <v>555</v>
      </c>
      <c r="AS31" s="535">
        <v>900</v>
      </c>
      <c r="AT31" s="535">
        <v>257</v>
      </c>
      <c r="AU31" s="535">
        <v>391</v>
      </c>
      <c r="AV31" s="535">
        <v>150</v>
      </c>
      <c r="AW31" s="535">
        <v>549</v>
      </c>
      <c r="AX31" s="535">
        <v>146</v>
      </c>
      <c r="AY31" s="535">
        <v>124</v>
      </c>
      <c r="AZ31" s="535">
        <v>2</v>
      </c>
      <c r="BA31" s="535">
        <v>17</v>
      </c>
      <c r="BB31" s="535">
        <v>31</v>
      </c>
      <c r="BC31" s="535">
        <v>31</v>
      </c>
      <c r="BD31" s="535">
        <v>4</v>
      </c>
      <c r="BE31" s="535">
        <v>0</v>
      </c>
      <c r="BF31" s="535">
        <v>1</v>
      </c>
      <c r="BG31" s="535">
        <v>114</v>
      </c>
      <c r="BH31" s="535">
        <v>71</v>
      </c>
      <c r="BI31" s="535">
        <v>44</v>
      </c>
      <c r="BJ31" s="535">
        <v>87</v>
      </c>
      <c r="BK31" s="535">
        <v>362</v>
      </c>
      <c r="BL31" s="535">
        <v>3252</v>
      </c>
      <c r="BM31" s="535">
        <v>726</v>
      </c>
      <c r="BN31" s="535">
        <v>3627</v>
      </c>
      <c r="BO31" s="535">
        <v>2625</v>
      </c>
      <c r="BP31" s="535">
        <v>60672</v>
      </c>
      <c r="BQ31" s="535">
        <v>12135</v>
      </c>
      <c r="BR31" s="535">
        <v>2151</v>
      </c>
      <c r="BS31" s="535">
        <v>3110</v>
      </c>
      <c r="BT31" s="535">
        <v>5926</v>
      </c>
      <c r="BU31" s="535">
        <v>590</v>
      </c>
      <c r="BV31" s="535">
        <v>717</v>
      </c>
      <c r="BW31" s="535">
        <v>554</v>
      </c>
      <c r="BX31" s="535">
        <v>4</v>
      </c>
      <c r="BY31" s="535">
        <v>1519</v>
      </c>
      <c r="BZ31" s="535">
        <v>40201</v>
      </c>
      <c r="CA31" s="535">
        <v>127557</v>
      </c>
      <c r="CB31" s="535">
        <v>15487</v>
      </c>
      <c r="CC31" s="535">
        <v>148047</v>
      </c>
      <c r="CD31" s="535">
        <v>2198</v>
      </c>
      <c r="CE31" s="535">
        <v>167</v>
      </c>
      <c r="CF31" s="535">
        <v>1371</v>
      </c>
      <c r="CG31" s="535">
        <v>275</v>
      </c>
      <c r="CH31" s="535">
        <v>510</v>
      </c>
      <c r="CI31" s="535">
        <v>92</v>
      </c>
      <c r="CJ31" s="535">
        <v>188</v>
      </c>
      <c r="CK31" s="535">
        <v>8</v>
      </c>
      <c r="CL31" s="535">
        <v>82</v>
      </c>
      <c r="CM31" s="535">
        <v>17415</v>
      </c>
      <c r="CN31" s="535">
        <v>1904</v>
      </c>
      <c r="CO31" s="535">
        <v>3550</v>
      </c>
      <c r="CP31" s="535">
        <v>4260</v>
      </c>
      <c r="CQ31" s="535">
        <v>321</v>
      </c>
      <c r="CR31" s="535">
        <v>780</v>
      </c>
      <c r="CS31" s="535">
        <v>1350</v>
      </c>
      <c r="CT31" s="535">
        <v>414</v>
      </c>
      <c r="CU31" s="535">
        <v>425</v>
      </c>
      <c r="CV31" s="535">
        <v>32</v>
      </c>
      <c r="CW31" s="535">
        <v>2099</v>
      </c>
      <c r="CX31" s="535">
        <v>2462</v>
      </c>
      <c r="CY31" s="535">
        <v>611</v>
      </c>
      <c r="CZ31" s="535">
        <v>4275</v>
      </c>
      <c r="DA31" s="535">
        <v>2027</v>
      </c>
      <c r="DB31" s="535">
        <v>7287</v>
      </c>
      <c r="DC31" s="535">
        <v>947</v>
      </c>
      <c r="DD31" s="535">
        <v>0</v>
      </c>
      <c r="DE31" s="536">
        <v>4009</v>
      </c>
      <c r="DF31" s="537">
        <v>1195332</v>
      </c>
      <c r="DG31" s="534">
        <v>576</v>
      </c>
      <c r="DH31" s="535">
        <v>213226</v>
      </c>
      <c r="DI31" s="535">
        <v>0</v>
      </c>
      <c r="DJ31" s="535">
        <v>0</v>
      </c>
      <c r="DK31" s="535">
        <v>0</v>
      </c>
      <c r="DL31" s="535">
        <v>0</v>
      </c>
      <c r="DM31" s="535">
        <v>-4991</v>
      </c>
      <c r="DN31" s="537">
        <v>208811</v>
      </c>
      <c r="DO31" s="537">
        <v>1404143</v>
      </c>
      <c r="DP31" s="537">
        <v>199062</v>
      </c>
      <c r="DQ31" s="537">
        <v>1927422</v>
      </c>
      <c r="DR31" s="537">
        <v>2335295</v>
      </c>
      <c r="DS31" s="537">
        <v>3530627</v>
      </c>
      <c r="DT31" s="537">
        <v>-461588</v>
      </c>
      <c r="DU31" s="537">
        <v>-428808</v>
      </c>
      <c r="DV31" s="537">
        <v>-890396</v>
      </c>
      <c r="DW31" s="537">
        <v>1444899</v>
      </c>
      <c r="DX31" s="537">
        <v>2640231</v>
      </c>
      <c r="DY31" s="282"/>
      <c r="DZ31" s="553">
        <f t="shared" si="1"/>
        <v>0.36587940117210282</v>
      </c>
      <c r="EA31" s="344"/>
      <c r="EB31" s="553">
        <f t="shared" si="3"/>
        <v>1.4331530415434654E-2</v>
      </c>
      <c r="EC31" s="282"/>
      <c r="ED31" s="282"/>
      <c r="EE31" s="282"/>
      <c r="EF31" s="282"/>
      <c r="EG31" s="282"/>
      <c r="EH31" s="282"/>
      <c r="EI31" s="282"/>
      <c r="EJ31" s="282"/>
      <c r="EK31" s="282"/>
      <c r="EL31" s="282"/>
      <c r="EM31" s="282"/>
      <c r="EN31" s="282"/>
    </row>
    <row r="32" spans="1:144" s="278" customFormat="1">
      <c r="A32" s="291" t="s">
        <v>446</v>
      </c>
      <c r="B32" s="208" t="s">
        <v>562</v>
      </c>
      <c r="C32" s="534">
        <v>0</v>
      </c>
      <c r="D32" s="535">
        <v>0</v>
      </c>
      <c r="E32" s="535">
        <v>0</v>
      </c>
      <c r="F32" s="535">
        <v>0</v>
      </c>
      <c r="G32" s="535">
        <v>0</v>
      </c>
      <c r="H32" s="535">
        <v>0</v>
      </c>
      <c r="I32" s="535">
        <v>1</v>
      </c>
      <c r="J32" s="535">
        <v>22</v>
      </c>
      <c r="K32" s="535">
        <v>0</v>
      </c>
      <c r="L32" s="535">
        <v>0</v>
      </c>
      <c r="M32" s="535">
        <v>0</v>
      </c>
      <c r="N32" s="535">
        <v>0</v>
      </c>
      <c r="O32" s="535">
        <v>0</v>
      </c>
      <c r="P32" s="535">
        <v>0</v>
      </c>
      <c r="Q32" s="535">
        <v>0</v>
      </c>
      <c r="R32" s="535">
        <v>4</v>
      </c>
      <c r="S32" s="535">
        <v>0</v>
      </c>
      <c r="T32" s="535">
        <v>0</v>
      </c>
      <c r="U32" s="535">
        <v>45</v>
      </c>
      <c r="V32" s="535">
        <v>63</v>
      </c>
      <c r="W32" s="535">
        <v>84</v>
      </c>
      <c r="X32" s="535">
        <v>2045</v>
      </c>
      <c r="Y32" s="535">
        <v>0</v>
      </c>
      <c r="Z32" s="535">
        <v>0</v>
      </c>
      <c r="AA32" s="535">
        <v>0</v>
      </c>
      <c r="AB32" s="535">
        <v>63</v>
      </c>
      <c r="AC32" s="535">
        <v>0</v>
      </c>
      <c r="AD32" s="535">
        <v>6087</v>
      </c>
      <c r="AE32" s="535">
        <v>14</v>
      </c>
      <c r="AF32" s="535">
        <v>0</v>
      </c>
      <c r="AG32" s="535">
        <v>0</v>
      </c>
      <c r="AH32" s="535">
        <v>0</v>
      </c>
      <c r="AI32" s="535">
        <v>3</v>
      </c>
      <c r="AJ32" s="535">
        <v>0</v>
      </c>
      <c r="AK32" s="535">
        <v>572</v>
      </c>
      <c r="AL32" s="535">
        <v>66531</v>
      </c>
      <c r="AM32" s="535">
        <v>20351</v>
      </c>
      <c r="AN32" s="535">
        <v>1128</v>
      </c>
      <c r="AO32" s="535">
        <v>9</v>
      </c>
      <c r="AP32" s="535">
        <v>79</v>
      </c>
      <c r="AQ32" s="535">
        <v>3</v>
      </c>
      <c r="AR32" s="535">
        <v>6</v>
      </c>
      <c r="AS32" s="535">
        <v>11</v>
      </c>
      <c r="AT32" s="535">
        <v>3</v>
      </c>
      <c r="AU32" s="535">
        <v>6</v>
      </c>
      <c r="AV32" s="535">
        <v>4</v>
      </c>
      <c r="AW32" s="535">
        <v>0</v>
      </c>
      <c r="AX32" s="535">
        <v>0</v>
      </c>
      <c r="AY32" s="535">
        <v>0</v>
      </c>
      <c r="AZ32" s="535">
        <v>0</v>
      </c>
      <c r="BA32" s="535">
        <v>0</v>
      </c>
      <c r="BB32" s="535">
        <v>0</v>
      </c>
      <c r="BC32" s="535">
        <v>1</v>
      </c>
      <c r="BD32" s="535">
        <v>0</v>
      </c>
      <c r="BE32" s="535">
        <v>0</v>
      </c>
      <c r="BF32" s="535">
        <v>0</v>
      </c>
      <c r="BG32" s="535">
        <v>3</v>
      </c>
      <c r="BH32" s="535">
        <v>0</v>
      </c>
      <c r="BI32" s="535">
        <v>4</v>
      </c>
      <c r="BJ32" s="535">
        <v>0</v>
      </c>
      <c r="BK32" s="535">
        <v>10</v>
      </c>
      <c r="BL32" s="535">
        <v>1065</v>
      </c>
      <c r="BM32" s="535">
        <v>7</v>
      </c>
      <c r="BN32" s="535">
        <v>8616</v>
      </c>
      <c r="BO32" s="535">
        <v>7700</v>
      </c>
      <c r="BP32" s="535">
        <v>43733</v>
      </c>
      <c r="BQ32" s="535">
        <v>0</v>
      </c>
      <c r="BR32" s="535">
        <v>0</v>
      </c>
      <c r="BS32" s="535">
        <v>48</v>
      </c>
      <c r="BT32" s="535">
        <v>-19</v>
      </c>
      <c r="BU32" s="535">
        <v>0</v>
      </c>
      <c r="BV32" s="535">
        <v>0</v>
      </c>
      <c r="BW32" s="535">
        <v>0</v>
      </c>
      <c r="BX32" s="535">
        <v>0</v>
      </c>
      <c r="BY32" s="535">
        <v>8</v>
      </c>
      <c r="BZ32" s="535">
        <v>0</v>
      </c>
      <c r="CA32" s="535">
        <v>0</v>
      </c>
      <c r="CB32" s="535">
        <v>0</v>
      </c>
      <c r="CC32" s="535">
        <v>0</v>
      </c>
      <c r="CD32" s="535">
        <v>0</v>
      </c>
      <c r="CE32" s="535">
        <v>0</v>
      </c>
      <c r="CF32" s="535">
        <v>0</v>
      </c>
      <c r="CG32" s="535">
        <v>0</v>
      </c>
      <c r="CH32" s="535">
        <v>0</v>
      </c>
      <c r="CI32" s="535">
        <v>0</v>
      </c>
      <c r="CJ32" s="535">
        <v>0</v>
      </c>
      <c r="CK32" s="535">
        <v>0</v>
      </c>
      <c r="CL32" s="535">
        <v>1</v>
      </c>
      <c r="CM32" s="535">
        <v>0</v>
      </c>
      <c r="CN32" s="535">
        <v>0</v>
      </c>
      <c r="CO32" s="535">
        <v>0</v>
      </c>
      <c r="CP32" s="535">
        <v>0</v>
      </c>
      <c r="CQ32" s="535">
        <v>0</v>
      </c>
      <c r="CR32" s="535">
        <v>8</v>
      </c>
      <c r="CS32" s="535">
        <v>9</v>
      </c>
      <c r="CT32" s="535">
        <v>28</v>
      </c>
      <c r="CU32" s="535">
        <v>3</v>
      </c>
      <c r="CV32" s="535">
        <v>0</v>
      </c>
      <c r="CW32" s="535">
        <v>0</v>
      </c>
      <c r="CX32" s="535">
        <v>3</v>
      </c>
      <c r="CY32" s="535">
        <v>0</v>
      </c>
      <c r="CZ32" s="535">
        <v>565</v>
      </c>
      <c r="DA32" s="535">
        <v>0</v>
      </c>
      <c r="DB32" s="535">
        <v>0</v>
      </c>
      <c r="DC32" s="535">
        <v>22</v>
      </c>
      <c r="DD32" s="535">
        <v>0</v>
      </c>
      <c r="DE32" s="536">
        <v>3</v>
      </c>
      <c r="DF32" s="537">
        <v>158952</v>
      </c>
      <c r="DG32" s="534">
        <v>5</v>
      </c>
      <c r="DH32" s="535">
        <v>-75</v>
      </c>
      <c r="DI32" s="535">
        <v>0</v>
      </c>
      <c r="DJ32" s="535">
        <v>0</v>
      </c>
      <c r="DK32" s="535">
        <v>0</v>
      </c>
      <c r="DL32" s="535">
        <v>0</v>
      </c>
      <c r="DM32" s="535">
        <v>-3387</v>
      </c>
      <c r="DN32" s="537">
        <v>-3457</v>
      </c>
      <c r="DO32" s="537">
        <v>155495</v>
      </c>
      <c r="DP32" s="537">
        <v>25</v>
      </c>
      <c r="DQ32" s="537">
        <v>5086</v>
      </c>
      <c r="DR32" s="537">
        <v>1654</v>
      </c>
      <c r="DS32" s="537">
        <v>160606</v>
      </c>
      <c r="DT32" s="537">
        <v>-12347</v>
      </c>
      <c r="DU32" s="537">
        <v>-53644</v>
      </c>
      <c r="DV32" s="537">
        <v>-65991</v>
      </c>
      <c r="DW32" s="537">
        <v>-64337</v>
      </c>
      <c r="DX32" s="537">
        <v>94615</v>
      </c>
      <c r="DY32" s="282"/>
      <c r="DZ32" s="553">
        <f t="shared" si="1"/>
        <v>0.57560693269880059</v>
      </c>
      <c r="EA32" s="344"/>
      <c r="EB32" s="337"/>
      <c r="EC32" s="282"/>
      <c r="ED32" s="282"/>
      <c r="EE32" s="282"/>
      <c r="EF32" s="282"/>
      <c r="EG32" s="282"/>
      <c r="EH32" s="282"/>
      <c r="EI32" s="282"/>
      <c r="EJ32" s="282"/>
      <c r="EK32" s="282"/>
      <c r="EL32" s="282"/>
      <c r="EM32" s="282"/>
      <c r="EN32" s="282"/>
    </row>
    <row r="33" spans="1:144" s="278" customFormat="1">
      <c r="A33" s="291" t="s">
        <v>447</v>
      </c>
      <c r="B33" s="208" t="s">
        <v>563</v>
      </c>
      <c r="C33" s="534">
        <v>3399</v>
      </c>
      <c r="D33" s="535">
        <v>446</v>
      </c>
      <c r="E33" s="535">
        <v>67</v>
      </c>
      <c r="F33" s="535">
        <v>55</v>
      </c>
      <c r="G33" s="535">
        <v>552</v>
      </c>
      <c r="H33" s="535">
        <v>27</v>
      </c>
      <c r="I33" s="535">
        <v>4</v>
      </c>
      <c r="J33" s="535">
        <v>26570</v>
      </c>
      <c r="K33" s="535">
        <v>10436</v>
      </c>
      <c r="L33" s="535">
        <v>24</v>
      </c>
      <c r="M33" s="535">
        <v>0</v>
      </c>
      <c r="N33" s="535">
        <v>69</v>
      </c>
      <c r="O33" s="535">
        <v>305</v>
      </c>
      <c r="P33" s="535">
        <v>844</v>
      </c>
      <c r="Q33" s="535">
        <v>3743</v>
      </c>
      <c r="R33" s="535">
        <v>244</v>
      </c>
      <c r="S33" s="535">
        <v>1437</v>
      </c>
      <c r="T33" s="535">
        <v>8326</v>
      </c>
      <c r="U33" s="535">
        <v>95</v>
      </c>
      <c r="V33" s="535">
        <v>947</v>
      </c>
      <c r="W33" s="535">
        <v>0</v>
      </c>
      <c r="X33" s="535">
        <v>1549</v>
      </c>
      <c r="Y33" s="535">
        <v>370</v>
      </c>
      <c r="Z33" s="535">
        <v>0</v>
      </c>
      <c r="AA33" s="535">
        <v>5968</v>
      </c>
      <c r="AB33" s="535">
        <v>9915</v>
      </c>
      <c r="AC33" s="535">
        <v>330</v>
      </c>
      <c r="AD33" s="535">
        <v>0</v>
      </c>
      <c r="AE33" s="535">
        <v>64955</v>
      </c>
      <c r="AF33" s="535">
        <v>3683</v>
      </c>
      <c r="AG33" s="535">
        <v>737</v>
      </c>
      <c r="AH33" s="535">
        <v>1956</v>
      </c>
      <c r="AI33" s="535">
        <v>93</v>
      </c>
      <c r="AJ33" s="535">
        <v>0</v>
      </c>
      <c r="AK33" s="535">
        <v>307</v>
      </c>
      <c r="AL33" s="535">
        <v>0</v>
      </c>
      <c r="AM33" s="535">
        <v>46</v>
      </c>
      <c r="AN33" s="535">
        <v>12</v>
      </c>
      <c r="AO33" s="535">
        <v>11</v>
      </c>
      <c r="AP33" s="535">
        <v>55</v>
      </c>
      <c r="AQ33" s="535">
        <v>1498</v>
      </c>
      <c r="AR33" s="535">
        <v>402</v>
      </c>
      <c r="AS33" s="535">
        <v>530</v>
      </c>
      <c r="AT33" s="535">
        <v>1041</v>
      </c>
      <c r="AU33" s="535">
        <v>1669</v>
      </c>
      <c r="AV33" s="535">
        <v>4463</v>
      </c>
      <c r="AW33" s="535">
        <v>4538</v>
      </c>
      <c r="AX33" s="535">
        <v>5498</v>
      </c>
      <c r="AY33" s="535">
        <v>1867</v>
      </c>
      <c r="AZ33" s="535">
        <v>270</v>
      </c>
      <c r="BA33" s="535">
        <v>368</v>
      </c>
      <c r="BB33" s="535">
        <v>1036</v>
      </c>
      <c r="BC33" s="535">
        <v>1350</v>
      </c>
      <c r="BD33" s="535">
        <v>614</v>
      </c>
      <c r="BE33" s="535">
        <v>0</v>
      </c>
      <c r="BF33" s="535">
        <v>25</v>
      </c>
      <c r="BG33" s="535">
        <v>1437</v>
      </c>
      <c r="BH33" s="535">
        <v>132</v>
      </c>
      <c r="BI33" s="535">
        <v>103</v>
      </c>
      <c r="BJ33" s="535">
        <v>8583</v>
      </c>
      <c r="BK33" s="535">
        <v>120</v>
      </c>
      <c r="BL33" s="535">
        <v>16639</v>
      </c>
      <c r="BM33" s="535">
        <v>3682</v>
      </c>
      <c r="BN33" s="535">
        <v>3210</v>
      </c>
      <c r="BO33" s="535">
        <v>6123</v>
      </c>
      <c r="BP33" s="535">
        <v>0</v>
      </c>
      <c r="BQ33" s="535">
        <v>0</v>
      </c>
      <c r="BR33" s="535">
        <v>7111</v>
      </c>
      <c r="BS33" s="535">
        <v>436</v>
      </c>
      <c r="BT33" s="535">
        <v>20998</v>
      </c>
      <c r="BU33" s="535">
        <v>3772</v>
      </c>
      <c r="BV33" s="535">
        <v>301</v>
      </c>
      <c r="BW33" s="535">
        <v>924</v>
      </c>
      <c r="BX33" s="535">
        <v>1478</v>
      </c>
      <c r="BY33" s="535">
        <v>0</v>
      </c>
      <c r="BZ33" s="535">
        <v>227</v>
      </c>
      <c r="CA33" s="535">
        <v>15</v>
      </c>
      <c r="CB33" s="535">
        <v>54</v>
      </c>
      <c r="CC33" s="535">
        <v>465</v>
      </c>
      <c r="CD33" s="535">
        <v>147</v>
      </c>
      <c r="CE33" s="535">
        <v>460</v>
      </c>
      <c r="CF33" s="535">
        <v>1356</v>
      </c>
      <c r="CG33" s="535">
        <v>0</v>
      </c>
      <c r="CH33" s="535">
        <v>23</v>
      </c>
      <c r="CI33" s="535">
        <v>73</v>
      </c>
      <c r="CJ33" s="535">
        <v>2574</v>
      </c>
      <c r="CK33" s="535">
        <v>3</v>
      </c>
      <c r="CL33" s="535">
        <v>178</v>
      </c>
      <c r="CM33" s="535">
        <v>1086</v>
      </c>
      <c r="CN33" s="535">
        <v>296</v>
      </c>
      <c r="CO33" s="535">
        <v>3761</v>
      </c>
      <c r="CP33" s="535">
        <v>2383</v>
      </c>
      <c r="CQ33" s="535">
        <v>3</v>
      </c>
      <c r="CR33" s="535">
        <v>72</v>
      </c>
      <c r="CS33" s="535">
        <v>126</v>
      </c>
      <c r="CT33" s="535">
        <v>324</v>
      </c>
      <c r="CU33" s="535">
        <v>99</v>
      </c>
      <c r="CV33" s="535">
        <v>130</v>
      </c>
      <c r="CW33" s="535">
        <v>3214</v>
      </c>
      <c r="CX33" s="535">
        <v>2387</v>
      </c>
      <c r="CY33" s="535">
        <v>440</v>
      </c>
      <c r="CZ33" s="535">
        <v>1302</v>
      </c>
      <c r="DA33" s="535">
        <v>784</v>
      </c>
      <c r="DB33" s="535">
        <v>4435</v>
      </c>
      <c r="DC33" s="535">
        <v>275</v>
      </c>
      <c r="DD33" s="535">
        <v>2227</v>
      </c>
      <c r="DE33" s="536">
        <v>754</v>
      </c>
      <c r="DF33" s="537">
        <v>277468</v>
      </c>
      <c r="DG33" s="534">
        <v>628</v>
      </c>
      <c r="DH33" s="535">
        <v>17903</v>
      </c>
      <c r="DI33" s="535">
        <v>104</v>
      </c>
      <c r="DJ33" s="535">
        <v>0</v>
      </c>
      <c r="DK33" s="535">
        <v>0</v>
      </c>
      <c r="DL33" s="535">
        <v>-35</v>
      </c>
      <c r="DM33" s="535">
        <v>-87</v>
      </c>
      <c r="DN33" s="537">
        <v>18513</v>
      </c>
      <c r="DO33" s="537">
        <v>295981</v>
      </c>
      <c r="DP33" s="537">
        <v>31565</v>
      </c>
      <c r="DQ33" s="537">
        <v>182063</v>
      </c>
      <c r="DR33" s="537">
        <v>232141</v>
      </c>
      <c r="DS33" s="537">
        <v>509609</v>
      </c>
      <c r="DT33" s="537">
        <v>-35821</v>
      </c>
      <c r="DU33" s="537">
        <v>-217223</v>
      </c>
      <c r="DV33" s="537">
        <v>-253044</v>
      </c>
      <c r="DW33" s="537">
        <v>-20903</v>
      </c>
      <c r="DX33" s="537">
        <v>256565</v>
      </c>
      <c r="DY33" s="282"/>
      <c r="DZ33" s="553">
        <f t="shared" si="1"/>
        <v>0.14506674414911769</v>
      </c>
      <c r="EA33" s="344"/>
      <c r="EB33" s="553">
        <f t="shared" ref="EB33:EB39" si="4">DH33/($DH$112-$DH$11-$DH$20-$DH$32-$DH$40)</f>
        <v>1.2033119273799941E-3</v>
      </c>
      <c r="EC33" s="282"/>
      <c r="ED33" s="282"/>
      <c r="EE33" s="282"/>
      <c r="EF33" s="282"/>
      <c r="EG33" s="282"/>
      <c r="EH33" s="282"/>
      <c r="EI33" s="282"/>
      <c r="EJ33" s="282"/>
      <c r="EK33" s="282"/>
      <c r="EL33" s="282"/>
      <c r="EM33" s="282"/>
      <c r="EN33" s="282"/>
    </row>
    <row r="34" spans="1:144" s="278" customFormat="1">
      <c r="A34" s="291" t="s">
        <v>448</v>
      </c>
      <c r="B34" s="208" t="s">
        <v>564</v>
      </c>
      <c r="C34" s="534">
        <v>607</v>
      </c>
      <c r="D34" s="535">
        <v>76</v>
      </c>
      <c r="E34" s="535">
        <v>335</v>
      </c>
      <c r="F34" s="535">
        <v>2</v>
      </c>
      <c r="G34" s="535">
        <v>45</v>
      </c>
      <c r="H34" s="535">
        <v>98</v>
      </c>
      <c r="I34" s="535">
        <v>69</v>
      </c>
      <c r="J34" s="535">
        <v>435</v>
      </c>
      <c r="K34" s="535">
        <v>107</v>
      </c>
      <c r="L34" s="535">
        <v>0</v>
      </c>
      <c r="M34" s="535">
        <v>0</v>
      </c>
      <c r="N34" s="535">
        <v>5</v>
      </c>
      <c r="O34" s="535">
        <v>60</v>
      </c>
      <c r="P34" s="535">
        <v>17</v>
      </c>
      <c r="Q34" s="535">
        <v>138</v>
      </c>
      <c r="R34" s="535">
        <v>15</v>
      </c>
      <c r="S34" s="535">
        <v>52</v>
      </c>
      <c r="T34" s="535">
        <v>100</v>
      </c>
      <c r="U34" s="535">
        <v>11</v>
      </c>
      <c r="V34" s="535">
        <v>26</v>
      </c>
      <c r="W34" s="535">
        <v>420</v>
      </c>
      <c r="X34" s="535">
        <v>851</v>
      </c>
      <c r="Y34" s="535">
        <v>292</v>
      </c>
      <c r="Z34" s="535">
        <v>0</v>
      </c>
      <c r="AA34" s="535">
        <v>240</v>
      </c>
      <c r="AB34" s="535">
        <v>196</v>
      </c>
      <c r="AC34" s="535">
        <v>0</v>
      </c>
      <c r="AD34" s="535">
        <v>17</v>
      </c>
      <c r="AE34" s="535">
        <v>189</v>
      </c>
      <c r="AF34" s="535">
        <v>3309</v>
      </c>
      <c r="AG34" s="535">
        <v>451</v>
      </c>
      <c r="AH34" s="535">
        <v>24</v>
      </c>
      <c r="AI34" s="535">
        <v>89</v>
      </c>
      <c r="AJ34" s="535">
        <v>0</v>
      </c>
      <c r="AK34" s="535">
        <v>180</v>
      </c>
      <c r="AL34" s="535">
        <v>575</v>
      </c>
      <c r="AM34" s="535">
        <v>1543</v>
      </c>
      <c r="AN34" s="535">
        <v>43</v>
      </c>
      <c r="AO34" s="535">
        <v>21</v>
      </c>
      <c r="AP34" s="535">
        <v>1</v>
      </c>
      <c r="AQ34" s="535">
        <v>18</v>
      </c>
      <c r="AR34" s="535">
        <v>689</v>
      </c>
      <c r="AS34" s="535">
        <v>167</v>
      </c>
      <c r="AT34" s="535">
        <v>2416</v>
      </c>
      <c r="AU34" s="535">
        <v>9391</v>
      </c>
      <c r="AV34" s="535">
        <v>2658</v>
      </c>
      <c r="AW34" s="535">
        <v>210</v>
      </c>
      <c r="AX34" s="535">
        <v>243</v>
      </c>
      <c r="AY34" s="535">
        <v>1006</v>
      </c>
      <c r="AZ34" s="535">
        <v>60</v>
      </c>
      <c r="BA34" s="535">
        <v>65</v>
      </c>
      <c r="BB34" s="535">
        <v>108</v>
      </c>
      <c r="BC34" s="535">
        <v>561</v>
      </c>
      <c r="BD34" s="535">
        <v>40</v>
      </c>
      <c r="BE34" s="535">
        <v>0</v>
      </c>
      <c r="BF34" s="535">
        <v>117</v>
      </c>
      <c r="BG34" s="535">
        <v>797</v>
      </c>
      <c r="BH34" s="535">
        <v>436</v>
      </c>
      <c r="BI34" s="535">
        <v>165</v>
      </c>
      <c r="BJ34" s="535">
        <v>752</v>
      </c>
      <c r="BK34" s="535">
        <v>276</v>
      </c>
      <c r="BL34" s="535">
        <v>420</v>
      </c>
      <c r="BM34" s="535">
        <v>59</v>
      </c>
      <c r="BN34" s="535">
        <v>1176</v>
      </c>
      <c r="BO34" s="535">
        <v>2411</v>
      </c>
      <c r="BP34" s="535">
        <v>0</v>
      </c>
      <c r="BQ34" s="535">
        <v>0</v>
      </c>
      <c r="BR34" s="535">
        <v>255</v>
      </c>
      <c r="BS34" s="535">
        <v>3121</v>
      </c>
      <c r="BT34" s="535">
        <v>408</v>
      </c>
      <c r="BU34" s="535">
        <v>10</v>
      </c>
      <c r="BV34" s="535">
        <v>0</v>
      </c>
      <c r="BW34" s="535">
        <v>0</v>
      </c>
      <c r="BX34" s="535">
        <v>0</v>
      </c>
      <c r="BY34" s="535">
        <v>72</v>
      </c>
      <c r="BZ34" s="535">
        <v>1102</v>
      </c>
      <c r="CA34" s="535">
        <v>2525</v>
      </c>
      <c r="CB34" s="535">
        <v>695</v>
      </c>
      <c r="CC34" s="535">
        <v>0</v>
      </c>
      <c r="CD34" s="535">
        <v>74</v>
      </c>
      <c r="CE34" s="535">
        <v>81</v>
      </c>
      <c r="CF34" s="535">
        <v>34</v>
      </c>
      <c r="CG34" s="535">
        <v>19</v>
      </c>
      <c r="CH34" s="535">
        <v>182</v>
      </c>
      <c r="CI34" s="535">
        <v>8</v>
      </c>
      <c r="CJ34" s="535">
        <v>0</v>
      </c>
      <c r="CK34" s="535">
        <v>13</v>
      </c>
      <c r="CL34" s="535">
        <v>3</v>
      </c>
      <c r="CM34" s="535">
        <v>1948</v>
      </c>
      <c r="CN34" s="535">
        <v>80</v>
      </c>
      <c r="CO34" s="535">
        <v>271</v>
      </c>
      <c r="CP34" s="535">
        <v>2163</v>
      </c>
      <c r="CQ34" s="535">
        <v>62</v>
      </c>
      <c r="CR34" s="535">
        <v>690</v>
      </c>
      <c r="CS34" s="535">
        <v>682</v>
      </c>
      <c r="CT34" s="535">
        <v>636</v>
      </c>
      <c r="CU34" s="535">
        <v>127</v>
      </c>
      <c r="CV34" s="535">
        <v>0</v>
      </c>
      <c r="CW34" s="535">
        <v>20897</v>
      </c>
      <c r="CX34" s="535">
        <v>45</v>
      </c>
      <c r="CY34" s="535">
        <v>321</v>
      </c>
      <c r="CZ34" s="535">
        <v>166</v>
      </c>
      <c r="DA34" s="535">
        <v>124</v>
      </c>
      <c r="DB34" s="535">
        <v>4396</v>
      </c>
      <c r="DC34" s="535">
        <v>247</v>
      </c>
      <c r="DD34" s="535">
        <v>617</v>
      </c>
      <c r="DE34" s="536">
        <v>59</v>
      </c>
      <c r="DF34" s="537">
        <v>77013</v>
      </c>
      <c r="DG34" s="534">
        <v>299</v>
      </c>
      <c r="DH34" s="535">
        <v>26305</v>
      </c>
      <c r="DI34" s="535">
        <v>0</v>
      </c>
      <c r="DJ34" s="535">
        <v>0</v>
      </c>
      <c r="DK34" s="535">
        <v>0</v>
      </c>
      <c r="DL34" s="535">
        <v>0</v>
      </c>
      <c r="DM34" s="535">
        <v>-389</v>
      </c>
      <c r="DN34" s="537">
        <v>26215</v>
      </c>
      <c r="DO34" s="537">
        <v>103228</v>
      </c>
      <c r="DP34" s="537">
        <v>7753</v>
      </c>
      <c r="DQ34" s="537">
        <v>45721</v>
      </c>
      <c r="DR34" s="537">
        <v>79689</v>
      </c>
      <c r="DS34" s="537">
        <v>156702</v>
      </c>
      <c r="DT34" s="537">
        <v>-36450</v>
      </c>
      <c r="DU34" s="537">
        <v>-63963</v>
      </c>
      <c r="DV34" s="537">
        <v>-100413</v>
      </c>
      <c r="DW34" s="537">
        <v>-20724</v>
      </c>
      <c r="DX34" s="537">
        <v>56289</v>
      </c>
      <c r="DY34" s="282"/>
      <c r="DZ34" s="553">
        <f t="shared" si="1"/>
        <v>2.726973301817337E-2</v>
      </c>
      <c r="EA34" s="344"/>
      <c r="EB34" s="553">
        <f t="shared" si="4"/>
        <v>1.7680344215902778E-3</v>
      </c>
      <c r="EC34" s="282"/>
      <c r="ED34" s="282"/>
      <c r="EE34" s="282"/>
      <c r="EF34" s="282"/>
      <c r="EG34" s="282"/>
      <c r="EH34" s="282"/>
      <c r="EI34" s="282"/>
      <c r="EJ34" s="282"/>
      <c r="EK34" s="282"/>
      <c r="EL34" s="282"/>
      <c r="EM34" s="282"/>
      <c r="EN34" s="282"/>
    </row>
    <row r="35" spans="1:144" s="278" customFormat="1">
      <c r="A35" s="291" t="s">
        <v>449</v>
      </c>
      <c r="B35" s="208" t="s">
        <v>685</v>
      </c>
      <c r="C35" s="534">
        <v>28</v>
      </c>
      <c r="D35" s="535">
        <v>1</v>
      </c>
      <c r="E35" s="535">
        <v>1</v>
      </c>
      <c r="F35" s="535">
        <v>0</v>
      </c>
      <c r="G35" s="535">
        <v>16</v>
      </c>
      <c r="H35" s="535">
        <v>0</v>
      </c>
      <c r="I35" s="535">
        <v>47</v>
      </c>
      <c r="J35" s="535">
        <v>43</v>
      </c>
      <c r="K35" s="535">
        <v>4</v>
      </c>
      <c r="L35" s="535">
        <v>0</v>
      </c>
      <c r="M35" s="535">
        <v>0</v>
      </c>
      <c r="N35" s="535">
        <v>2</v>
      </c>
      <c r="O35" s="535">
        <v>36</v>
      </c>
      <c r="P35" s="535">
        <v>6</v>
      </c>
      <c r="Q35" s="535">
        <v>95</v>
      </c>
      <c r="R35" s="535">
        <v>4</v>
      </c>
      <c r="S35" s="535">
        <v>13</v>
      </c>
      <c r="T35" s="535">
        <v>15</v>
      </c>
      <c r="U35" s="535">
        <v>1</v>
      </c>
      <c r="V35" s="535">
        <v>3</v>
      </c>
      <c r="W35" s="535">
        <v>12</v>
      </c>
      <c r="X35" s="535">
        <v>10</v>
      </c>
      <c r="Y35" s="535">
        <v>9</v>
      </c>
      <c r="Z35" s="535">
        <v>0</v>
      </c>
      <c r="AA35" s="535">
        <v>1</v>
      </c>
      <c r="AB35" s="535">
        <v>66</v>
      </c>
      <c r="AC35" s="535">
        <v>1</v>
      </c>
      <c r="AD35" s="535">
        <v>16</v>
      </c>
      <c r="AE35" s="535">
        <v>28</v>
      </c>
      <c r="AF35" s="535">
        <v>14</v>
      </c>
      <c r="AG35" s="535">
        <v>2191</v>
      </c>
      <c r="AH35" s="535">
        <v>2</v>
      </c>
      <c r="AI35" s="535">
        <v>9</v>
      </c>
      <c r="AJ35" s="535">
        <v>0</v>
      </c>
      <c r="AK35" s="535">
        <v>23</v>
      </c>
      <c r="AL35" s="535">
        <v>15</v>
      </c>
      <c r="AM35" s="535">
        <v>76</v>
      </c>
      <c r="AN35" s="535">
        <v>103</v>
      </c>
      <c r="AO35" s="535">
        <v>3</v>
      </c>
      <c r="AP35" s="535">
        <v>0</v>
      </c>
      <c r="AQ35" s="535">
        <v>2</v>
      </c>
      <c r="AR35" s="535">
        <v>120</v>
      </c>
      <c r="AS35" s="535">
        <v>6</v>
      </c>
      <c r="AT35" s="535">
        <v>6</v>
      </c>
      <c r="AU35" s="535">
        <v>56</v>
      </c>
      <c r="AV35" s="535">
        <v>92</v>
      </c>
      <c r="AW35" s="535">
        <v>140</v>
      </c>
      <c r="AX35" s="535">
        <v>85</v>
      </c>
      <c r="AY35" s="535">
        <v>4</v>
      </c>
      <c r="AZ35" s="535">
        <v>0</v>
      </c>
      <c r="BA35" s="535">
        <v>17</v>
      </c>
      <c r="BB35" s="535">
        <v>0</v>
      </c>
      <c r="BC35" s="535">
        <v>31</v>
      </c>
      <c r="BD35" s="535">
        <v>0</v>
      </c>
      <c r="BE35" s="535">
        <v>0</v>
      </c>
      <c r="BF35" s="535">
        <v>0</v>
      </c>
      <c r="BG35" s="535">
        <v>6</v>
      </c>
      <c r="BH35" s="535">
        <v>2</v>
      </c>
      <c r="BI35" s="535">
        <v>1</v>
      </c>
      <c r="BJ35" s="535">
        <v>174</v>
      </c>
      <c r="BK35" s="535">
        <v>4</v>
      </c>
      <c r="BL35" s="535">
        <v>4</v>
      </c>
      <c r="BM35" s="535">
        <v>3</v>
      </c>
      <c r="BN35" s="535">
        <v>3</v>
      </c>
      <c r="BO35" s="535">
        <v>35</v>
      </c>
      <c r="BP35" s="535">
        <v>104</v>
      </c>
      <c r="BQ35" s="535">
        <v>1529</v>
      </c>
      <c r="BR35" s="535">
        <v>25</v>
      </c>
      <c r="BS35" s="535">
        <v>49</v>
      </c>
      <c r="BT35" s="535">
        <v>331</v>
      </c>
      <c r="BU35" s="535">
        <v>162</v>
      </c>
      <c r="BV35" s="535">
        <v>0</v>
      </c>
      <c r="BW35" s="535">
        <v>0</v>
      </c>
      <c r="BX35" s="535">
        <v>0</v>
      </c>
      <c r="BY35" s="535">
        <v>103</v>
      </c>
      <c r="BZ35" s="535">
        <v>23</v>
      </c>
      <c r="CA35" s="535">
        <v>0</v>
      </c>
      <c r="CB35" s="535">
        <v>4</v>
      </c>
      <c r="CC35" s="535">
        <v>2</v>
      </c>
      <c r="CD35" s="535">
        <v>0</v>
      </c>
      <c r="CE35" s="535">
        <v>2</v>
      </c>
      <c r="CF35" s="535">
        <v>35</v>
      </c>
      <c r="CG35" s="535">
        <v>34</v>
      </c>
      <c r="CH35" s="535">
        <v>2331</v>
      </c>
      <c r="CI35" s="535">
        <v>18</v>
      </c>
      <c r="CJ35" s="535">
        <v>1</v>
      </c>
      <c r="CK35" s="535">
        <v>60</v>
      </c>
      <c r="CL35" s="535">
        <v>2</v>
      </c>
      <c r="CM35" s="535">
        <v>423</v>
      </c>
      <c r="CN35" s="535">
        <v>73</v>
      </c>
      <c r="CO35" s="535">
        <v>384</v>
      </c>
      <c r="CP35" s="535">
        <v>62</v>
      </c>
      <c r="CQ35" s="535">
        <v>18</v>
      </c>
      <c r="CR35" s="535">
        <v>29</v>
      </c>
      <c r="CS35" s="535">
        <v>21</v>
      </c>
      <c r="CT35" s="535">
        <v>189</v>
      </c>
      <c r="CU35" s="535">
        <v>177</v>
      </c>
      <c r="CV35" s="535">
        <v>1</v>
      </c>
      <c r="CW35" s="535">
        <v>5</v>
      </c>
      <c r="CX35" s="535">
        <v>165</v>
      </c>
      <c r="CY35" s="535">
        <v>114</v>
      </c>
      <c r="CZ35" s="535">
        <v>16</v>
      </c>
      <c r="DA35" s="535">
        <v>109</v>
      </c>
      <c r="DB35" s="535">
        <v>392</v>
      </c>
      <c r="DC35" s="535">
        <v>358</v>
      </c>
      <c r="DD35" s="535">
        <v>0</v>
      </c>
      <c r="DE35" s="536">
        <v>226</v>
      </c>
      <c r="DF35" s="537">
        <v>11262</v>
      </c>
      <c r="DG35" s="534">
        <v>1393</v>
      </c>
      <c r="DH35" s="535">
        <v>54898</v>
      </c>
      <c r="DI35" s="535">
        <v>0</v>
      </c>
      <c r="DJ35" s="535">
        <v>0</v>
      </c>
      <c r="DK35" s="535">
        <v>0</v>
      </c>
      <c r="DL35" s="535">
        <v>0</v>
      </c>
      <c r="DM35" s="535">
        <v>-548</v>
      </c>
      <c r="DN35" s="537">
        <v>55743</v>
      </c>
      <c r="DO35" s="537">
        <v>67005</v>
      </c>
      <c r="DP35" s="537">
        <v>786</v>
      </c>
      <c r="DQ35" s="537">
        <v>10799</v>
      </c>
      <c r="DR35" s="537">
        <v>67328</v>
      </c>
      <c r="DS35" s="537">
        <v>78590</v>
      </c>
      <c r="DT35" s="537">
        <v>-54606</v>
      </c>
      <c r="DU35" s="537">
        <v>-11045</v>
      </c>
      <c r="DV35" s="537">
        <v>-65651</v>
      </c>
      <c r="DW35" s="537">
        <v>1677</v>
      </c>
      <c r="DX35" s="537">
        <v>12939</v>
      </c>
      <c r="DY35" s="282"/>
      <c r="DZ35" s="553">
        <f t="shared" si="1"/>
        <v>2.0207447205432438E-2</v>
      </c>
      <c r="EA35" s="344"/>
      <c r="EB35" s="553">
        <f t="shared" si="4"/>
        <v>3.6898518789759771E-3</v>
      </c>
      <c r="EC35" s="282"/>
      <c r="ED35" s="282"/>
      <c r="EE35" s="282"/>
      <c r="EF35" s="282"/>
      <c r="EG35" s="282"/>
      <c r="EH35" s="282"/>
      <c r="EI35" s="282"/>
      <c r="EJ35" s="282"/>
      <c r="EK35" s="282"/>
      <c r="EL35" s="282"/>
      <c r="EM35" s="282"/>
      <c r="EN35" s="282"/>
    </row>
    <row r="36" spans="1:144" s="278" customFormat="1">
      <c r="A36" s="291" t="s">
        <v>450</v>
      </c>
      <c r="B36" s="208" t="s">
        <v>565</v>
      </c>
      <c r="C36" s="534">
        <v>0</v>
      </c>
      <c r="D36" s="535">
        <v>0</v>
      </c>
      <c r="E36" s="535">
        <v>0</v>
      </c>
      <c r="F36" s="535">
        <v>3</v>
      </c>
      <c r="G36" s="535">
        <v>0</v>
      </c>
      <c r="H36" s="535">
        <v>0</v>
      </c>
      <c r="I36" s="535">
        <v>0</v>
      </c>
      <c r="J36" s="535">
        <v>1136</v>
      </c>
      <c r="K36" s="535">
        <v>4381</v>
      </c>
      <c r="L36" s="535">
        <v>0</v>
      </c>
      <c r="M36" s="535">
        <v>0</v>
      </c>
      <c r="N36" s="535">
        <v>5</v>
      </c>
      <c r="O36" s="535">
        <v>22</v>
      </c>
      <c r="P36" s="535">
        <v>8</v>
      </c>
      <c r="Q36" s="535">
        <v>1501</v>
      </c>
      <c r="R36" s="535">
        <v>7</v>
      </c>
      <c r="S36" s="535">
        <v>0</v>
      </c>
      <c r="T36" s="535">
        <v>1</v>
      </c>
      <c r="U36" s="535">
        <v>1</v>
      </c>
      <c r="V36" s="535">
        <v>212</v>
      </c>
      <c r="W36" s="535">
        <v>34</v>
      </c>
      <c r="X36" s="535">
        <v>386</v>
      </c>
      <c r="Y36" s="535">
        <v>6</v>
      </c>
      <c r="Z36" s="535">
        <v>0</v>
      </c>
      <c r="AA36" s="535">
        <v>1642</v>
      </c>
      <c r="AB36" s="535">
        <v>1098</v>
      </c>
      <c r="AC36" s="535">
        <v>0</v>
      </c>
      <c r="AD36" s="535">
        <v>0</v>
      </c>
      <c r="AE36" s="535">
        <v>897</v>
      </c>
      <c r="AF36" s="535">
        <v>62</v>
      </c>
      <c r="AG36" s="535">
        <v>0</v>
      </c>
      <c r="AH36" s="535">
        <v>3640</v>
      </c>
      <c r="AI36" s="535">
        <v>3</v>
      </c>
      <c r="AJ36" s="535">
        <v>0</v>
      </c>
      <c r="AK36" s="535">
        <v>107</v>
      </c>
      <c r="AL36" s="535">
        <v>0</v>
      </c>
      <c r="AM36" s="535">
        <v>0</v>
      </c>
      <c r="AN36" s="535">
        <v>0</v>
      </c>
      <c r="AO36" s="535">
        <v>0</v>
      </c>
      <c r="AP36" s="535">
        <v>0</v>
      </c>
      <c r="AQ36" s="535">
        <v>6031</v>
      </c>
      <c r="AR36" s="535">
        <v>55</v>
      </c>
      <c r="AS36" s="535">
        <v>126</v>
      </c>
      <c r="AT36" s="535">
        <v>165</v>
      </c>
      <c r="AU36" s="535">
        <v>46</v>
      </c>
      <c r="AV36" s="535">
        <v>1257</v>
      </c>
      <c r="AW36" s="535">
        <v>5647</v>
      </c>
      <c r="AX36" s="535">
        <v>620</v>
      </c>
      <c r="AY36" s="535">
        <v>21</v>
      </c>
      <c r="AZ36" s="535">
        <v>16</v>
      </c>
      <c r="BA36" s="535">
        <v>65</v>
      </c>
      <c r="BB36" s="535">
        <v>123</v>
      </c>
      <c r="BC36" s="535">
        <v>18</v>
      </c>
      <c r="BD36" s="535">
        <v>2</v>
      </c>
      <c r="BE36" s="535">
        <v>0</v>
      </c>
      <c r="BF36" s="535">
        <v>20</v>
      </c>
      <c r="BG36" s="535">
        <v>1</v>
      </c>
      <c r="BH36" s="535">
        <v>25</v>
      </c>
      <c r="BI36" s="535">
        <v>111</v>
      </c>
      <c r="BJ36" s="535">
        <v>1165</v>
      </c>
      <c r="BK36" s="535">
        <v>1</v>
      </c>
      <c r="BL36" s="535">
        <v>5379</v>
      </c>
      <c r="BM36" s="535">
        <v>433</v>
      </c>
      <c r="BN36" s="535">
        <v>17</v>
      </c>
      <c r="BO36" s="535">
        <v>32</v>
      </c>
      <c r="BP36" s="535">
        <v>0</v>
      </c>
      <c r="BQ36" s="535">
        <v>0</v>
      </c>
      <c r="BR36" s="535">
        <v>0</v>
      </c>
      <c r="BS36" s="535">
        <v>33</v>
      </c>
      <c r="BT36" s="535">
        <v>322</v>
      </c>
      <c r="BU36" s="535">
        <v>4</v>
      </c>
      <c r="BV36" s="535">
        <v>0</v>
      </c>
      <c r="BW36" s="535">
        <v>0</v>
      </c>
      <c r="BX36" s="535">
        <v>0</v>
      </c>
      <c r="BY36" s="535">
        <v>1</v>
      </c>
      <c r="BZ36" s="535">
        <v>13</v>
      </c>
      <c r="CA36" s="535">
        <v>0</v>
      </c>
      <c r="CB36" s="535">
        <v>15</v>
      </c>
      <c r="CC36" s="535">
        <v>27</v>
      </c>
      <c r="CD36" s="535">
        <v>0</v>
      </c>
      <c r="CE36" s="535">
        <v>0</v>
      </c>
      <c r="CF36" s="535">
        <v>0</v>
      </c>
      <c r="CG36" s="535">
        <v>0</v>
      </c>
      <c r="CH36" s="535">
        <v>0</v>
      </c>
      <c r="CI36" s="535">
        <v>0</v>
      </c>
      <c r="CJ36" s="535">
        <v>0</v>
      </c>
      <c r="CK36" s="535">
        <v>0</v>
      </c>
      <c r="CL36" s="535">
        <v>1</v>
      </c>
      <c r="CM36" s="535">
        <v>121</v>
      </c>
      <c r="CN36" s="535">
        <v>506</v>
      </c>
      <c r="CO36" s="535">
        <v>1194</v>
      </c>
      <c r="CP36" s="535">
        <v>698</v>
      </c>
      <c r="CQ36" s="535">
        <v>353</v>
      </c>
      <c r="CR36" s="535">
        <v>108</v>
      </c>
      <c r="CS36" s="535">
        <v>111</v>
      </c>
      <c r="CT36" s="535">
        <v>33</v>
      </c>
      <c r="CU36" s="535">
        <v>0</v>
      </c>
      <c r="CV36" s="535">
        <v>1</v>
      </c>
      <c r="CW36" s="535">
        <v>1927</v>
      </c>
      <c r="CX36" s="535">
        <v>14</v>
      </c>
      <c r="CY36" s="535">
        <v>188</v>
      </c>
      <c r="CZ36" s="535">
        <v>495</v>
      </c>
      <c r="DA36" s="535">
        <v>30</v>
      </c>
      <c r="DB36" s="535">
        <v>663</v>
      </c>
      <c r="DC36" s="535">
        <v>24</v>
      </c>
      <c r="DD36" s="535">
        <v>0</v>
      </c>
      <c r="DE36" s="536">
        <v>268</v>
      </c>
      <c r="DF36" s="537">
        <v>43678</v>
      </c>
      <c r="DG36" s="534">
        <v>217</v>
      </c>
      <c r="DH36" s="535">
        <v>975</v>
      </c>
      <c r="DI36" s="535">
        <v>0</v>
      </c>
      <c r="DJ36" s="535">
        <v>0</v>
      </c>
      <c r="DK36" s="535">
        <v>0</v>
      </c>
      <c r="DL36" s="535">
        <v>0</v>
      </c>
      <c r="DM36" s="535">
        <v>516</v>
      </c>
      <c r="DN36" s="537">
        <v>1708</v>
      </c>
      <c r="DO36" s="537">
        <v>45386</v>
      </c>
      <c r="DP36" s="537">
        <v>3806</v>
      </c>
      <c r="DQ36" s="537">
        <v>66361</v>
      </c>
      <c r="DR36" s="537">
        <v>71875</v>
      </c>
      <c r="DS36" s="537">
        <v>115553</v>
      </c>
      <c r="DT36" s="537">
        <v>-11206</v>
      </c>
      <c r="DU36" s="537">
        <v>-25385</v>
      </c>
      <c r="DV36" s="537">
        <v>-36591</v>
      </c>
      <c r="DW36" s="537">
        <v>35284</v>
      </c>
      <c r="DX36" s="537">
        <v>78962</v>
      </c>
      <c r="DY36" s="282"/>
      <c r="DZ36" s="553">
        <f t="shared" si="1"/>
        <v>0.19378222359317854</v>
      </c>
      <c r="EA36" s="344"/>
      <c r="EB36" s="553">
        <f t="shared" si="4"/>
        <v>6.5532543662821558E-5</v>
      </c>
      <c r="EC36" s="282"/>
      <c r="ED36" s="282"/>
      <c r="EE36" s="282"/>
      <c r="EF36" s="282"/>
      <c r="EG36" s="282"/>
      <c r="EH36" s="282"/>
      <c r="EI36" s="282"/>
      <c r="EJ36" s="282"/>
      <c r="EK36" s="282"/>
      <c r="EL36" s="282"/>
      <c r="EM36" s="282"/>
      <c r="EN36" s="282"/>
    </row>
    <row r="37" spans="1:144" s="278" customFormat="1">
      <c r="A37" s="291" t="s">
        <v>451</v>
      </c>
      <c r="B37" s="208" t="s">
        <v>566</v>
      </c>
      <c r="C37" s="534">
        <v>0</v>
      </c>
      <c r="D37" s="535">
        <v>0</v>
      </c>
      <c r="E37" s="535">
        <v>0</v>
      </c>
      <c r="F37" s="535">
        <v>0</v>
      </c>
      <c r="G37" s="535">
        <v>0</v>
      </c>
      <c r="H37" s="535">
        <v>13</v>
      </c>
      <c r="I37" s="535">
        <v>1</v>
      </c>
      <c r="J37" s="535">
        <v>0</v>
      </c>
      <c r="K37" s="535">
        <v>0</v>
      </c>
      <c r="L37" s="535">
        <v>0</v>
      </c>
      <c r="M37" s="535">
        <v>0</v>
      </c>
      <c r="N37" s="535">
        <v>0</v>
      </c>
      <c r="O37" s="535">
        <v>0</v>
      </c>
      <c r="P37" s="535">
        <v>1</v>
      </c>
      <c r="Q37" s="535">
        <v>0</v>
      </c>
      <c r="R37" s="535">
        <v>0</v>
      </c>
      <c r="S37" s="535">
        <v>0</v>
      </c>
      <c r="T37" s="535">
        <v>0</v>
      </c>
      <c r="U37" s="535">
        <v>0</v>
      </c>
      <c r="V37" s="535">
        <v>0</v>
      </c>
      <c r="W37" s="535">
        <v>0</v>
      </c>
      <c r="X37" s="535">
        <v>0</v>
      </c>
      <c r="Y37" s="535">
        <v>0</v>
      </c>
      <c r="Z37" s="535">
        <v>0</v>
      </c>
      <c r="AA37" s="535">
        <v>0</v>
      </c>
      <c r="AB37" s="535">
        <v>6</v>
      </c>
      <c r="AC37" s="535">
        <v>3</v>
      </c>
      <c r="AD37" s="535">
        <v>5</v>
      </c>
      <c r="AE37" s="535">
        <v>0</v>
      </c>
      <c r="AF37" s="535">
        <v>0</v>
      </c>
      <c r="AG37" s="535">
        <v>0</v>
      </c>
      <c r="AH37" s="535">
        <v>0</v>
      </c>
      <c r="AI37" s="535">
        <v>11477</v>
      </c>
      <c r="AJ37" s="535">
        <v>0</v>
      </c>
      <c r="AK37" s="535">
        <v>129</v>
      </c>
      <c r="AL37" s="535">
        <v>0</v>
      </c>
      <c r="AM37" s="535">
        <v>0</v>
      </c>
      <c r="AN37" s="535">
        <v>91</v>
      </c>
      <c r="AO37" s="535">
        <v>0</v>
      </c>
      <c r="AP37" s="535">
        <v>0</v>
      </c>
      <c r="AQ37" s="535">
        <v>0</v>
      </c>
      <c r="AR37" s="535">
        <v>1</v>
      </c>
      <c r="AS37" s="535">
        <v>17</v>
      </c>
      <c r="AT37" s="535">
        <v>0</v>
      </c>
      <c r="AU37" s="535">
        <v>0</v>
      </c>
      <c r="AV37" s="535">
        <v>0</v>
      </c>
      <c r="AW37" s="535">
        <v>0</v>
      </c>
      <c r="AX37" s="535">
        <v>0</v>
      </c>
      <c r="AY37" s="535">
        <v>0</v>
      </c>
      <c r="AZ37" s="535">
        <v>0</v>
      </c>
      <c r="BA37" s="535">
        <v>0</v>
      </c>
      <c r="BB37" s="535">
        <v>0</v>
      </c>
      <c r="BC37" s="535">
        <v>0</v>
      </c>
      <c r="BD37" s="535">
        <v>0</v>
      </c>
      <c r="BE37" s="535">
        <v>0</v>
      </c>
      <c r="BF37" s="535">
        <v>0</v>
      </c>
      <c r="BG37" s="535">
        <v>0</v>
      </c>
      <c r="BH37" s="535">
        <v>0</v>
      </c>
      <c r="BI37" s="535">
        <v>0</v>
      </c>
      <c r="BJ37" s="535">
        <v>62</v>
      </c>
      <c r="BK37" s="535">
        <v>0</v>
      </c>
      <c r="BL37" s="535">
        <v>43673</v>
      </c>
      <c r="BM37" s="535">
        <v>7811</v>
      </c>
      <c r="BN37" s="535">
        <v>20985</v>
      </c>
      <c r="BO37" s="535">
        <v>20750</v>
      </c>
      <c r="BP37" s="535">
        <v>0</v>
      </c>
      <c r="BQ37" s="535">
        <v>4</v>
      </c>
      <c r="BR37" s="535">
        <v>0</v>
      </c>
      <c r="BS37" s="535">
        <v>56</v>
      </c>
      <c r="BT37" s="535">
        <v>0</v>
      </c>
      <c r="BU37" s="535">
        <v>0</v>
      </c>
      <c r="BV37" s="535">
        <v>0</v>
      </c>
      <c r="BW37" s="535">
        <v>25</v>
      </c>
      <c r="BX37" s="535">
        <v>371</v>
      </c>
      <c r="BY37" s="535">
        <v>0</v>
      </c>
      <c r="BZ37" s="535">
        <v>0</v>
      </c>
      <c r="CA37" s="535">
        <v>0</v>
      </c>
      <c r="CB37" s="535">
        <v>0</v>
      </c>
      <c r="CC37" s="535">
        <v>0</v>
      </c>
      <c r="CD37" s="535">
        <v>0</v>
      </c>
      <c r="CE37" s="535">
        <v>0</v>
      </c>
      <c r="CF37" s="535">
        <v>0</v>
      </c>
      <c r="CG37" s="535">
        <v>0</v>
      </c>
      <c r="CH37" s="535">
        <v>0</v>
      </c>
      <c r="CI37" s="535">
        <v>0</v>
      </c>
      <c r="CJ37" s="535">
        <v>0</v>
      </c>
      <c r="CK37" s="535">
        <v>0</v>
      </c>
      <c r="CL37" s="535">
        <v>0</v>
      </c>
      <c r="CM37" s="535">
        <v>7</v>
      </c>
      <c r="CN37" s="535">
        <v>0</v>
      </c>
      <c r="CO37" s="535">
        <v>11</v>
      </c>
      <c r="CP37" s="535">
        <v>0</v>
      </c>
      <c r="CQ37" s="535">
        <v>0</v>
      </c>
      <c r="CR37" s="535">
        <v>0</v>
      </c>
      <c r="CS37" s="535">
        <v>0</v>
      </c>
      <c r="CT37" s="535">
        <v>0</v>
      </c>
      <c r="CU37" s="535">
        <v>0</v>
      </c>
      <c r="CV37" s="535">
        <v>0</v>
      </c>
      <c r="CW37" s="535">
        <v>0</v>
      </c>
      <c r="CX37" s="535">
        <v>0</v>
      </c>
      <c r="CY37" s="535">
        <v>0</v>
      </c>
      <c r="CZ37" s="535">
        <v>0</v>
      </c>
      <c r="DA37" s="535">
        <v>0</v>
      </c>
      <c r="DB37" s="535">
        <v>0</v>
      </c>
      <c r="DC37" s="535">
        <v>0</v>
      </c>
      <c r="DD37" s="535">
        <v>0</v>
      </c>
      <c r="DE37" s="536">
        <v>143</v>
      </c>
      <c r="DF37" s="537">
        <v>105642</v>
      </c>
      <c r="DG37" s="534">
        <v>0</v>
      </c>
      <c r="DH37" s="535">
        <v>68</v>
      </c>
      <c r="DI37" s="535">
        <v>0</v>
      </c>
      <c r="DJ37" s="535">
        <v>0</v>
      </c>
      <c r="DK37" s="535">
        <v>0</v>
      </c>
      <c r="DL37" s="535">
        <v>0</v>
      </c>
      <c r="DM37" s="535">
        <v>-1040</v>
      </c>
      <c r="DN37" s="537">
        <v>-972</v>
      </c>
      <c r="DO37" s="537">
        <v>104670</v>
      </c>
      <c r="DP37" s="537">
        <v>1117</v>
      </c>
      <c r="DQ37" s="537">
        <v>34226</v>
      </c>
      <c r="DR37" s="537">
        <v>34371</v>
      </c>
      <c r="DS37" s="537">
        <v>140013</v>
      </c>
      <c r="DT37" s="537">
        <v>-720</v>
      </c>
      <c r="DU37" s="537">
        <v>-48472</v>
      </c>
      <c r="DV37" s="537">
        <v>-49192</v>
      </c>
      <c r="DW37" s="537">
        <v>-14821</v>
      </c>
      <c r="DX37" s="537">
        <v>90821</v>
      </c>
      <c r="DY37" s="282"/>
      <c r="DZ37" s="553">
        <f t="shared" si="1"/>
        <v>0.53002770612400885</v>
      </c>
      <c r="EA37" s="344"/>
      <c r="EB37" s="553">
        <f t="shared" si="4"/>
        <v>4.5704748400737087E-6</v>
      </c>
      <c r="EC37" s="282"/>
      <c r="ED37" s="282"/>
      <c r="EE37" s="282"/>
      <c r="EF37" s="282"/>
      <c r="EG37" s="282"/>
      <c r="EH37" s="282"/>
      <c r="EI37" s="282"/>
      <c r="EJ37" s="282"/>
      <c r="EK37" s="282"/>
      <c r="EL37" s="282"/>
      <c r="EM37" s="282"/>
      <c r="EN37" s="282"/>
    </row>
    <row r="38" spans="1:144" s="278" customFormat="1">
      <c r="A38" s="291" t="s">
        <v>452</v>
      </c>
      <c r="B38" s="208" t="s">
        <v>567</v>
      </c>
      <c r="C38" s="534">
        <v>50</v>
      </c>
      <c r="D38" s="535">
        <v>0</v>
      </c>
      <c r="E38" s="535">
        <v>0</v>
      </c>
      <c r="F38" s="535">
        <v>0</v>
      </c>
      <c r="G38" s="535">
        <v>0</v>
      </c>
      <c r="H38" s="535">
        <v>0</v>
      </c>
      <c r="I38" s="535">
        <v>0</v>
      </c>
      <c r="J38" s="535">
        <v>0</v>
      </c>
      <c r="K38" s="535">
        <v>65</v>
      </c>
      <c r="L38" s="535">
        <v>0</v>
      </c>
      <c r="M38" s="535">
        <v>0</v>
      </c>
      <c r="N38" s="535">
        <v>0</v>
      </c>
      <c r="O38" s="535">
        <v>0</v>
      </c>
      <c r="P38" s="535">
        <v>1</v>
      </c>
      <c r="Q38" s="535">
        <v>124</v>
      </c>
      <c r="R38" s="535">
        <v>0</v>
      </c>
      <c r="S38" s="535">
        <v>0</v>
      </c>
      <c r="T38" s="535">
        <v>0</v>
      </c>
      <c r="U38" s="535">
        <v>0</v>
      </c>
      <c r="V38" s="535">
        <v>29</v>
      </c>
      <c r="W38" s="535">
        <v>0</v>
      </c>
      <c r="X38" s="535">
        <v>1</v>
      </c>
      <c r="Y38" s="535">
        <v>0</v>
      </c>
      <c r="Z38" s="535">
        <v>0</v>
      </c>
      <c r="AA38" s="535">
        <v>0</v>
      </c>
      <c r="AB38" s="535">
        <v>10</v>
      </c>
      <c r="AC38" s="535">
        <v>0</v>
      </c>
      <c r="AD38" s="535">
        <v>0</v>
      </c>
      <c r="AE38" s="535">
        <v>16</v>
      </c>
      <c r="AF38" s="535">
        <v>0</v>
      </c>
      <c r="AG38" s="535">
        <v>0</v>
      </c>
      <c r="AH38" s="535">
        <v>0</v>
      </c>
      <c r="AI38" s="535">
        <v>7</v>
      </c>
      <c r="AJ38" s="535">
        <v>0</v>
      </c>
      <c r="AK38" s="535">
        <v>0</v>
      </c>
      <c r="AL38" s="535">
        <v>0</v>
      </c>
      <c r="AM38" s="535">
        <v>0</v>
      </c>
      <c r="AN38" s="535">
        <v>0</v>
      </c>
      <c r="AO38" s="535">
        <v>0</v>
      </c>
      <c r="AP38" s="535">
        <v>0</v>
      </c>
      <c r="AQ38" s="535">
        <v>0</v>
      </c>
      <c r="AR38" s="535">
        <v>0</v>
      </c>
      <c r="AS38" s="535">
        <v>8</v>
      </c>
      <c r="AT38" s="535">
        <v>9</v>
      </c>
      <c r="AU38" s="535">
        <v>20</v>
      </c>
      <c r="AV38" s="535">
        <v>27</v>
      </c>
      <c r="AW38" s="535">
        <v>139</v>
      </c>
      <c r="AX38" s="535">
        <v>3573</v>
      </c>
      <c r="AY38" s="535">
        <v>437</v>
      </c>
      <c r="AZ38" s="535">
        <v>0</v>
      </c>
      <c r="BA38" s="535">
        <v>26</v>
      </c>
      <c r="BB38" s="535">
        <v>2</v>
      </c>
      <c r="BC38" s="535">
        <v>104</v>
      </c>
      <c r="BD38" s="535">
        <v>0</v>
      </c>
      <c r="BE38" s="535">
        <v>0</v>
      </c>
      <c r="BF38" s="535">
        <v>0</v>
      </c>
      <c r="BG38" s="535">
        <v>6</v>
      </c>
      <c r="BH38" s="535">
        <v>0</v>
      </c>
      <c r="BI38" s="535">
        <v>1</v>
      </c>
      <c r="BJ38" s="535">
        <v>42</v>
      </c>
      <c r="BK38" s="535">
        <v>4</v>
      </c>
      <c r="BL38" s="535">
        <v>7897</v>
      </c>
      <c r="BM38" s="535">
        <v>184</v>
      </c>
      <c r="BN38" s="535">
        <v>88</v>
      </c>
      <c r="BO38" s="535">
        <v>155</v>
      </c>
      <c r="BP38" s="535">
        <v>0</v>
      </c>
      <c r="BQ38" s="535">
        <v>0</v>
      </c>
      <c r="BR38" s="535">
        <v>0</v>
      </c>
      <c r="BS38" s="535">
        <v>41</v>
      </c>
      <c r="BT38" s="535">
        <v>229</v>
      </c>
      <c r="BU38" s="535">
        <v>3</v>
      </c>
      <c r="BV38" s="535">
        <v>0</v>
      </c>
      <c r="BW38" s="535">
        <v>0</v>
      </c>
      <c r="BX38" s="535">
        <v>0</v>
      </c>
      <c r="BY38" s="535">
        <v>0</v>
      </c>
      <c r="BZ38" s="535">
        <v>13</v>
      </c>
      <c r="CA38" s="535">
        <v>0</v>
      </c>
      <c r="CB38" s="535">
        <v>19</v>
      </c>
      <c r="CC38" s="535">
        <v>0</v>
      </c>
      <c r="CD38" s="535">
        <v>1</v>
      </c>
      <c r="CE38" s="535">
        <v>0</v>
      </c>
      <c r="CF38" s="535">
        <v>2</v>
      </c>
      <c r="CG38" s="535">
        <v>0</v>
      </c>
      <c r="CH38" s="535">
        <v>0</v>
      </c>
      <c r="CI38" s="535">
        <v>0</v>
      </c>
      <c r="CJ38" s="535">
        <v>0</v>
      </c>
      <c r="CK38" s="535">
        <v>0</v>
      </c>
      <c r="CL38" s="535">
        <v>0</v>
      </c>
      <c r="CM38" s="535">
        <v>73</v>
      </c>
      <c r="CN38" s="535">
        <v>128</v>
      </c>
      <c r="CO38" s="535">
        <v>7</v>
      </c>
      <c r="CP38" s="535">
        <v>356</v>
      </c>
      <c r="CQ38" s="535">
        <v>18</v>
      </c>
      <c r="CR38" s="535">
        <v>458</v>
      </c>
      <c r="CS38" s="535">
        <v>317</v>
      </c>
      <c r="CT38" s="535">
        <v>22</v>
      </c>
      <c r="CU38" s="535">
        <v>0</v>
      </c>
      <c r="CV38" s="535">
        <v>0</v>
      </c>
      <c r="CW38" s="535">
        <v>0</v>
      </c>
      <c r="CX38" s="535">
        <v>4</v>
      </c>
      <c r="CY38" s="535">
        <v>262</v>
      </c>
      <c r="CZ38" s="535">
        <v>1323</v>
      </c>
      <c r="DA38" s="535">
        <v>0</v>
      </c>
      <c r="DB38" s="535">
        <v>34</v>
      </c>
      <c r="DC38" s="535">
        <v>61</v>
      </c>
      <c r="DD38" s="535">
        <v>0</v>
      </c>
      <c r="DE38" s="536">
        <v>238</v>
      </c>
      <c r="DF38" s="537">
        <v>16634</v>
      </c>
      <c r="DG38" s="534">
        <v>102</v>
      </c>
      <c r="DH38" s="535">
        <v>1078</v>
      </c>
      <c r="DI38" s="535">
        <v>0</v>
      </c>
      <c r="DJ38" s="535">
        <v>0</v>
      </c>
      <c r="DK38" s="535">
        <v>0</v>
      </c>
      <c r="DL38" s="535">
        <v>0</v>
      </c>
      <c r="DM38" s="535">
        <v>-129</v>
      </c>
      <c r="DN38" s="537">
        <v>1051</v>
      </c>
      <c r="DO38" s="537">
        <v>17685</v>
      </c>
      <c r="DP38" s="537">
        <v>1</v>
      </c>
      <c r="DQ38" s="537">
        <v>2</v>
      </c>
      <c r="DR38" s="537">
        <v>1054</v>
      </c>
      <c r="DS38" s="537">
        <v>17688</v>
      </c>
      <c r="DT38" s="537">
        <v>-5051</v>
      </c>
      <c r="DU38" s="537">
        <v>-12622</v>
      </c>
      <c r="DV38" s="537">
        <v>-17673</v>
      </c>
      <c r="DW38" s="537">
        <v>-16619</v>
      </c>
      <c r="DX38" s="537">
        <v>15</v>
      </c>
      <c r="DY38" s="282"/>
      <c r="DZ38" s="553">
        <f t="shared" si="1"/>
        <v>6.785411365564098E-4</v>
      </c>
      <c r="EA38" s="344"/>
      <c r="EB38" s="553">
        <f t="shared" si="4"/>
        <v>7.2455468788227323E-5</v>
      </c>
      <c r="EC38" s="282"/>
      <c r="ED38" s="282"/>
      <c r="EE38" s="282"/>
      <c r="EF38" s="282"/>
      <c r="EG38" s="282"/>
      <c r="EH38" s="282"/>
      <c r="EI38" s="282"/>
      <c r="EJ38" s="282"/>
      <c r="EK38" s="282"/>
      <c r="EL38" s="282"/>
      <c r="EM38" s="282"/>
      <c r="EN38" s="282"/>
    </row>
    <row r="39" spans="1:144" s="278" customFormat="1">
      <c r="A39" s="291" t="s">
        <v>453</v>
      </c>
      <c r="B39" s="208" t="s">
        <v>568</v>
      </c>
      <c r="C39" s="534">
        <v>872</v>
      </c>
      <c r="D39" s="535">
        <v>217</v>
      </c>
      <c r="E39" s="535">
        <v>59</v>
      </c>
      <c r="F39" s="535">
        <v>0</v>
      </c>
      <c r="G39" s="535">
        <v>2</v>
      </c>
      <c r="H39" s="535">
        <v>22</v>
      </c>
      <c r="I39" s="535">
        <v>0</v>
      </c>
      <c r="J39" s="535">
        <v>269</v>
      </c>
      <c r="K39" s="535">
        <v>11</v>
      </c>
      <c r="L39" s="535">
        <v>76</v>
      </c>
      <c r="M39" s="535">
        <v>0</v>
      </c>
      <c r="N39" s="535">
        <v>0</v>
      </c>
      <c r="O39" s="535">
        <v>0</v>
      </c>
      <c r="P39" s="535">
        <v>12</v>
      </c>
      <c r="Q39" s="535">
        <v>40</v>
      </c>
      <c r="R39" s="535">
        <v>32</v>
      </c>
      <c r="S39" s="535">
        <v>1</v>
      </c>
      <c r="T39" s="535">
        <v>3</v>
      </c>
      <c r="U39" s="535">
        <v>40</v>
      </c>
      <c r="V39" s="535">
        <v>2454</v>
      </c>
      <c r="W39" s="535">
        <v>10</v>
      </c>
      <c r="X39" s="535">
        <v>448</v>
      </c>
      <c r="Y39" s="535">
        <v>128</v>
      </c>
      <c r="Z39" s="535">
        <v>0</v>
      </c>
      <c r="AA39" s="535">
        <v>190</v>
      </c>
      <c r="AB39" s="535">
        <v>215</v>
      </c>
      <c r="AC39" s="535">
        <v>42</v>
      </c>
      <c r="AD39" s="535">
        <v>234</v>
      </c>
      <c r="AE39" s="535">
        <v>33</v>
      </c>
      <c r="AF39" s="535">
        <v>18</v>
      </c>
      <c r="AG39" s="535">
        <v>0</v>
      </c>
      <c r="AH39" s="535">
        <v>1185</v>
      </c>
      <c r="AI39" s="535">
        <v>1498</v>
      </c>
      <c r="AJ39" s="535">
        <v>0</v>
      </c>
      <c r="AK39" s="535">
        <v>6830</v>
      </c>
      <c r="AL39" s="535">
        <v>7758</v>
      </c>
      <c r="AM39" s="535">
        <v>840</v>
      </c>
      <c r="AN39" s="535">
        <v>1685</v>
      </c>
      <c r="AO39" s="535">
        <v>0</v>
      </c>
      <c r="AP39" s="535">
        <v>283</v>
      </c>
      <c r="AQ39" s="535">
        <v>47</v>
      </c>
      <c r="AR39" s="535">
        <v>1005</v>
      </c>
      <c r="AS39" s="535">
        <v>801</v>
      </c>
      <c r="AT39" s="535">
        <v>1410</v>
      </c>
      <c r="AU39" s="535">
        <v>1812</v>
      </c>
      <c r="AV39" s="535">
        <v>113</v>
      </c>
      <c r="AW39" s="535">
        <v>944</v>
      </c>
      <c r="AX39" s="535">
        <v>422</v>
      </c>
      <c r="AY39" s="535">
        <v>528</v>
      </c>
      <c r="AZ39" s="535">
        <v>12</v>
      </c>
      <c r="BA39" s="535">
        <v>72</v>
      </c>
      <c r="BB39" s="535">
        <v>126</v>
      </c>
      <c r="BC39" s="535">
        <v>67</v>
      </c>
      <c r="BD39" s="535">
        <v>20</v>
      </c>
      <c r="BE39" s="535">
        <v>0</v>
      </c>
      <c r="BF39" s="535">
        <v>3</v>
      </c>
      <c r="BG39" s="535">
        <v>88</v>
      </c>
      <c r="BH39" s="535">
        <v>57</v>
      </c>
      <c r="BI39" s="535">
        <v>19</v>
      </c>
      <c r="BJ39" s="535">
        <v>281</v>
      </c>
      <c r="BK39" s="535">
        <v>0</v>
      </c>
      <c r="BL39" s="535">
        <v>13049</v>
      </c>
      <c r="BM39" s="535">
        <v>3587</v>
      </c>
      <c r="BN39" s="535">
        <v>2017</v>
      </c>
      <c r="BO39" s="535">
        <v>6941</v>
      </c>
      <c r="BP39" s="535">
        <v>76</v>
      </c>
      <c r="BQ39" s="535">
        <v>30</v>
      </c>
      <c r="BR39" s="535">
        <v>854</v>
      </c>
      <c r="BS39" s="535">
        <v>0</v>
      </c>
      <c r="BT39" s="535">
        <v>205</v>
      </c>
      <c r="BU39" s="535">
        <v>2</v>
      </c>
      <c r="BV39" s="535">
        <v>0</v>
      </c>
      <c r="BW39" s="535">
        <v>0</v>
      </c>
      <c r="BX39" s="535">
        <v>0</v>
      </c>
      <c r="BY39" s="535">
        <v>0</v>
      </c>
      <c r="BZ39" s="535">
        <v>0</v>
      </c>
      <c r="CA39" s="535">
        <v>0</v>
      </c>
      <c r="CB39" s="535">
        <v>1</v>
      </c>
      <c r="CC39" s="535">
        <v>0</v>
      </c>
      <c r="CD39" s="535">
        <v>0</v>
      </c>
      <c r="CE39" s="535">
        <v>0</v>
      </c>
      <c r="CF39" s="535">
        <v>0</v>
      </c>
      <c r="CG39" s="535">
        <v>0</v>
      </c>
      <c r="CH39" s="535">
        <v>0</v>
      </c>
      <c r="CI39" s="535">
        <v>0</v>
      </c>
      <c r="CJ39" s="535">
        <v>0</v>
      </c>
      <c r="CK39" s="535">
        <v>0</v>
      </c>
      <c r="CL39" s="535">
        <v>3</v>
      </c>
      <c r="CM39" s="535">
        <v>75</v>
      </c>
      <c r="CN39" s="535">
        <v>1298</v>
      </c>
      <c r="CO39" s="535">
        <v>104</v>
      </c>
      <c r="CP39" s="535">
        <v>83</v>
      </c>
      <c r="CQ39" s="535">
        <v>0</v>
      </c>
      <c r="CR39" s="535">
        <v>0</v>
      </c>
      <c r="CS39" s="535">
        <v>3</v>
      </c>
      <c r="CT39" s="535">
        <v>0</v>
      </c>
      <c r="CU39" s="535">
        <v>0</v>
      </c>
      <c r="CV39" s="535">
        <v>0</v>
      </c>
      <c r="CW39" s="535">
        <v>83</v>
      </c>
      <c r="CX39" s="535">
        <v>3</v>
      </c>
      <c r="CY39" s="535">
        <v>10</v>
      </c>
      <c r="CZ39" s="535">
        <v>89</v>
      </c>
      <c r="DA39" s="535">
        <v>10</v>
      </c>
      <c r="DB39" s="535">
        <v>603</v>
      </c>
      <c r="DC39" s="535">
        <v>175</v>
      </c>
      <c r="DD39" s="535">
        <v>300</v>
      </c>
      <c r="DE39" s="536">
        <v>325</v>
      </c>
      <c r="DF39" s="537">
        <v>63260</v>
      </c>
      <c r="DG39" s="534">
        <v>110</v>
      </c>
      <c r="DH39" s="535">
        <v>4670</v>
      </c>
      <c r="DI39" s="535">
        <v>0</v>
      </c>
      <c r="DJ39" s="535">
        <v>0</v>
      </c>
      <c r="DK39" s="535">
        <v>0</v>
      </c>
      <c r="DL39" s="535">
        <v>0</v>
      </c>
      <c r="DM39" s="535">
        <v>-916</v>
      </c>
      <c r="DN39" s="537">
        <v>3864</v>
      </c>
      <c r="DO39" s="537">
        <v>67124</v>
      </c>
      <c r="DP39" s="537">
        <v>9257</v>
      </c>
      <c r="DQ39" s="537">
        <v>63283</v>
      </c>
      <c r="DR39" s="537">
        <v>76404</v>
      </c>
      <c r="DS39" s="537">
        <v>139664</v>
      </c>
      <c r="DT39" s="537">
        <v>-13341</v>
      </c>
      <c r="DU39" s="537">
        <v>-25150</v>
      </c>
      <c r="DV39" s="537">
        <v>-38491</v>
      </c>
      <c r="DW39" s="537">
        <v>37913</v>
      </c>
      <c r="DX39" s="537">
        <v>101173</v>
      </c>
      <c r="DY39" s="282"/>
      <c r="DZ39" s="553">
        <f t="shared" si="1"/>
        <v>0.42656873845420418</v>
      </c>
      <c r="EA39" s="344"/>
      <c r="EB39" s="553">
        <f t="shared" si="4"/>
        <v>3.1388408092859142E-4</v>
      </c>
      <c r="EC39" s="282"/>
      <c r="ED39" s="282"/>
      <c r="EE39" s="282"/>
      <c r="EF39" s="282"/>
      <c r="EG39" s="282"/>
      <c r="EH39" s="282"/>
      <c r="EI39" s="282"/>
      <c r="EJ39" s="282"/>
      <c r="EK39" s="282"/>
      <c r="EL39" s="282"/>
      <c r="EM39" s="282"/>
      <c r="EN39" s="282"/>
    </row>
    <row r="40" spans="1:144" s="278" customFormat="1">
      <c r="A40" s="291" t="s">
        <v>454</v>
      </c>
      <c r="B40" s="208" t="s">
        <v>569</v>
      </c>
      <c r="C40" s="534">
        <v>0</v>
      </c>
      <c r="D40" s="535">
        <v>0</v>
      </c>
      <c r="E40" s="535">
        <v>0</v>
      </c>
      <c r="F40" s="535">
        <v>0</v>
      </c>
      <c r="G40" s="535">
        <v>0</v>
      </c>
      <c r="H40" s="535">
        <v>0</v>
      </c>
      <c r="I40" s="535">
        <v>0</v>
      </c>
      <c r="J40" s="535">
        <v>0</v>
      </c>
      <c r="K40" s="535">
        <v>0</v>
      </c>
      <c r="L40" s="535">
        <v>0</v>
      </c>
      <c r="M40" s="535">
        <v>0</v>
      </c>
      <c r="N40" s="535">
        <v>0</v>
      </c>
      <c r="O40" s="535">
        <v>0</v>
      </c>
      <c r="P40" s="535">
        <v>0</v>
      </c>
      <c r="Q40" s="535">
        <v>0</v>
      </c>
      <c r="R40" s="535">
        <v>0</v>
      </c>
      <c r="S40" s="535">
        <v>0</v>
      </c>
      <c r="T40" s="535">
        <v>0</v>
      </c>
      <c r="U40" s="535">
        <v>0</v>
      </c>
      <c r="V40" s="535">
        <v>8</v>
      </c>
      <c r="W40" s="535">
        <v>0</v>
      </c>
      <c r="X40" s="535">
        <v>0</v>
      </c>
      <c r="Y40" s="535">
        <v>0</v>
      </c>
      <c r="Z40" s="535">
        <v>0</v>
      </c>
      <c r="AA40" s="535">
        <v>0</v>
      </c>
      <c r="AB40" s="535">
        <v>0</v>
      </c>
      <c r="AC40" s="535">
        <v>0</v>
      </c>
      <c r="AD40" s="535">
        <v>0</v>
      </c>
      <c r="AE40" s="535">
        <v>0</v>
      </c>
      <c r="AF40" s="535">
        <v>0</v>
      </c>
      <c r="AG40" s="535">
        <v>0</v>
      </c>
      <c r="AH40" s="535">
        <v>0</v>
      </c>
      <c r="AI40" s="535">
        <v>0</v>
      </c>
      <c r="AJ40" s="535">
        <v>0</v>
      </c>
      <c r="AK40" s="535">
        <v>-3</v>
      </c>
      <c r="AL40" s="535">
        <v>527088</v>
      </c>
      <c r="AM40" s="535">
        <v>681387</v>
      </c>
      <c r="AN40" s="535">
        <v>7001</v>
      </c>
      <c r="AO40" s="535">
        <v>397</v>
      </c>
      <c r="AP40" s="535">
        <v>0</v>
      </c>
      <c r="AQ40" s="535">
        <v>0</v>
      </c>
      <c r="AR40" s="535">
        <v>-106</v>
      </c>
      <c r="AS40" s="535">
        <v>-461</v>
      </c>
      <c r="AT40" s="535">
        <v>-117</v>
      </c>
      <c r="AU40" s="535">
        <v>-367</v>
      </c>
      <c r="AV40" s="535">
        <v>-9</v>
      </c>
      <c r="AW40" s="535">
        <v>0</v>
      </c>
      <c r="AX40" s="535">
        <v>0</v>
      </c>
      <c r="AY40" s="535">
        <v>-29</v>
      </c>
      <c r="AZ40" s="535">
        <v>-3</v>
      </c>
      <c r="BA40" s="535">
        <v>0</v>
      </c>
      <c r="BB40" s="535">
        <v>-2</v>
      </c>
      <c r="BC40" s="535">
        <v>-3</v>
      </c>
      <c r="BD40" s="535">
        <v>0</v>
      </c>
      <c r="BE40" s="535">
        <v>0</v>
      </c>
      <c r="BF40" s="535">
        <v>-2</v>
      </c>
      <c r="BG40" s="535">
        <v>-9</v>
      </c>
      <c r="BH40" s="535">
        <v>-95</v>
      </c>
      <c r="BI40" s="535">
        <v>-5</v>
      </c>
      <c r="BJ40" s="535">
        <v>-3</v>
      </c>
      <c r="BK40" s="535">
        <v>0</v>
      </c>
      <c r="BL40" s="535">
        <v>0</v>
      </c>
      <c r="BM40" s="535">
        <v>-89</v>
      </c>
      <c r="BN40" s="535">
        <v>-32</v>
      </c>
      <c r="BO40" s="535">
        <v>-29</v>
      </c>
      <c r="BP40" s="535">
        <v>0</v>
      </c>
      <c r="BQ40" s="535">
        <v>0</v>
      </c>
      <c r="BR40" s="535">
        <v>0</v>
      </c>
      <c r="BS40" s="535">
        <v>0</v>
      </c>
      <c r="BT40" s="535">
        <v>0</v>
      </c>
      <c r="BU40" s="535">
        <v>0</v>
      </c>
      <c r="BV40" s="535">
        <v>0</v>
      </c>
      <c r="BW40" s="535">
        <v>0</v>
      </c>
      <c r="BX40" s="535">
        <v>0</v>
      </c>
      <c r="BY40" s="535">
        <v>0</v>
      </c>
      <c r="BZ40" s="535">
        <v>0</v>
      </c>
      <c r="CA40" s="535">
        <v>0</v>
      </c>
      <c r="CB40" s="535">
        <v>0</v>
      </c>
      <c r="CC40" s="535">
        <v>0</v>
      </c>
      <c r="CD40" s="535">
        <v>0</v>
      </c>
      <c r="CE40" s="535">
        <v>0</v>
      </c>
      <c r="CF40" s="535">
        <v>0</v>
      </c>
      <c r="CG40" s="535">
        <v>0</v>
      </c>
      <c r="CH40" s="535">
        <v>0</v>
      </c>
      <c r="CI40" s="535">
        <v>0</v>
      </c>
      <c r="CJ40" s="535">
        <v>0</v>
      </c>
      <c r="CK40" s="535">
        <v>0</v>
      </c>
      <c r="CL40" s="535">
        <v>0</v>
      </c>
      <c r="CM40" s="535">
        <v>0</v>
      </c>
      <c r="CN40" s="535">
        <v>0</v>
      </c>
      <c r="CO40" s="535">
        <v>0</v>
      </c>
      <c r="CP40" s="535">
        <v>0</v>
      </c>
      <c r="CQ40" s="535">
        <v>0</v>
      </c>
      <c r="CR40" s="535">
        <v>0</v>
      </c>
      <c r="CS40" s="535">
        <v>0</v>
      </c>
      <c r="CT40" s="535">
        <v>0</v>
      </c>
      <c r="CU40" s="535">
        <v>0</v>
      </c>
      <c r="CV40" s="535">
        <v>0</v>
      </c>
      <c r="CW40" s="535">
        <v>0</v>
      </c>
      <c r="CX40" s="535">
        <v>0</v>
      </c>
      <c r="CY40" s="535">
        <v>0</v>
      </c>
      <c r="CZ40" s="535">
        <v>0</v>
      </c>
      <c r="DA40" s="535">
        <v>0</v>
      </c>
      <c r="DB40" s="535">
        <v>0</v>
      </c>
      <c r="DC40" s="535">
        <v>1</v>
      </c>
      <c r="DD40" s="535">
        <v>0</v>
      </c>
      <c r="DE40" s="536">
        <v>0</v>
      </c>
      <c r="DF40" s="537">
        <v>1214518</v>
      </c>
      <c r="DG40" s="534">
        <v>0</v>
      </c>
      <c r="DH40" s="535">
        <v>-1721</v>
      </c>
      <c r="DI40" s="535">
        <v>0</v>
      </c>
      <c r="DJ40" s="535">
        <v>0</v>
      </c>
      <c r="DK40" s="535">
        <v>-722</v>
      </c>
      <c r="DL40" s="535">
        <v>-7075</v>
      </c>
      <c r="DM40" s="535">
        <v>-451</v>
      </c>
      <c r="DN40" s="537">
        <v>-9969</v>
      </c>
      <c r="DO40" s="537">
        <v>1204549</v>
      </c>
      <c r="DP40" s="537">
        <v>17805</v>
      </c>
      <c r="DQ40" s="537">
        <v>42940</v>
      </c>
      <c r="DR40" s="537">
        <v>50776</v>
      </c>
      <c r="DS40" s="537">
        <v>1265294</v>
      </c>
      <c r="DT40" s="537">
        <v>-22480</v>
      </c>
      <c r="DU40" s="537">
        <v>-23176</v>
      </c>
      <c r="DV40" s="537">
        <v>-45656</v>
      </c>
      <c r="DW40" s="537">
        <v>5120</v>
      </c>
      <c r="DX40" s="537">
        <v>1219638</v>
      </c>
      <c r="DY40" s="282"/>
      <c r="DZ40" s="553">
        <f t="shared" si="1"/>
        <v>0.96209701722387386</v>
      </c>
      <c r="EA40" s="344"/>
      <c r="EB40" s="337"/>
      <c r="EC40" s="282"/>
      <c r="ED40" s="282"/>
      <c r="EE40" s="282"/>
      <c r="EF40" s="282"/>
      <c r="EG40" s="282"/>
      <c r="EH40" s="282"/>
      <c r="EI40" s="282"/>
      <c r="EJ40" s="282"/>
      <c r="EK40" s="282"/>
      <c r="EL40" s="282"/>
      <c r="EM40" s="282"/>
      <c r="EN40" s="282"/>
    </row>
    <row r="41" spans="1:144" s="278" customFormat="1">
      <c r="A41" s="291" t="s">
        <v>455</v>
      </c>
      <c r="B41" s="362" t="s">
        <v>570</v>
      </c>
      <c r="C41" s="534">
        <v>25</v>
      </c>
      <c r="D41" s="535">
        <v>1</v>
      </c>
      <c r="E41" s="535">
        <v>0</v>
      </c>
      <c r="F41" s="535">
        <v>0</v>
      </c>
      <c r="G41" s="535">
        <v>2</v>
      </c>
      <c r="H41" s="535">
        <v>139</v>
      </c>
      <c r="I41" s="535">
        <v>43</v>
      </c>
      <c r="J41" s="535">
        <v>0</v>
      </c>
      <c r="K41" s="535">
        <v>0</v>
      </c>
      <c r="L41" s="535">
        <v>0</v>
      </c>
      <c r="M41" s="535">
        <v>0</v>
      </c>
      <c r="N41" s="535">
        <v>2</v>
      </c>
      <c r="O41" s="535">
        <v>5</v>
      </c>
      <c r="P41" s="535">
        <v>60</v>
      </c>
      <c r="Q41" s="535">
        <v>3361</v>
      </c>
      <c r="R41" s="535">
        <v>0</v>
      </c>
      <c r="S41" s="535">
        <v>0</v>
      </c>
      <c r="T41" s="535">
        <v>0</v>
      </c>
      <c r="U41" s="535">
        <v>0</v>
      </c>
      <c r="V41" s="535">
        <v>0</v>
      </c>
      <c r="W41" s="535">
        <v>0</v>
      </c>
      <c r="X41" s="535">
        <v>0</v>
      </c>
      <c r="Y41" s="535">
        <v>0</v>
      </c>
      <c r="Z41" s="535">
        <v>0</v>
      </c>
      <c r="AA41" s="535">
        <v>0</v>
      </c>
      <c r="AB41" s="535">
        <v>0</v>
      </c>
      <c r="AC41" s="535">
        <v>0</v>
      </c>
      <c r="AD41" s="535">
        <v>0</v>
      </c>
      <c r="AE41" s="535">
        <v>373</v>
      </c>
      <c r="AF41" s="535">
        <v>344</v>
      </c>
      <c r="AG41" s="535">
        <v>0</v>
      </c>
      <c r="AH41" s="535">
        <v>0</v>
      </c>
      <c r="AI41" s="535">
        <v>1251</v>
      </c>
      <c r="AJ41" s="535">
        <v>0</v>
      </c>
      <c r="AK41" s="535">
        <v>174</v>
      </c>
      <c r="AL41" s="535">
        <v>0</v>
      </c>
      <c r="AM41" s="535">
        <v>583214</v>
      </c>
      <c r="AN41" s="535">
        <v>1036</v>
      </c>
      <c r="AO41" s="535">
        <v>89712</v>
      </c>
      <c r="AP41" s="535">
        <v>26</v>
      </c>
      <c r="AQ41" s="535">
        <v>125</v>
      </c>
      <c r="AR41" s="535">
        <v>45359</v>
      </c>
      <c r="AS41" s="535">
        <v>37151</v>
      </c>
      <c r="AT41" s="535">
        <v>12645</v>
      </c>
      <c r="AU41" s="535">
        <v>23543</v>
      </c>
      <c r="AV41" s="535">
        <v>2427</v>
      </c>
      <c r="AW41" s="535">
        <v>1081</v>
      </c>
      <c r="AX41" s="535">
        <v>701</v>
      </c>
      <c r="AY41" s="535">
        <v>3456</v>
      </c>
      <c r="AZ41" s="535">
        <v>214</v>
      </c>
      <c r="BA41" s="535">
        <v>280</v>
      </c>
      <c r="BB41" s="535">
        <v>441</v>
      </c>
      <c r="BC41" s="535">
        <v>173</v>
      </c>
      <c r="BD41" s="535">
        <v>32</v>
      </c>
      <c r="BE41" s="535">
        <v>0</v>
      </c>
      <c r="BF41" s="535">
        <v>270</v>
      </c>
      <c r="BG41" s="535">
        <v>1004</v>
      </c>
      <c r="BH41" s="535">
        <v>5238</v>
      </c>
      <c r="BI41" s="535">
        <v>421</v>
      </c>
      <c r="BJ41" s="535">
        <v>450</v>
      </c>
      <c r="BK41" s="535">
        <v>0</v>
      </c>
      <c r="BL41" s="535">
        <v>28577</v>
      </c>
      <c r="BM41" s="535">
        <v>3080</v>
      </c>
      <c r="BN41" s="535">
        <v>7076</v>
      </c>
      <c r="BO41" s="535">
        <v>17053</v>
      </c>
      <c r="BP41" s="535">
        <v>0</v>
      </c>
      <c r="BQ41" s="535">
        <v>0</v>
      </c>
      <c r="BR41" s="535">
        <v>1</v>
      </c>
      <c r="BS41" s="535">
        <v>0</v>
      </c>
      <c r="BT41" s="535">
        <v>0</v>
      </c>
      <c r="BU41" s="535">
        <v>0</v>
      </c>
      <c r="BV41" s="535">
        <v>0</v>
      </c>
      <c r="BW41" s="535">
        <v>0</v>
      </c>
      <c r="BX41" s="535">
        <v>0</v>
      </c>
      <c r="BY41" s="535">
        <v>0</v>
      </c>
      <c r="BZ41" s="535">
        <v>0</v>
      </c>
      <c r="CA41" s="535">
        <v>0</v>
      </c>
      <c r="CB41" s="535">
        <v>0</v>
      </c>
      <c r="CC41" s="535">
        <v>0</v>
      </c>
      <c r="CD41" s="535">
        <v>0</v>
      </c>
      <c r="CE41" s="535">
        <v>0</v>
      </c>
      <c r="CF41" s="535">
        <v>569</v>
      </c>
      <c r="CG41" s="535">
        <v>0</v>
      </c>
      <c r="CH41" s="535">
        <v>0</v>
      </c>
      <c r="CI41" s="535">
        <v>0</v>
      </c>
      <c r="CJ41" s="535">
        <v>0</v>
      </c>
      <c r="CK41" s="535">
        <v>0</v>
      </c>
      <c r="CL41" s="535">
        <v>0</v>
      </c>
      <c r="CM41" s="535">
        <v>4</v>
      </c>
      <c r="CN41" s="535">
        <v>0</v>
      </c>
      <c r="CO41" s="535">
        <v>0</v>
      </c>
      <c r="CP41" s="535">
        <v>0</v>
      </c>
      <c r="CQ41" s="535">
        <v>0</v>
      </c>
      <c r="CR41" s="535">
        <v>0</v>
      </c>
      <c r="CS41" s="535">
        <v>0</v>
      </c>
      <c r="CT41" s="535">
        <v>0</v>
      </c>
      <c r="CU41" s="535">
        <v>0</v>
      </c>
      <c r="CV41" s="535">
        <v>0</v>
      </c>
      <c r="CW41" s="535">
        <v>128</v>
      </c>
      <c r="CX41" s="535">
        <v>0</v>
      </c>
      <c r="CY41" s="535">
        <v>0</v>
      </c>
      <c r="CZ41" s="535">
        <v>0</v>
      </c>
      <c r="DA41" s="535">
        <v>0</v>
      </c>
      <c r="DB41" s="535">
        <v>0</v>
      </c>
      <c r="DC41" s="535">
        <v>29</v>
      </c>
      <c r="DD41" s="535">
        <v>0</v>
      </c>
      <c r="DE41" s="536">
        <v>709</v>
      </c>
      <c r="DF41" s="537">
        <v>872005</v>
      </c>
      <c r="DG41" s="534">
        <v>0</v>
      </c>
      <c r="DH41" s="535">
        <v>0</v>
      </c>
      <c r="DI41" s="535">
        <v>0</v>
      </c>
      <c r="DJ41" s="535">
        <v>0</v>
      </c>
      <c r="DK41" s="535">
        <v>0</v>
      </c>
      <c r="DL41" s="535">
        <v>0</v>
      </c>
      <c r="DM41" s="535">
        <v>-26720</v>
      </c>
      <c r="DN41" s="537">
        <v>-26720</v>
      </c>
      <c r="DO41" s="537">
        <v>845285</v>
      </c>
      <c r="DP41" s="537">
        <v>398162</v>
      </c>
      <c r="DQ41" s="537">
        <v>879658</v>
      </c>
      <c r="DR41" s="537">
        <v>1251100</v>
      </c>
      <c r="DS41" s="537">
        <v>2123105</v>
      </c>
      <c r="DT41" s="537">
        <v>-37295</v>
      </c>
      <c r="DU41" s="537">
        <v>-130918</v>
      </c>
      <c r="DV41" s="537">
        <v>-168213</v>
      </c>
      <c r="DW41" s="537">
        <v>1082887</v>
      </c>
      <c r="DX41" s="537">
        <v>1954892</v>
      </c>
      <c r="DY41" s="282"/>
      <c r="DZ41" s="553">
        <f t="shared" si="1"/>
        <v>0.80099847980267014</v>
      </c>
      <c r="EA41" s="344"/>
      <c r="EB41" s="553">
        <f t="shared" ref="EB41:EB72" si="5">DH41/($DH$112-$DH$11-$DH$20-$DH$32-$DH$40)</f>
        <v>0</v>
      </c>
      <c r="EC41" s="475"/>
      <c r="ED41" s="282"/>
      <c r="EE41" s="282"/>
      <c r="EF41" s="282"/>
      <c r="EG41" s="282"/>
      <c r="EH41" s="282"/>
      <c r="EI41" s="282"/>
      <c r="EJ41" s="282"/>
      <c r="EK41" s="282"/>
      <c r="EL41" s="282"/>
      <c r="EM41" s="282"/>
      <c r="EN41" s="282"/>
    </row>
    <row r="42" spans="1:144" s="278" customFormat="1">
      <c r="A42" s="291" t="s">
        <v>456</v>
      </c>
      <c r="B42" s="367" t="s">
        <v>686</v>
      </c>
      <c r="C42" s="534">
        <v>0</v>
      </c>
      <c r="D42" s="535">
        <v>0</v>
      </c>
      <c r="E42" s="535">
        <v>0</v>
      </c>
      <c r="F42" s="535">
        <v>0</v>
      </c>
      <c r="G42" s="535">
        <v>2</v>
      </c>
      <c r="H42" s="535">
        <v>1</v>
      </c>
      <c r="I42" s="535">
        <v>2</v>
      </c>
      <c r="J42" s="535">
        <v>0</v>
      </c>
      <c r="K42" s="535">
        <v>0</v>
      </c>
      <c r="L42" s="535">
        <v>0</v>
      </c>
      <c r="M42" s="535">
        <v>0</v>
      </c>
      <c r="N42" s="535">
        <v>0</v>
      </c>
      <c r="O42" s="535">
        <v>0</v>
      </c>
      <c r="P42" s="535">
        <v>0</v>
      </c>
      <c r="Q42" s="535">
        <v>95</v>
      </c>
      <c r="R42" s="535">
        <v>0</v>
      </c>
      <c r="S42" s="535">
        <v>0</v>
      </c>
      <c r="T42" s="535">
        <v>0</v>
      </c>
      <c r="U42" s="535">
        <v>0</v>
      </c>
      <c r="V42" s="535">
        <v>0</v>
      </c>
      <c r="W42" s="535">
        <v>0</v>
      </c>
      <c r="X42" s="535">
        <v>0</v>
      </c>
      <c r="Y42" s="535">
        <v>0</v>
      </c>
      <c r="Z42" s="535">
        <v>0</v>
      </c>
      <c r="AA42" s="535">
        <v>0</v>
      </c>
      <c r="AB42" s="535">
        <v>0</v>
      </c>
      <c r="AC42" s="535">
        <v>0</v>
      </c>
      <c r="AD42" s="535">
        <v>0</v>
      </c>
      <c r="AE42" s="535">
        <v>0</v>
      </c>
      <c r="AF42" s="535">
        <v>0</v>
      </c>
      <c r="AG42" s="535">
        <v>2</v>
      </c>
      <c r="AH42" s="535">
        <v>0</v>
      </c>
      <c r="AI42" s="535">
        <v>11</v>
      </c>
      <c r="AJ42" s="535">
        <v>0</v>
      </c>
      <c r="AK42" s="535">
        <v>18</v>
      </c>
      <c r="AL42" s="535">
        <v>0</v>
      </c>
      <c r="AM42" s="535">
        <v>0</v>
      </c>
      <c r="AN42" s="535">
        <v>79</v>
      </c>
      <c r="AO42" s="535">
        <v>0</v>
      </c>
      <c r="AP42" s="535">
        <v>0</v>
      </c>
      <c r="AQ42" s="535">
        <v>0</v>
      </c>
      <c r="AR42" s="535">
        <v>5012</v>
      </c>
      <c r="AS42" s="535">
        <v>2024</v>
      </c>
      <c r="AT42" s="535">
        <v>6865</v>
      </c>
      <c r="AU42" s="535">
        <v>12599</v>
      </c>
      <c r="AV42" s="535">
        <v>1002</v>
      </c>
      <c r="AW42" s="535">
        <v>0</v>
      </c>
      <c r="AX42" s="535">
        <v>39</v>
      </c>
      <c r="AY42" s="535">
        <v>1021</v>
      </c>
      <c r="AZ42" s="535">
        <v>8</v>
      </c>
      <c r="BA42" s="535">
        <v>102</v>
      </c>
      <c r="BB42" s="535">
        <v>30</v>
      </c>
      <c r="BC42" s="535">
        <v>17</v>
      </c>
      <c r="BD42" s="535">
        <v>17</v>
      </c>
      <c r="BE42" s="535">
        <v>0</v>
      </c>
      <c r="BF42" s="535">
        <v>2</v>
      </c>
      <c r="BG42" s="535">
        <v>1087</v>
      </c>
      <c r="BH42" s="535">
        <v>591</v>
      </c>
      <c r="BI42" s="535">
        <v>194</v>
      </c>
      <c r="BJ42" s="535">
        <v>118</v>
      </c>
      <c r="BK42" s="535">
        <v>0</v>
      </c>
      <c r="BL42" s="535">
        <v>416</v>
      </c>
      <c r="BM42" s="535">
        <v>57</v>
      </c>
      <c r="BN42" s="535">
        <v>400</v>
      </c>
      <c r="BO42" s="535">
        <v>5618</v>
      </c>
      <c r="BP42" s="535">
        <v>0</v>
      </c>
      <c r="BQ42" s="535">
        <v>0</v>
      </c>
      <c r="BR42" s="535">
        <v>5</v>
      </c>
      <c r="BS42" s="535">
        <v>0</v>
      </c>
      <c r="BT42" s="535">
        <v>0</v>
      </c>
      <c r="BU42" s="535">
        <v>0</v>
      </c>
      <c r="BV42" s="535">
        <v>0</v>
      </c>
      <c r="BW42" s="535">
        <v>0</v>
      </c>
      <c r="BX42" s="535">
        <v>0</v>
      </c>
      <c r="BY42" s="535">
        <v>0</v>
      </c>
      <c r="BZ42" s="535">
        <v>0</v>
      </c>
      <c r="CA42" s="535">
        <v>0</v>
      </c>
      <c r="CB42" s="535">
        <v>1</v>
      </c>
      <c r="CC42" s="535">
        <v>0</v>
      </c>
      <c r="CD42" s="535">
        <v>0</v>
      </c>
      <c r="CE42" s="535">
        <v>0</v>
      </c>
      <c r="CF42" s="535">
        <v>0</v>
      </c>
      <c r="CG42" s="535">
        <v>0</v>
      </c>
      <c r="CH42" s="535">
        <v>0</v>
      </c>
      <c r="CI42" s="535">
        <v>0</v>
      </c>
      <c r="CJ42" s="535">
        <v>0</v>
      </c>
      <c r="CK42" s="535">
        <v>0</v>
      </c>
      <c r="CL42" s="535">
        <v>0</v>
      </c>
      <c r="CM42" s="535">
        <v>5</v>
      </c>
      <c r="CN42" s="535">
        <v>0</v>
      </c>
      <c r="CO42" s="535">
        <v>0</v>
      </c>
      <c r="CP42" s="535">
        <v>0</v>
      </c>
      <c r="CQ42" s="535">
        <v>0</v>
      </c>
      <c r="CR42" s="535">
        <v>3</v>
      </c>
      <c r="CS42" s="535">
        <v>3</v>
      </c>
      <c r="CT42" s="535">
        <v>1</v>
      </c>
      <c r="CU42" s="535">
        <v>0</v>
      </c>
      <c r="CV42" s="535">
        <v>0</v>
      </c>
      <c r="CW42" s="535">
        <v>0</v>
      </c>
      <c r="CX42" s="535">
        <v>0</v>
      </c>
      <c r="CY42" s="535">
        <v>5</v>
      </c>
      <c r="CZ42" s="535">
        <v>27</v>
      </c>
      <c r="DA42" s="535">
        <v>0</v>
      </c>
      <c r="DB42" s="535">
        <v>7</v>
      </c>
      <c r="DC42" s="535">
        <v>9</v>
      </c>
      <c r="DD42" s="535">
        <v>1</v>
      </c>
      <c r="DE42" s="536">
        <v>174</v>
      </c>
      <c r="DF42" s="537">
        <v>37670</v>
      </c>
      <c r="DG42" s="534">
        <v>0</v>
      </c>
      <c r="DH42" s="535">
        <v>2</v>
      </c>
      <c r="DI42" s="535">
        <v>0</v>
      </c>
      <c r="DJ42" s="535">
        <v>0</v>
      </c>
      <c r="DK42" s="535">
        <v>0</v>
      </c>
      <c r="DL42" s="535">
        <v>0</v>
      </c>
      <c r="DM42" s="535">
        <v>-791</v>
      </c>
      <c r="DN42" s="537">
        <v>-789</v>
      </c>
      <c r="DO42" s="537">
        <v>36881</v>
      </c>
      <c r="DP42" s="537">
        <v>8070</v>
      </c>
      <c r="DQ42" s="537">
        <v>56760</v>
      </c>
      <c r="DR42" s="537">
        <v>64041</v>
      </c>
      <c r="DS42" s="537">
        <v>101711</v>
      </c>
      <c r="DT42" s="537">
        <v>-555</v>
      </c>
      <c r="DU42" s="537">
        <v>-26424</v>
      </c>
      <c r="DV42" s="537">
        <v>-26979</v>
      </c>
      <c r="DW42" s="537">
        <v>37062</v>
      </c>
      <c r="DX42" s="537">
        <v>74732</v>
      </c>
      <c r="DY42" s="282"/>
      <c r="DZ42" s="553">
        <f t="shared" si="1"/>
        <v>0.26848512784360512</v>
      </c>
      <c r="EA42" s="344"/>
      <c r="EB42" s="553">
        <f t="shared" si="5"/>
        <v>1.3442573059040318E-7</v>
      </c>
      <c r="EC42" s="475"/>
      <c r="ED42" s="282"/>
      <c r="EE42" s="282"/>
      <c r="EF42" s="282"/>
      <c r="EG42" s="282"/>
      <c r="EH42" s="282"/>
      <c r="EI42" s="282"/>
      <c r="EJ42" s="282"/>
      <c r="EK42" s="282"/>
      <c r="EL42" s="282"/>
      <c r="EM42" s="282"/>
      <c r="EN42" s="282"/>
    </row>
    <row r="43" spans="1:144" s="278" customFormat="1">
      <c r="A43" s="291" t="s">
        <v>457</v>
      </c>
      <c r="B43" s="367" t="s">
        <v>571</v>
      </c>
      <c r="C43" s="534">
        <v>0</v>
      </c>
      <c r="D43" s="535">
        <v>0</v>
      </c>
      <c r="E43" s="535">
        <v>0</v>
      </c>
      <c r="F43" s="535">
        <v>0</v>
      </c>
      <c r="G43" s="535">
        <v>0</v>
      </c>
      <c r="H43" s="535">
        <v>0</v>
      </c>
      <c r="I43" s="535">
        <v>0</v>
      </c>
      <c r="J43" s="535">
        <v>0</v>
      </c>
      <c r="K43" s="535">
        <v>0</v>
      </c>
      <c r="L43" s="535">
        <v>0</v>
      </c>
      <c r="M43" s="535">
        <v>0</v>
      </c>
      <c r="N43" s="535">
        <v>0</v>
      </c>
      <c r="O43" s="535">
        <v>0</v>
      </c>
      <c r="P43" s="535">
        <v>5</v>
      </c>
      <c r="Q43" s="535">
        <v>6241</v>
      </c>
      <c r="R43" s="535">
        <v>0</v>
      </c>
      <c r="S43" s="535">
        <v>0</v>
      </c>
      <c r="T43" s="535">
        <v>0</v>
      </c>
      <c r="U43" s="535">
        <v>0</v>
      </c>
      <c r="V43" s="535">
        <v>30</v>
      </c>
      <c r="W43" s="535">
        <v>0</v>
      </c>
      <c r="X43" s="535">
        <v>2</v>
      </c>
      <c r="Y43" s="535">
        <v>0</v>
      </c>
      <c r="Z43" s="535">
        <v>0</v>
      </c>
      <c r="AA43" s="535">
        <v>0</v>
      </c>
      <c r="AB43" s="535">
        <v>7</v>
      </c>
      <c r="AC43" s="535">
        <v>0</v>
      </c>
      <c r="AD43" s="535">
        <v>0</v>
      </c>
      <c r="AE43" s="535">
        <v>16</v>
      </c>
      <c r="AF43" s="535">
        <v>0</v>
      </c>
      <c r="AG43" s="535">
        <v>0</v>
      </c>
      <c r="AH43" s="535">
        <v>4</v>
      </c>
      <c r="AI43" s="535">
        <v>269</v>
      </c>
      <c r="AJ43" s="535">
        <v>0</v>
      </c>
      <c r="AK43" s="535">
        <v>217</v>
      </c>
      <c r="AL43" s="535">
        <v>40</v>
      </c>
      <c r="AM43" s="535">
        <v>0</v>
      </c>
      <c r="AN43" s="535">
        <v>9</v>
      </c>
      <c r="AO43" s="535">
        <v>0</v>
      </c>
      <c r="AP43" s="535">
        <v>0</v>
      </c>
      <c r="AQ43" s="535">
        <v>18</v>
      </c>
      <c r="AR43" s="535">
        <v>24701</v>
      </c>
      <c r="AS43" s="535">
        <v>23379</v>
      </c>
      <c r="AT43" s="535">
        <v>6637</v>
      </c>
      <c r="AU43" s="535">
        <v>8560</v>
      </c>
      <c r="AV43" s="535">
        <v>1527</v>
      </c>
      <c r="AW43" s="535">
        <v>2</v>
      </c>
      <c r="AX43" s="535">
        <v>458</v>
      </c>
      <c r="AY43" s="535">
        <v>1509</v>
      </c>
      <c r="AZ43" s="535">
        <v>174</v>
      </c>
      <c r="BA43" s="535">
        <v>5</v>
      </c>
      <c r="BB43" s="535">
        <v>190</v>
      </c>
      <c r="BC43" s="535">
        <v>135</v>
      </c>
      <c r="BD43" s="535">
        <v>12</v>
      </c>
      <c r="BE43" s="535">
        <v>0</v>
      </c>
      <c r="BF43" s="535">
        <v>21</v>
      </c>
      <c r="BG43" s="535">
        <v>452</v>
      </c>
      <c r="BH43" s="535">
        <v>1760</v>
      </c>
      <c r="BI43" s="535">
        <v>315</v>
      </c>
      <c r="BJ43" s="535">
        <v>286</v>
      </c>
      <c r="BK43" s="535">
        <v>0</v>
      </c>
      <c r="BL43" s="535">
        <v>371</v>
      </c>
      <c r="BM43" s="535">
        <v>149</v>
      </c>
      <c r="BN43" s="535">
        <v>127</v>
      </c>
      <c r="BO43" s="535">
        <v>46</v>
      </c>
      <c r="BP43" s="535">
        <v>0</v>
      </c>
      <c r="BQ43" s="535">
        <v>0</v>
      </c>
      <c r="BR43" s="535">
        <v>0</v>
      </c>
      <c r="BS43" s="535">
        <v>0</v>
      </c>
      <c r="BT43" s="535">
        <v>0</v>
      </c>
      <c r="BU43" s="535">
        <v>0</v>
      </c>
      <c r="BV43" s="535">
        <v>0</v>
      </c>
      <c r="BW43" s="535">
        <v>0</v>
      </c>
      <c r="BX43" s="535">
        <v>0</v>
      </c>
      <c r="BY43" s="535">
        <v>0</v>
      </c>
      <c r="BZ43" s="535">
        <v>0</v>
      </c>
      <c r="CA43" s="535">
        <v>0</v>
      </c>
      <c r="CB43" s="535">
        <v>0</v>
      </c>
      <c r="CC43" s="535">
        <v>0</v>
      </c>
      <c r="CD43" s="535">
        <v>0</v>
      </c>
      <c r="CE43" s="535">
        <v>0</v>
      </c>
      <c r="CF43" s="535">
        <v>0</v>
      </c>
      <c r="CG43" s="535">
        <v>0</v>
      </c>
      <c r="CH43" s="535">
        <v>0</v>
      </c>
      <c r="CI43" s="535">
        <v>0</v>
      </c>
      <c r="CJ43" s="535">
        <v>0</v>
      </c>
      <c r="CK43" s="535">
        <v>0</v>
      </c>
      <c r="CL43" s="535">
        <v>0</v>
      </c>
      <c r="CM43" s="535">
        <v>47</v>
      </c>
      <c r="CN43" s="535">
        <v>0</v>
      </c>
      <c r="CO43" s="535">
        <v>0</v>
      </c>
      <c r="CP43" s="535">
        <v>0</v>
      </c>
      <c r="CQ43" s="535">
        <v>0</v>
      </c>
      <c r="CR43" s="535">
        <v>0</v>
      </c>
      <c r="CS43" s="535">
        <v>0</v>
      </c>
      <c r="CT43" s="535">
        <v>0</v>
      </c>
      <c r="CU43" s="535">
        <v>0</v>
      </c>
      <c r="CV43" s="535">
        <v>0</v>
      </c>
      <c r="CW43" s="535">
        <v>203</v>
      </c>
      <c r="CX43" s="535">
        <v>0</v>
      </c>
      <c r="CY43" s="535">
        <v>0</v>
      </c>
      <c r="CZ43" s="535">
        <v>0</v>
      </c>
      <c r="DA43" s="535">
        <v>0</v>
      </c>
      <c r="DB43" s="535">
        <v>0</v>
      </c>
      <c r="DC43" s="535">
        <v>0</v>
      </c>
      <c r="DD43" s="535">
        <v>0</v>
      </c>
      <c r="DE43" s="536">
        <v>135</v>
      </c>
      <c r="DF43" s="537">
        <v>78059</v>
      </c>
      <c r="DG43" s="534">
        <v>0</v>
      </c>
      <c r="DH43" s="535">
        <v>0</v>
      </c>
      <c r="DI43" s="535">
        <v>0</v>
      </c>
      <c r="DJ43" s="535">
        <v>0</v>
      </c>
      <c r="DK43" s="535">
        <v>0</v>
      </c>
      <c r="DL43" s="535">
        <v>0</v>
      </c>
      <c r="DM43" s="535">
        <v>173</v>
      </c>
      <c r="DN43" s="537">
        <v>173</v>
      </c>
      <c r="DO43" s="537">
        <v>78232</v>
      </c>
      <c r="DP43" s="537">
        <v>2990</v>
      </c>
      <c r="DQ43" s="537">
        <v>105128</v>
      </c>
      <c r="DR43" s="537">
        <v>108291</v>
      </c>
      <c r="DS43" s="537">
        <v>186350</v>
      </c>
      <c r="DT43" s="537">
        <v>-6206</v>
      </c>
      <c r="DU43" s="537">
        <v>-23139</v>
      </c>
      <c r="DV43" s="537">
        <v>-29345</v>
      </c>
      <c r="DW43" s="537">
        <v>78946</v>
      </c>
      <c r="DX43" s="537">
        <v>157005</v>
      </c>
      <c r="DY43" s="282"/>
      <c r="DZ43" s="553">
        <f t="shared" si="1"/>
        <v>0.62489774005522036</v>
      </c>
      <c r="EA43" s="344"/>
      <c r="EB43" s="553">
        <f t="shared" si="5"/>
        <v>0</v>
      </c>
      <c r="EC43" s="475"/>
      <c r="ED43" s="282"/>
      <c r="EE43" s="282"/>
      <c r="EF43" s="282"/>
      <c r="EG43" s="282"/>
      <c r="EH43" s="282"/>
      <c r="EI43" s="282"/>
      <c r="EJ43" s="282"/>
      <c r="EK43" s="282"/>
      <c r="EL43" s="282"/>
      <c r="EM43" s="282"/>
      <c r="EN43" s="282"/>
    </row>
    <row r="44" spans="1:144" s="278" customFormat="1">
      <c r="A44" s="291" t="s">
        <v>458</v>
      </c>
      <c r="B44" s="367" t="s">
        <v>572</v>
      </c>
      <c r="C44" s="534">
        <v>0</v>
      </c>
      <c r="D44" s="535">
        <v>0</v>
      </c>
      <c r="E44" s="535">
        <v>0</v>
      </c>
      <c r="F44" s="535">
        <v>0</v>
      </c>
      <c r="G44" s="535">
        <v>0</v>
      </c>
      <c r="H44" s="535">
        <v>0</v>
      </c>
      <c r="I44" s="535">
        <v>0</v>
      </c>
      <c r="J44" s="535">
        <v>0</v>
      </c>
      <c r="K44" s="535">
        <v>0</v>
      </c>
      <c r="L44" s="535">
        <v>0</v>
      </c>
      <c r="M44" s="535">
        <v>0</v>
      </c>
      <c r="N44" s="535">
        <v>0</v>
      </c>
      <c r="O44" s="535">
        <v>0</v>
      </c>
      <c r="P44" s="535">
        <v>2</v>
      </c>
      <c r="Q44" s="535">
        <v>106</v>
      </c>
      <c r="R44" s="535">
        <v>10</v>
      </c>
      <c r="S44" s="535">
        <v>0</v>
      </c>
      <c r="T44" s="535">
        <v>-104</v>
      </c>
      <c r="U44" s="535">
        <v>0</v>
      </c>
      <c r="V44" s="535">
        <v>4545</v>
      </c>
      <c r="W44" s="535">
        <v>0</v>
      </c>
      <c r="X44" s="535">
        <v>1159</v>
      </c>
      <c r="Y44" s="535">
        <v>0</v>
      </c>
      <c r="Z44" s="535">
        <v>0</v>
      </c>
      <c r="AA44" s="535">
        <v>0</v>
      </c>
      <c r="AB44" s="535">
        <v>1010</v>
      </c>
      <c r="AC44" s="535">
        <v>0</v>
      </c>
      <c r="AD44" s="535">
        <v>0</v>
      </c>
      <c r="AE44" s="535">
        <v>149</v>
      </c>
      <c r="AF44" s="535">
        <v>-2</v>
      </c>
      <c r="AG44" s="535">
        <v>0</v>
      </c>
      <c r="AH44" s="535">
        <v>468</v>
      </c>
      <c r="AI44" s="535">
        <v>0</v>
      </c>
      <c r="AJ44" s="535">
        <v>0</v>
      </c>
      <c r="AK44" s="535">
        <v>1369</v>
      </c>
      <c r="AL44" s="535">
        <v>4098</v>
      </c>
      <c r="AM44" s="535">
        <v>28191</v>
      </c>
      <c r="AN44" s="535">
        <v>291</v>
      </c>
      <c r="AO44" s="535">
        <v>-36</v>
      </c>
      <c r="AP44" s="535">
        <v>12760</v>
      </c>
      <c r="AQ44" s="535">
        <v>42349</v>
      </c>
      <c r="AR44" s="535">
        <v>257</v>
      </c>
      <c r="AS44" s="535">
        <v>6284</v>
      </c>
      <c r="AT44" s="535">
        <v>67</v>
      </c>
      <c r="AU44" s="535">
        <v>560</v>
      </c>
      <c r="AV44" s="535">
        <v>2758</v>
      </c>
      <c r="AW44" s="535">
        <v>-2045</v>
      </c>
      <c r="AX44" s="535">
        <v>1623</v>
      </c>
      <c r="AY44" s="535">
        <v>1408</v>
      </c>
      <c r="AZ44" s="535">
        <v>6</v>
      </c>
      <c r="BA44" s="535">
        <v>59</v>
      </c>
      <c r="BB44" s="535">
        <v>639</v>
      </c>
      <c r="BC44" s="535">
        <v>53</v>
      </c>
      <c r="BD44" s="535">
        <v>-1</v>
      </c>
      <c r="BE44" s="535">
        <v>0</v>
      </c>
      <c r="BF44" s="535">
        <v>-1</v>
      </c>
      <c r="BG44" s="535">
        <v>313</v>
      </c>
      <c r="BH44" s="535">
        <v>13</v>
      </c>
      <c r="BI44" s="535">
        <v>5</v>
      </c>
      <c r="BJ44" s="535">
        <v>2509</v>
      </c>
      <c r="BK44" s="535">
        <v>0</v>
      </c>
      <c r="BL44" s="535">
        <v>119</v>
      </c>
      <c r="BM44" s="535">
        <v>0</v>
      </c>
      <c r="BN44" s="535">
        <v>-2</v>
      </c>
      <c r="BO44" s="535">
        <v>-4</v>
      </c>
      <c r="BP44" s="535">
        <v>0</v>
      </c>
      <c r="BQ44" s="535">
        <v>0</v>
      </c>
      <c r="BR44" s="535">
        <v>4</v>
      </c>
      <c r="BS44" s="535">
        <v>0</v>
      </c>
      <c r="BT44" s="535">
        <v>0</v>
      </c>
      <c r="BU44" s="535">
        <v>0</v>
      </c>
      <c r="BV44" s="535">
        <v>0</v>
      </c>
      <c r="BW44" s="535">
        <v>0</v>
      </c>
      <c r="BX44" s="535">
        <v>0</v>
      </c>
      <c r="BY44" s="535">
        <v>0</v>
      </c>
      <c r="BZ44" s="535">
        <v>0</v>
      </c>
      <c r="CA44" s="535">
        <v>0</v>
      </c>
      <c r="CB44" s="535">
        <v>0</v>
      </c>
      <c r="CC44" s="535">
        <v>0</v>
      </c>
      <c r="CD44" s="535">
        <v>0</v>
      </c>
      <c r="CE44" s="535">
        <v>0</v>
      </c>
      <c r="CF44" s="535">
        <v>0</v>
      </c>
      <c r="CG44" s="535">
        <v>0</v>
      </c>
      <c r="CH44" s="535">
        <v>0</v>
      </c>
      <c r="CI44" s="535">
        <v>0</v>
      </c>
      <c r="CJ44" s="535">
        <v>0</v>
      </c>
      <c r="CK44" s="535">
        <v>0</v>
      </c>
      <c r="CL44" s="535">
        <v>15</v>
      </c>
      <c r="CM44" s="535">
        <v>7</v>
      </c>
      <c r="CN44" s="535">
        <v>0</v>
      </c>
      <c r="CO44" s="535">
        <v>32</v>
      </c>
      <c r="CP44" s="535">
        <v>0</v>
      </c>
      <c r="CQ44" s="535">
        <v>0</v>
      </c>
      <c r="CR44" s="535">
        <v>0</v>
      </c>
      <c r="CS44" s="535">
        <v>0</v>
      </c>
      <c r="CT44" s="535">
        <v>0</v>
      </c>
      <c r="CU44" s="535">
        <v>0</v>
      </c>
      <c r="CV44" s="535">
        <v>0</v>
      </c>
      <c r="CW44" s="535">
        <v>0</v>
      </c>
      <c r="CX44" s="535">
        <v>0</v>
      </c>
      <c r="CY44" s="535">
        <v>0</v>
      </c>
      <c r="CZ44" s="535">
        <v>0</v>
      </c>
      <c r="DA44" s="535">
        <v>0</v>
      </c>
      <c r="DB44" s="535">
        <v>0</v>
      </c>
      <c r="DC44" s="535">
        <v>2</v>
      </c>
      <c r="DD44" s="535">
        <v>0</v>
      </c>
      <c r="DE44" s="536">
        <v>345</v>
      </c>
      <c r="DF44" s="537">
        <v>111390</v>
      </c>
      <c r="DG44" s="534">
        <v>0</v>
      </c>
      <c r="DH44" s="535">
        <v>8038</v>
      </c>
      <c r="DI44" s="535">
        <v>0</v>
      </c>
      <c r="DJ44" s="535">
        <v>0</v>
      </c>
      <c r="DK44" s="535">
        <v>0</v>
      </c>
      <c r="DL44" s="535">
        <v>-8627</v>
      </c>
      <c r="DM44" s="535">
        <v>-134</v>
      </c>
      <c r="DN44" s="537">
        <v>-723</v>
      </c>
      <c r="DO44" s="537">
        <v>110667</v>
      </c>
      <c r="DP44" s="537">
        <v>30127</v>
      </c>
      <c r="DQ44" s="537">
        <v>56740</v>
      </c>
      <c r="DR44" s="537">
        <v>86144</v>
      </c>
      <c r="DS44" s="537">
        <v>197534</v>
      </c>
      <c r="DT44" s="537">
        <v>-62328</v>
      </c>
      <c r="DU44" s="537">
        <v>-63507</v>
      </c>
      <c r="DV44" s="537">
        <v>-125835</v>
      </c>
      <c r="DW44" s="537">
        <v>-39691</v>
      </c>
      <c r="DX44" s="537">
        <v>71699</v>
      </c>
      <c r="DY44" s="282"/>
      <c r="DZ44" s="553">
        <f t="shared" si="1"/>
        <v>-0.13705982813304773</v>
      </c>
      <c r="EA44" s="344"/>
      <c r="EB44" s="553">
        <f t="shared" si="5"/>
        <v>5.4025701124283038E-4</v>
      </c>
      <c r="EC44" s="282"/>
      <c r="ED44" s="282"/>
      <c r="EE44" s="282"/>
      <c r="EF44" s="282"/>
      <c r="EG44" s="282"/>
      <c r="EH44" s="282"/>
      <c r="EI44" s="282"/>
      <c r="EJ44" s="282"/>
      <c r="EK44" s="282"/>
      <c r="EL44" s="282"/>
      <c r="EM44" s="282"/>
      <c r="EN44" s="282"/>
    </row>
    <row r="45" spans="1:144" s="278" customFormat="1">
      <c r="A45" s="291" t="s">
        <v>459</v>
      </c>
      <c r="B45" s="367" t="s">
        <v>573</v>
      </c>
      <c r="C45" s="534">
        <v>0</v>
      </c>
      <c r="D45" s="535">
        <v>0</v>
      </c>
      <c r="E45" s="535">
        <v>0</v>
      </c>
      <c r="F45" s="535">
        <v>0</v>
      </c>
      <c r="G45" s="535">
        <v>0</v>
      </c>
      <c r="H45" s="535">
        <v>38</v>
      </c>
      <c r="I45" s="535">
        <v>1</v>
      </c>
      <c r="J45" s="535">
        <v>1838</v>
      </c>
      <c r="K45" s="535">
        <v>721</v>
      </c>
      <c r="L45" s="535">
        <v>0</v>
      </c>
      <c r="M45" s="535">
        <v>0</v>
      </c>
      <c r="N45" s="535">
        <v>0</v>
      </c>
      <c r="O45" s="535">
        <v>0</v>
      </c>
      <c r="P45" s="535">
        <v>113</v>
      </c>
      <c r="Q45" s="535">
        <v>1899</v>
      </c>
      <c r="R45" s="535">
        <v>0</v>
      </c>
      <c r="S45" s="535">
        <v>25</v>
      </c>
      <c r="T45" s="535">
        <v>439</v>
      </c>
      <c r="U45" s="535">
        <v>0</v>
      </c>
      <c r="V45" s="535">
        <v>81</v>
      </c>
      <c r="W45" s="535">
        <v>0</v>
      </c>
      <c r="X45" s="535">
        <v>1</v>
      </c>
      <c r="Y45" s="535">
        <v>0</v>
      </c>
      <c r="Z45" s="535">
        <v>0</v>
      </c>
      <c r="AA45" s="535">
        <v>181</v>
      </c>
      <c r="AB45" s="535">
        <v>432</v>
      </c>
      <c r="AC45" s="535">
        <v>33</v>
      </c>
      <c r="AD45" s="535">
        <v>0</v>
      </c>
      <c r="AE45" s="535">
        <v>493</v>
      </c>
      <c r="AF45" s="535">
        <v>75</v>
      </c>
      <c r="AG45" s="535">
        <v>15</v>
      </c>
      <c r="AH45" s="535">
        <v>62</v>
      </c>
      <c r="AI45" s="535">
        <v>11</v>
      </c>
      <c r="AJ45" s="535">
        <v>0</v>
      </c>
      <c r="AK45" s="535">
        <v>292</v>
      </c>
      <c r="AL45" s="535">
        <v>0</v>
      </c>
      <c r="AM45" s="535">
        <v>3894</v>
      </c>
      <c r="AN45" s="535">
        <v>1</v>
      </c>
      <c r="AO45" s="535">
        <v>0</v>
      </c>
      <c r="AP45" s="535">
        <v>41</v>
      </c>
      <c r="AQ45" s="535">
        <v>6662</v>
      </c>
      <c r="AR45" s="535">
        <v>10739</v>
      </c>
      <c r="AS45" s="535">
        <v>10621</v>
      </c>
      <c r="AT45" s="535">
        <v>9070</v>
      </c>
      <c r="AU45" s="535">
        <v>7575</v>
      </c>
      <c r="AV45" s="535">
        <v>3140</v>
      </c>
      <c r="AW45" s="535">
        <v>2968</v>
      </c>
      <c r="AX45" s="535">
        <v>4732</v>
      </c>
      <c r="AY45" s="535">
        <v>7062</v>
      </c>
      <c r="AZ45" s="535">
        <v>273</v>
      </c>
      <c r="BA45" s="535">
        <v>1607</v>
      </c>
      <c r="BB45" s="535">
        <v>1067</v>
      </c>
      <c r="BC45" s="535">
        <v>2354</v>
      </c>
      <c r="BD45" s="535">
        <v>236</v>
      </c>
      <c r="BE45" s="535">
        <v>0</v>
      </c>
      <c r="BF45" s="535">
        <v>46</v>
      </c>
      <c r="BG45" s="535">
        <v>1660</v>
      </c>
      <c r="BH45" s="535">
        <v>698</v>
      </c>
      <c r="BI45" s="535">
        <v>205</v>
      </c>
      <c r="BJ45" s="535">
        <v>1891</v>
      </c>
      <c r="BK45" s="535">
        <v>0</v>
      </c>
      <c r="BL45" s="535">
        <v>9949</v>
      </c>
      <c r="BM45" s="535">
        <v>2004</v>
      </c>
      <c r="BN45" s="535">
        <v>1409</v>
      </c>
      <c r="BO45" s="535">
        <v>8057</v>
      </c>
      <c r="BP45" s="535">
        <v>445</v>
      </c>
      <c r="BQ45" s="535">
        <v>0</v>
      </c>
      <c r="BR45" s="535">
        <v>49</v>
      </c>
      <c r="BS45" s="535">
        <v>1</v>
      </c>
      <c r="BT45" s="535">
        <v>41</v>
      </c>
      <c r="BU45" s="535">
        <v>0</v>
      </c>
      <c r="BV45" s="535">
        <v>0</v>
      </c>
      <c r="BW45" s="535">
        <v>0</v>
      </c>
      <c r="BX45" s="535">
        <v>0</v>
      </c>
      <c r="BY45" s="535">
        <v>0</v>
      </c>
      <c r="BZ45" s="535">
        <v>0</v>
      </c>
      <c r="CA45" s="535">
        <v>0</v>
      </c>
      <c r="CB45" s="535">
        <v>22</v>
      </c>
      <c r="CC45" s="535">
        <v>0</v>
      </c>
      <c r="CD45" s="535">
        <v>0</v>
      </c>
      <c r="CE45" s="535">
        <v>0</v>
      </c>
      <c r="CF45" s="535">
        <v>9</v>
      </c>
      <c r="CG45" s="535">
        <v>0</v>
      </c>
      <c r="CH45" s="535">
        <v>0</v>
      </c>
      <c r="CI45" s="535">
        <v>0</v>
      </c>
      <c r="CJ45" s="535">
        <v>0</v>
      </c>
      <c r="CK45" s="535">
        <v>0</v>
      </c>
      <c r="CL45" s="535">
        <v>30</v>
      </c>
      <c r="CM45" s="535">
        <v>327</v>
      </c>
      <c r="CN45" s="535">
        <v>0</v>
      </c>
      <c r="CO45" s="535">
        <v>63</v>
      </c>
      <c r="CP45" s="535">
        <v>3577</v>
      </c>
      <c r="CQ45" s="535">
        <v>0</v>
      </c>
      <c r="CR45" s="535">
        <v>60</v>
      </c>
      <c r="CS45" s="535">
        <v>163</v>
      </c>
      <c r="CT45" s="535">
        <v>27</v>
      </c>
      <c r="CU45" s="535">
        <v>0</v>
      </c>
      <c r="CV45" s="535">
        <v>0</v>
      </c>
      <c r="CW45" s="535">
        <v>964</v>
      </c>
      <c r="CX45" s="535">
        <v>62</v>
      </c>
      <c r="CY45" s="535">
        <v>161</v>
      </c>
      <c r="CZ45" s="535">
        <v>376</v>
      </c>
      <c r="DA45" s="535">
        <v>175</v>
      </c>
      <c r="DB45" s="535">
        <v>0</v>
      </c>
      <c r="DC45" s="535">
        <v>125</v>
      </c>
      <c r="DD45" s="535">
        <v>57</v>
      </c>
      <c r="DE45" s="536">
        <v>444</v>
      </c>
      <c r="DF45" s="537">
        <v>111889</v>
      </c>
      <c r="DG45" s="534">
        <v>48</v>
      </c>
      <c r="DH45" s="535">
        <v>368</v>
      </c>
      <c r="DI45" s="535">
        <v>0</v>
      </c>
      <c r="DJ45" s="535">
        <v>0</v>
      </c>
      <c r="DK45" s="535">
        <v>0</v>
      </c>
      <c r="DL45" s="535">
        <v>0</v>
      </c>
      <c r="DM45" s="535">
        <v>-1433</v>
      </c>
      <c r="DN45" s="537">
        <v>-1017</v>
      </c>
      <c r="DO45" s="537">
        <v>110872</v>
      </c>
      <c r="DP45" s="537">
        <v>15563</v>
      </c>
      <c r="DQ45" s="537">
        <v>74999</v>
      </c>
      <c r="DR45" s="537">
        <v>89545</v>
      </c>
      <c r="DS45" s="537">
        <v>201434</v>
      </c>
      <c r="DT45" s="537">
        <v>-28204</v>
      </c>
      <c r="DU45" s="537">
        <v>-71963</v>
      </c>
      <c r="DV45" s="537">
        <v>-100167</v>
      </c>
      <c r="DW45" s="537">
        <v>-10622</v>
      </c>
      <c r="DX45" s="537">
        <v>101267</v>
      </c>
      <c r="DY45" s="282"/>
      <c r="DZ45" s="553">
        <f t="shared" si="1"/>
        <v>9.6552781585973024E-2</v>
      </c>
      <c r="EA45" s="344"/>
      <c r="EB45" s="553">
        <f t="shared" si="5"/>
        <v>2.4734334428634187E-5</v>
      </c>
      <c r="EC45" s="282"/>
      <c r="ED45" s="282"/>
      <c r="EE45" s="282"/>
      <c r="EF45" s="282"/>
      <c r="EG45" s="282"/>
      <c r="EH45" s="282"/>
      <c r="EI45" s="282"/>
      <c r="EJ45" s="282"/>
      <c r="EK45" s="282"/>
      <c r="EL45" s="282"/>
      <c r="EM45" s="282"/>
      <c r="EN45" s="282"/>
    </row>
    <row r="46" spans="1:144" s="278" customFormat="1">
      <c r="A46" s="291" t="s">
        <v>460</v>
      </c>
      <c r="B46" s="367" t="s">
        <v>687</v>
      </c>
      <c r="C46" s="534">
        <v>0</v>
      </c>
      <c r="D46" s="535">
        <v>0</v>
      </c>
      <c r="E46" s="535">
        <v>0</v>
      </c>
      <c r="F46" s="535">
        <v>0</v>
      </c>
      <c r="G46" s="535">
        <v>8</v>
      </c>
      <c r="H46" s="535">
        <v>15</v>
      </c>
      <c r="I46" s="535">
        <v>0</v>
      </c>
      <c r="J46" s="535">
        <v>0</v>
      </c>
      <c r="K46" s="535">
        <v>0</v>
      </c>
      <c r="L46" s="535">
        <v>0</v>
      </c>
      <c r="M46" s="535">
        <v>0</v>
      </c>
      <c r="N46" s="535">
        <v>0</v>
      </c>
      <c r="O46" s="535">
        <v>0</v>
      </c>
      <c r="P46" s="535">
        <v>6</v>
      </c>
      <c r="Q46" s="535">
        <v>196</v>
      </c>
      <c r="R46" s="535">
        <v>0</v>
      </c>
      <c r="S46" s="535">
        <v>0</v>
      </c>
      <c r="T46" s="535">
        <v>0</v>
      </c>
      <c r="U46" s="535">
        <v>0</v>
      </c>
      <c r="V46" s="535">
        <v>0</v>
      </c>
      <c r="W46" s="535">
        <v>0</v>
      </c>
      <c r="X46" s="535">
        <v>0</v>
      </c>
      <c r="Y46" s="535">
        <v>0</v>
      </c>
      <c r="Z46" s="535">
        <v>0</v>
      </c>
      <c r="AA46" s="535">
        <v>0</v>
      </c>
      <c r="AB46" s="535">
        <v>0</v>
      </c>
      <c r="AC46" s="535">
        <v>0</v>
      </c>
      <c r="AD46" s="535">
        <v>0</v>
      </c>
      <c r="AE46" s="535">
        <v>0</v>
      </c>
      <c r="AF46" s="535">
        <v>0</v>
      </c>
      <c r="AG46" s="535">
        <v>0</v>
      </c>
      <c r="AH46" s="535">
        <v>0</v>
      </c>
      <c r="AI46" s="535">
        <v>16</v>
      </c>
      <c r="AJ46" s="535">
        <v>0</v>
      </c>
      <c r="AK46" s="535">
        <v>0</v>
      </c>
      <c r="AL46" s="535">
        <v>0</v>
      </c>
      <c r="AM46" s="535">
        <v>0</v>
      </c>
      <c r="AN46" s="535">
        <v>0</v>
      </c>
      <c r="AO46" s="535">
        <v>0</v>
      </c>
      <c r="AP46" s="535">
        <v>0</v>
      </c>
      <c r="AQ46" s="535">
        <v>0</v>
      </c>
      <c r="AR46" s="535">
        <v>6672</v>
      </c>
      <c r="AS46" s="535">
        <v>288</v>
      </c>
      <c r="AT46" s="535">
        <v>64</v>
      </c>
      <c r="AU46" s="535">
        <v>43</v>
      </c>
      <c r="AV46" s="535">
        <v>0</v>
      </c>
      <c r="AW46" s="535">
        <v>0</v>
      </c>
      <c r="AX46" s="535">
        <v>4</v>
      </c>
      <c r="AY46" s="535">
        <v>0</v>
      </c>
      <c r="AZ46" s="535">
        <v>0</v>
      </c>
      <c r="BA46" s="535">
        <v>0</v>
      </c>
      <c r="BB46" s="535">
        <v>0</v>
      </c>
      <c r="BC46" s="535">
        <v>5</v>
      </c>
      <c r="BD46" s="535">
        <v>0</v>
      </c>
      <c r="BE46" s="535">
        <v>0</v>
      </c>
      <c r="BF46" s="535">
        <v>0</v>
      </c>
      <c r="BG46" s="535">
        <v>0</v>
      </c>
      <c r="BH46" s="535">
        <v>365</v>
      </c>
      <c r="BI46" s="535">
        <v>91</v>
      </c>
      <c r="BJ46" s="535">
        <v>1064</v>
      </c>
      <c r="BK46" s="535">
        <v>0</v>
      </c>
      <c r="BL46" s="535">
        <v>113324</v>
      </c>
      <c r="BM46" s="535">
        <v>21458</v>
      </c>
      <c r="BN46" s="535">
        <v>9941</v>
      </c>
      <c r="BO46" s="535">
        <v>32434</v>
      </c>
      <c r="BP46" s="535">
        <v>0</v>
      </c>
      <c r="BQ46" s="535">
        <v>0</v>
      </c>
      <c r="BR46" s="535">
        <v>0</v>
      </c>
      <c r="BS46" s="535">
        <v>0</v>
      </c>
      <c r="BT46" s="535">
        <v>0</v>
      </c>
      <c r="BU46" s="535">
        <v>0</v>
      </c>
      <c r="BV46" s="535">
        <v>0</v>
      </c>
      <c r="BW46" s="535">
        <v>67</v>
      </c>
      <c r="BX46" s="535">
        <v>24</v>
      </c>
      <c r="BY46" s="535">
        <v>14</v>
      </c>
      <c r="BZ46" s="535">
        <v>0</v>
      </c>
      <c r="CA46" s="535">
        <v>0</v>
      </c>
      <c r="CB46" s="535">
        <v>137</v>
      </c>
      <c r="CC46" s="535">
        <v>0</v>
      </c>
      <c r="CD46" s="535">
        <v>0</v>
      </c>
      <c r="CE46" s="535">
        <v>0</v>
      </c>
      <c r="CF46" s="535">
        <v>2</v>
      </c>
      <c r="CG46" s="535">
        <v>0</v>
      </c>
      <c r="CH46" s="535">
        <v>0</v>
      </c>
      <c r="CI46" s="535">
        <v>0</v>
      </c>
      <c r="CJ46" s="535">
        <v>0</v>
      </c>
      <c r="CK46" s="535">
        <v>0</v>
      </c>
      <c r="CL46" s="535">
        <v>0</v>
      </c>
      <c r="CM46" s="535">
        <v>5</v>
      </c>
      <c r="CN46" s="535">
        <v>0</v>
      </c>
      <c r="CO46" s="535">
        <v>0</v>
      </c>
      <c r="CP46" s="535">
        <v>0</v>
      </c>
      <c r="CQ46" s="535">
        <v>0</v>
      </c>
      <c r="CR46" s="535">
        <v>0</v>
      </c>
      <c r="CS46" s="535">
        <v>0</v>
      </c>
      <c r="CT46" s="535">
        <v>0</v>
      </c>
      <c r="CU46" s="535">
        <v>26</v>
      </c>
      <c r="CV46" s="535">
        <v>0</v>
      </c>
      <c r="CW46" s="535">
        <v>82</v>
      </c>
      <c r="CX46" s="535">
        <v>0</v>
      </c>
      <c r="CY46" s="535">
        <v>0</v>
      </c>
      <c r="CZ46" s="535">
        <v>0</v>
      </c>
      <c r="DA46" s="535">
        <v>0</v>
      </c>
      <c r="DB46" s="535">
        <v>0</v>
      </c>
      <c r="DC46" s="535">
        <v>0</v>
      </c>
      <c r="DD46" s="535">
        <v>0</v>
      </c>
      <c r="DE46" s="536">
        <v>98</v>
      </c>
      <c r="DF46" s="537">
        <v>186449</v>
      </c>
      <c r="DG46" s="534">
        <v>0</v>
      </c>
      <c r="DH46" s="535">
        <v>1429</v>
      </c>
      <c r="DI46" s="535">
        <v>19</v>
      </c>
      <c r="DJ46" s="535">
        <v>0</v>
      </c>
      <c r="DK46" s="535">
        <v>7</v>
      </c>
      <c r="DL46" s="535">
        <v>1147</v>
      </c>
      <c r="DM46" s="535">
        <v>345</v>
      </c>
      <c r="DN46" s="537">
        <v>2947</v>
      </c>
      <c r="DO46" s="537">
        <v>189396</v>
      </c>
      <c r="DP46" s="537">
        <v>3059</v>
      </c>
      <c r="DQ46" s="537">
        <v>188164</v>
      </c>
      <c r="DR46" s="537">
        <v>194170</v>
      </c>
      <c r="DS46" s="537">
        <v>380619</v>
      </c>
      <c r="DT46" s="537">
        <v>-15594</v>
      </c>
      <c r="DU46" s="537">
        <v>-120961</v>
      </c>
      <c r="DV46" s="537">
        <v>-136555</v>
      </c>
      <c r="DW46" s="537">
        <v>57615</v>
      </c>
      <c r="DX46" s="537">
        <v>244064</v>
      </c>
      <c r="DY46" s="282"/>
      <c r="DZ46" s="553">
        <f t="shared" si="1"/>
        <v>0.27899744450780373</v>
      </c>
      <c r="EA46" s="344"/>
      <c r="EB46" s="553">
        <f t="shared" si="5"/>
        <v>9.6047184506843083E-5</v>
      </c>
      <c r="EC46" s="282"/>
      <c r="ED46" s="282"/>
      <c r="EE46" s="282"/>
      <c r="EF46" s="282"/>
      <c r="EG46" s="282"/>
      <c r="EH46" s="282"/>
      <c r="EI46" s="282"/>
      <c r="EJ46" s="282"/>
      <c r="EK46" s="282"/>
      <c r="EL46" s="282"/>
      <c r="EM46" s="282"/>
      <c r="EN46" s="282"/>
    </row>
    <row r="47" spans="1:144" s="278" customFormat="1">
      <c r="A47" s="291" t="s">
        <v>461</v>
      </c>
      <c r="B47" s="367" t="s">
        <v>574</v>
      </c>
      <c r="C47" s="534">
        <v>544</v>
      </c>
      <c r="D47" s="535">
        <v>190</v>
      </c>
      <c r="E47" s="535">
        <v>1</v>
      </c>
      <c r="F47" s="535">
        <v>2</v>
      </c>
      <c r="G47" s="535">
        <v>33</v>
      </c>
      <c r="H47" s="535">
        <v>420</v>
      </c>
      <c r="I47" s="535">
        <v>273</v>
      </c>
      <c r="J47" s="535">
        <v>4541</v>
      </c>
      <c r="K47" s="535">
        <v>16258</v>
      </c>
      <c r="L47" s="535">
        <v>45</v>
      </c>
      <c r="M47" s="535">
        <v>0</v>
      </c>
      <c r="N47" s="535">
        <v>4</v>
      </c>
      <c r="O47" s="535">
        <v>161</v>
      </c>
      <c r="P47" s="535">
        <v>963</v>
      </c>
      <c r="Q47" s="535">
        <v>7976</v>
      </c>
      <c r="R47" s="535">
        <v>83</v>
      </c>
      <c r="S47" s="535">
        <v>108</v>
      </c>
      <c r="T47" s="535">
        <v>104</v>
      </c>
      <c r="U47" s="535">
        <v>0</v>
      </c>
      <c r="V47" s="535">
        <v>1802</v>
      </c>
      <c r="W47" s="535">
        <v>63</v>
      </c>
      <c r="X47" s="535">
        <v>2288</v>
      </c>
      <c r="Y47" s="535">
        <v>520</v>
      </c>
      <c r="Z47" s="535">
        <v>0</v>
      </c>
      <c r="AA47" s="535">
        <v>2202</v>
      </c>
      <c r="AB47" s="535">
        <v>5076</v>
      </c>
      <c r="AC47" s="535">
        <v>1103</v>
      </c>
      <c r="AD47" s="535">
        <v>122</v>
      </c>
      <c r="AE47" s="535">
        <v>488</v>
      </c>
      <c r="AF47" s="535">
        <v>1825</v>
      </c>
      <c r="AG47" s="535">
        <v>163</v>
      </c>
      <c r="AH47" s="535">
        <v>810</v>
      </c>
      <c r="AI47" s="535">
        <v>919</v>
      </c>
      <c r="AJ47" s="535">
        <v>0</v>
      </c>
      <c r="AK47" s="535">
        <v>821</v>
      </c>
      <c r="AL47" s="535">
        <v>46</v>
      </c>
      <c r="AM47" s="535">
        <v>236</v>
      </c>
      <c r="AN47" s="535">
        <v>157</v>
      </c>
      <c r="AO47" s="535">
        <v>23</v>
      </c>
      <c r="AP47" s="535">
        <v>18</v>
      </c>
      <c r="AQ47" s="535">
        <v>371</v>
      </c>
      <c r="AR47" s="535">
        <v>11929</v>
      </c>
      <c r="AS47" s="535">
        <v>12852</v>
      </c>
      <c r="AT47" s="535">
        <v>8742</v>
      </c>
      <c r="AU47" s="535">
        <v>14771</v>
      </c>
      <c r="AV47" s="535">
        <v>9968</v>
      </c>
      <c r="AW47" s="535">
        <v>6217</v>
      </c>
      <c r="AX47" s="535">
        <v>4077</v>
      </c>
      <c r="AY47" s="535">
        <v>2832</v>
      </c>
      <c r="AZ47" s="535">
        <v>186</v>
      </c>
      <c r="BA47" s="535">
        <v>1299</v>
      </c>
      <c r="BB47" s="535">
        <v>200</v>
      </c>
      <c r="BC47" s="535">
        <v>1208</v>
      </c>
      <c r="BD47" s="535">
        <v>533</v>
      </c>
      <c r="BE47" s="535">
        <v>0</v>
      </c>
      <c r="BF47" s="535">
        <v>35</v>
      </c>
      <c r="BG47" s="535">
        <v>558</v>
      </c>
      <c r="BH47" s="535">
        <v>1416</v>
      </c>
      <c r="BI47" s="535">
        <v>125</v>
      </c>
      <c r="BJ47" s="535">
        <v>2899</v>
      </c>
      <c r="BK47" s="535">
        <v>8</v>
      </c>
      <c r="BL47" s="535">
        <v>27784</v>
      </c>
      <c r="BM47" s="535">
        <v>16164</v>
      </c>
      <c r="BN47" s="535">
        <v>2582</v>
      </c>
      <c r="BO47" s="535">
        <v>3055</v>
      </c>
      <c r="BP47" s="535">
        <v>530</v>
      </c>
      <c r="BQ47" s="535">
        <v>553</v>
      </c>
      <c r="BR47" s="535">
        <v>159</v>
      </c>
      <c r="BS47" s="535">
        <v>40</v>
      </c>
      <c r="BT47" s="535">
        <v>8505</v>
      </c>
      <c r="BU47" s="535">
        <v>141</v>
      </c>
      <c r="BV47" s="535">
        <v>27</v>
      </c>
      <c r="BW47" s="535">
        <v>197</v>
      </c>
      <c r="BX47" s="535">
        <v>1362</v>
      </c>
      <c r="BY47" s="535">
        <v>121</v>
      </c>
      <c r="BZ47" s="535">
        <v>824</v>
      </c>
      <c r="CA47" s="535">
        <v>0</v>
      </c>
      <c r="CB47" s="535">
        <v>611</v>
      </c>
      <c r="CC47" s="535">
        <v>52</v>
      </c>
      <c r="CD47" s="535">
        <v>82</v>
      </c>
      <c r="CE47" s="535">
        <v>338</v>
      </c>
      <c r="CF47" s="535">
        <v>1392</v>
      </c>
      <c r="CG47" s="535">
        <v>1</v>
      </c>
      <c r="CH47" s="535">
        <v>477</v>
      </c>
      <c r="CI47" s="535">
        <v>8</v>
      </c>
      <c r="CJ47" s="535">
        <v>61</v>
      </c>
      <c r="CK47" s="535">
        <v>13</v>
      </c>
      <c r="CL47" s="535">
        <v>23</v>
      </c>
      <c r="CM47" s="535">
        <v>7199</v>
      </c>
      <c r="CN47" s="535">
        <v>191</v>
      </c>
      <c r="CO47" s="535">
        <v>105</v>
      </c>
      <c r="CP47" s="535">
        <v>531</v>
      </c>
      <c r="CQ47" s="535">
        <v>8</v>
      </c>
      <c r="CR47" s="535">
        <v>242</v>
      </c>
      <c r="CS47" s="535">
        <v>234</v>
      </c>
      <c r="CT47" s="535">
        <v>302</v>
      </c>
      <c r="CU47" s="535">
        <v>171</v>
      </c>
      <c r="CV47" s="535">
        <v>0</v>
      </c>
      <c r="CW47" s="535">
        <v>2173</v>
      </c>
      <c r="CX47" s="535">
        <v>387</v>
      </c>
      <c r="CY47" s="535">
        <v>233</v>
      </c>
      <c r="CZ47" s="535">
        <v>2965</v>
      </c>
      <c r="DA47" s="535">
        <v>994</v>
      </c>
      <c r="DB47" s="535">
        <v>136</v>
      </c>
      <c r="DC47" s="535">
        <v>1640</v>
      </c>
      <c r="DD47" s="535">
        <v>22</v>
      </c>
      <c r="DE47" s="536">
        <v>1105</v>
      </c>
      <c r="DF47" s="537">
        <v>214354</v>
      </c>
      <c r="DG47" s="534">
        <v>1104</v>
      </c>
      <c r="DH47" s="535">
        <v>10955</v>
      </c>
      <c r="DI47" s="535">
        <v>0</v>
      </c>
      <c r="DJ47" s="535">
        <v>0</v>
      </c>
      <c r="DK47" s="535">
        <v>976</v>
      </c>
      <c r="DL47" s="535">
        <v>14917</v>
      </c>
      <c r="DM47" s="535">
        <v>-219</v>
      </c>
      <c r="DN47" s="537">
        <v>27733</v>
      </c>
      <c r="DO47" s="537">
        <v>242087</v>
      </c>
      <c r="DP47" s="537">
        <v>22179</v>
      </c>
      <c r="DQ47" s="537">
        <v>201855</v>
      </c>
      <c r="DR47" s="537">
        <v>251767</v>
      </c>
      <c r="DS47" s="537">
        <v>466121</v>
      </c>
      <c r="DT47" s="537">
        <v>-28393</v>
      </c>
      <c r="DU47" s="537">
        <v>-155008</v>
      </c>
      <c r="DV47" s="537">
        <v>-183401</v>
      </c>
      <c r="DW47" s="537">
        <v>68366</v>
      </c>
      <c r="DX47" s="537">
        <v>282720</v>
      </c>
      <c r="DY47" s="282"/>
      <c r="DZ47" s="553">
        <f t="shared" si="1"/>
        <v>0.24241698232453623</v>
      </c>
      <c r="EA47" s="344"/>
      <c r="EB47" s="553">
        <f t="shared" si="5"/>
        <v>7.3631693930893347E-4</v>
      </c>
      <c r="EC47" s="282"/>
      <c r="ED47" s="282"/>
      <c r="EE47" s="282"/>
      <c r="EF47" s="282"/>
      <c r="EG47" s="282"/>
      <c r="EH47" s="282"/>
      <c r="EI47" s="282"/>
      <c r="EJ47" s="282"/>
      <c r="EK47" s="282"/>
      <c r="EL47" s="282"/>
      <c r="EM47" s="282"/>
      <c r="EN47" s="282"/>
    </row>
    <row r="48" spans="1:144" s="278" customFormat="1">
      <c r="A48" s="291" t="s">
        <v>462</v>
      </c>
      <c r="B48" s="367" t="s">
        <v>70</v>
      </c>
      <c r="C48" s="534">
        <v>0</v>
      </c>
      <c r="D48" s="535">
        <v>0</v>
      </c>
      <c r="E48" s="535">
        <v>0</v>
      </c>
      <c r="F48" s="535">
        <v>0</v>
      </c>
      <c r="G48" s="535">
        <v>0</v>
      </c>
      <c r="H48" s="535">
        <v>24</v>
      </c>
      <c r="I48" s="535">
        <v>113</v>
      </c>
      <c r="J48" s="535">
        <v>0</v>
      </c>
      <c r="K48" s="535">
        <v>0</v>
      </c>
      <c r="L48" s="535">
        <v>0</v>
      </c>
      <c r="M48" s="535">
        <v>0</v>
      </c>
      <c r="N48" s="535">
        <v>0</v>
      </c>
      <c r="O48" s="535">
        <v>0</v>
      </c>
      <c r="P48" s="535">
        <v>3</v>
      </c>
      <c r="Q48" s="535">
        <v>537</v>
      </c>
      <c r="R48" s="535">
        <v>0</v>
      </c>
      <c r="S48" s="535">
        <v>0</v>
      </c>
      <c r="T48" s="535">
        <v>0</v>
      </c>
      <c r="U48" s="535">
        <v>0</v>
      </c>
      <c r="V48" s="535">
        <v>0</v>
      </c>
      <c r="W48" s="535">
        <v>0</v>
      </c>
      <c r="X48" s="535">
        <v>0</v>
      </c>
      <c r="Y48" s="535">
        <v>0</v>
      </c>
      <c r="Z48" s="535">
        <v>0</v>
      </c>
      <c r="AA48" s="535">
        <v>0</v>
      </c>
      <c r="AB48" s="535">
        <v>15</v>
      </c>
      <c r="AC48" s="535">
        <v>0</v>
      </c>
      <c r="AD48" s="535">
        <v>0</v>
      </c>
      <c r="AE48" s="535">
        <v>128</v>
      </c>
      <c r="AF48" s="535">
        <v>0</v>
      </c>
      <c r="AG48" s="535">
        <v>0</v>
      </c>
      <c r="AH48" s="535">
        <v>423</v>
      </c>
      <c r="AI48" s="535">
        <v>8</v>
      </c>
      <c r="AJ48" s="535">
        <v>0</v>
      </c>
      <c r="AK48" s="535">
        <v>167</v>
      </c>
      <c r="AL48" s="535">
        <v>0</v>
      </c>
      <c r="AM48" s="535">
        <v>0</v>
      </c>
      <c r="AN48" s="535">
        <v>24</v>
      </c>
      <c r="AO48" s="535">
        <v>0</v>
      </c>
      <c r="AP48" s="535">
        <v>0</v>
      </c>
      <c r="AQ48" s="535">
        <v>2</v>
      </c>
      <c r="AR48" s="535">
        <v>405</v>
      </c>
      <c r="AS48" s="535">
        <v>272</v>
      </c>
      <c r="AT48" s="535">
        <v>38480</v>
      </c>
      <c r="AU48" s="535">
        <v>16274</v>
      </c>
      <c r="AV48" s="535">
        <v>4408</v>
      </c>
      <c r="AW48" s="535">
        <v>1003</v>
      </c>
      <c r="AX48" s="535">
        <v>307</v>
      </c>
      <c r="AY48" s="535">
        <v>937</v>
      </c>
      <c r="AZ48" s="535">
        <v>143</v>
      </c>
      <c r="BA48" s="535">
        <v>183</v>
      </c>
      <c r="BB48" s="535">
        <v>23</v>
      </c>
      <c r="BC48" s="535">
        <v>105</v>
      </c>
      <c r="BD48" s="535">
        <v>14</v>
      </c>
      <c r="BE48" s="535">
        <v>0</v>
      </c>
      <c r="BF48" s="535">
        <v>5</v>
      </c>
      <c r="BG48" s="535">
        <v>557</v>
      </c>
      <c r="BH48" s="535">
        <v>1332</v>
      </c>
      <c r="BI48" s="535">
        <v>180</v>
      </c>
      <c r="BJ48" s="535">
        <v>53</v>
      </c>
      <c r="BK48" s="535">
        <v>0</v>
      </c>
      <c r="BL48" s="535">
        <v>13292</v>
      </c>
      <c r="BM48" s="535">
        <v>163</v>
      </c>
      <c r="BN48" s="535">
        <v>1953</v>
      </c>
      <c r="BO48" s="535">
        <v>3843</v>
      </c>
      <c r="BP48" s="535">
        <v>0</v>
      </c>
      <c r="BQ48" s="535">
        <v>0</v>
      </c>
      <c r="BR48" s="535">
        <v>1915</v>
      </c>
      <c r="BS48" s="535">
        <v>0</v>
      </c>
      <c r="BT48" s="535">
        <v>15</v>
      </c>
      <c r="BU48" s="535">
        <v>0</v>
      </c>
      <c r="BV48" s="535">
        <v>0</v>
      </c>
      <c r="BW48" s="535">
        <v>0</v>
      </c>
      <c r="BX48" s="535">
        <v>0</v>
      </c>
      <c r="BY48" s="535">
        <v>119</v>
      </c>
      <c r="BZ48" s="535">
        <v>2</v>
      </c>
      <c r="CA48" s="535">
        <v>0</v>
      </c>
      <c r="CB48" s="535">
        <v>2</v>
      </c>
      <c r="CC48" s="535">
        <v>50</v>
      </c>
      <c r="CD48" s="535">
        <v>1</v>
      </c>
      <c r="CE48" s="535">
        <v>16</v>
      </c>
      <c r="CF48" s="535">
        <v>146</v>
      </c>
      <c r="CG48" s="535">
        <v>3</v>
      </c>
      <c r="CH48" s="535">
        <v>0</v>
      </c>
      <c r="CI48" s="535">
        <v>2</v>
      </c>
      <c r="CJ48" s="535">
        <v>0</v>
      </c>
      <c r="CK48" s="535">
        <v>0</v>
      </c>
      <c r="CL48" s="535">
        <v>2</v>
      </c>
      <c r="CM48" s="535">
        <v>547</v>
      </c>
      <c r="CN48" s="535">
        <v>0</v>
      </c>
      <c r="CO48" s="535">
        <v>0</v>
      </c>
      <c r="CP48" s="535">
        <v>0</v>
      </c>
      <c r="CQ48" s="535">
        <v>0</v>
      </c>
      <c r="CR48" s="535">
        <v>0</v>
      </c>
      <c r="CS48" s="535">
        <v>0</v>
      </c>
      <c r="CT48" s="535">
        <v>0</v>
      </c>
      <c r="CU48" s="535">
        <v>1</v>
      </c>
      <c r="CV48" s="535">
        <v>0</v>
      </c>
      <c r="CW48" s="535">
        <v>19038</v>
      </c>
      <c r="CX48" s="535">
        <v>170</v>
      </c>
      <c r="CY48" s="535">
        <v>0</v>
      </c>
      <c r="CZ48" s="535">
        <v>0</v>
      </c>
      <c r="DA48" s="535">
        <v>0</v>
      </c>
      <c r="DB48" s="535">
        <v>0</v>
      </c>
      <c r="DC48" s="535">
        <v>25</v>
      </c>
      <c r="DD48" s="535">
        <v>0</v>
      </c>
      <c r="DE48" s="536">
        <v>0</v>
      </c>
      <c r="DF48" s="537">
        <v>107430</v>
      </c>
      <c r="DG48" s="534">
        <v>0</v>
      </c>
      <c r="DH48" s="535">
        <v>660</v>
      </c>
      <c r="DI48" s="535">
        <v>0</v>
      </c>
      <c r="DJ48" s="535">
        <v>0</v>
      </c>
      <c r="DK48" s="535">
        <v>3366</v>
      </c>
      <c r="DL48" s="535">
        <v>153097</v>
      </c>
      <c r="DM48" s="535">
        <v>-839</v>
      </c>
      <c r="DN48" s="537">
        <v>156284</v>
      </c>
      <c r="DO48" s="537">
        <v>263714</v>
      </c>
      <c r="DP48" s="537">
        <v>59970</v>
      </c>
      <c r="DQ48" s="537">
        <v>150722</v>
      </c>
      <c r="DR48" s="537">
        <v>366976</v>
      </c>
      <c r="DS48" s="537">
        <v>474406</v>
      </c>
      <c r="DT48" s="537">
        <v>-46035</v>
      </c>
      <c r="DU48" s="537">
        <v>-200620</v>
      </c>
      <c r="DV48" s="537">
        <v>-246655</v>
      </c>
      <c r="DW48" s="537">
        <v>120321</v>
      </c>
      <c r="DX48" s="537">
        <v>227751</v>
      </c>
      <c r="DY48" s="282"/>
      <c r="DZ48" s="553">
        <f t="shared" si="1"/>
        <v>6.4687502369991767E-2</v>
      </c>
      <c r="EA48" s="344"/>
      <c r="EB48" s="553">
        <f t="shared" si="5"/>
        <v>4.4360491094833048E-5</v>
      </c>
      <c r="EC48" s="282"/>
      <c r="ED48" s="282"/>
      <c r="EE48" s="282"/>
      <c r="EF48" s="282"/>
      <c r="EG48" s="282"/>
      <c r="EH48" s="282"/>
      <c r="EI48" s="282"/>
      <c r="EJ48" s="282"/>
      <c r="EK48" s="282"/>
      <c r="EL48" s="282"/>
      <c r="EM48" s="282"/>
      <c r="EN48" s="282"/>
    </row>
    <row r="49" spans="1:144" s="278" customFormat="1">
      <c r="A49" s="291" t="s">
        <v>463</v>
      </c>
      <c r="B49" s="367" t="s">
        <v>71</v>
      </c>
      <c r="C49" s="534">
        <v>0</v>
      </c>
      <c r="D49" s="535">
        <v>0</v>
      </c>
      <c r="E49" s="535">
        <v>0</v>
      </c>
      <c r="F49" s="535">
        <v>0</v>
      </c>
      <c r="G49" s="535">
        <v>0</v>
      </c>
      <c r="H49" s="535">
        <v>35</v>
      </c>
      <c r="I49" s="535">
        <v>13</v>
      </c>
      <c r="J49" s="535">
        <v>0</v>
      </c>
      <c r="K49" s="535">
        <v>0</v>
      </c>
      <c r="L49" s="535">
        <v>0</v>
      </c>
      <c r="M49" s="535">
        <v>0</v>
      </c>
      <c r="N49" s="535">
        <v>0</v>
      </c>
      <c r="O49" s="535">
        <v>0</v>
      </c>
      <c r="P49" s="535">
        <v>4</v>
      </c>
      <c r="Q49" s="535">
        <v>80</v>
      </c>
      <c r="R49" s="535">
        <v>0</v>
      </c>
      <c r="S49" s="535">
        <v>0</v>
      </c>
      <c r="T49" s="535">
        <v>0</v>
      </c>
      <c r="U49" s="535">
        <v>0</v>
      </c>
      <c r="V49" s="535">
        <v>0</v>
      </c>
      <c r="W49" s="535">
        <v>0</v>
      </c>
      <c r="X49" s="535">
        <v>0</v>
      </c>
      <c r="Y49" s="535">
        <v>0</v>
      </c>
      <c r="Z49" s="535">
        <v>0</v>
      </c>
      <c r="AA49" s="535">
        <v>0</v>
      </c>
      <c r="AB49" s="535">
        <v>0</v>
      </c>
      <c r="AC49" s="535">
        <v>33</v>
      </c>
      <c r="AD49" s="535">
        <v>2</v>
      </c>
      <c r="AE49" s="535">
        <v>850</v>
      </c>
      <c r="AF49" s="535">
        <v>0</v>
      </c>
      <c r="AG49" s="535">
        <v>0</v>
      </c>
      <c r="AH49" s="535">
        <v>36</v>
      </c>
      <c r="AI49" s="535">
        <v>16</v>
      </c>
      <c r="AJ49" s="535">
        <v>0</v>
      </c>
      <c r="AK49" s="535">
        <v>213</v>
      </c>
      <c r="AL49" s="535">
        <v>0</v>
      </c>
      <c r="AM49" s="535">
        <v>1</v>
      </c>
      <c r="AN49" s="535">
        <v>22</v>
      </c>
      <c r="AO49" s="535">
        <v>64</v>
      </c>
      <c r="AP49" s="535">
        <v>1</v>
      </c>
      <c r="AQ49" s="535">
        <v>12</v>
      </c>
      <c r="AR49" s="535">
        <v>12</v>
      </c>
      <c r="AS49" s="535">
        <v>260</v>
      </c>
      <c r="AT49" s="535">
        <v>1331</v>
      </c>
      <c r="AU49" s="535">
        <v>64794</v>
      </c>
      <c r="AV49" s="535">
        <v>383</v>
      </c>
      <c r="AW49" s="535">
        <v>1769</v>
      </c>
      <c r="AX49" s="535">
        <v>218</v>
      </c>
      <c r="AY49" s="535">
        <v>309</v>
      </c>
      <c r="AZ49" s="535">
        <v>9</v>
      </c>
      <c r="BA49" s="535">
        <v>154</v>
      </c>
      <c r="BB49" s="535">
        <v>5</v>
      </c>
      <c r="BC49" s="535">
        <v>64</v>
      </c>
      <c r="BD49" s="535">
        <v>15</v>
      </c>
      <c r="BE49" s="535">
        <v>0</v>
      </c>
      <c r="BF49" s="535">
        <v>2</v>
      </c>
      <c r="BG49" s="535">
        <v>52</v>
      </c>
      <c r="BH49" s="535">
        <v>178</v>
      </c>
      <c r="BI49" s="535">
        <v>20</v>
      </c>
      <c r="BJ49" s="535">
        <v>27</v>
      </c>
      <c r="BK49" s="535">
        <v>0</v>
      </c>
      <c r="BL49" s="535">
        <v>38</v>
      </c>
      <c r="BM49" s="535">
        <v>26</v>
      </c>
      <c r="BN49" s="535">
        <v>50</v>
      </c>
      <c r="BO49" s="535">
        <v>6</v>
      </c>
      <c r="BP49" s="535">
        <v>0</v>
      </c>
      <c r="BQ49" s="535">
        <v>13</v>
      </c>
      <c r="BR49" s="535">
        <v>46</v>
      </c>
      <c r="BS49" s="535">
        <v>0</v>
      </c>
      <c r="BT49" s="535">
        <v>11</v>
      </c>
      <c r="BU49" s="535">
        <v>0</v>
      </c>
      <c r="BV49" s="535">
        <v>0</v>
      </c>
      <c r="BW49" s="535">
        <v>0</v>
      </c>
      <c r="BX49" s="535">
        <v>0</v>
      </c>
      <c r="BY49" s="535">
        <v>9</v>
      </c>
      <c r="BZ49" s="535">
        <v>11</v>
      </c>
      <c r="CA49" s="535">
        <v>0</v>
      </c>
      <c r="CB49" s="535">
        <v>42</v>
      </c>
      <c r="CC49" s="535">
        <v>27</v>
      </c>
      <c r="CD49" s="535">
        <v>10</v>
      </c>
      <c r="CE49" s="535">
        <v>11</v>
      </c>
      <c r="CF49" s="535">
        <v>76</v>
      </c>
      <c r="CG49" s="535">
        <v>2</v>
      </c>
      <c r="CH49" s="535">
        <v>3</v>
      </c>
      <c r="CI49" s="535">
        <v>0</v>
      </c>
      <c r="CJ49" s="535">
        <v>0</v>
      </c>
      <c r="CK49" s="535">
        <v>1</v>
      </c>
      <c r="CL49" s="535">
        <v>0</v>
      </c>
      <c r="CM49" s="535">
        <v>27</v>
      </c>
      <c r="CN49" s="535">
        <v>0</v>
      </c>
      <c r="CO49" s="535">
        <v>0</v>
      </c>
      <c r="CP49" s="535">
        <v>0</v>
      </c>
      <c r="CQ49" s="535">
        <v>0</v>
      </c>
      <c r="CR49" s="535">
        <v>0</v>
      </c>
      <c r="CS49" s="535">
        <v>0</v>
      </c>
      <c r="CT49" s="535">
        <v>0</v>
      </c>
      <c r="CU49" s="535">
        <v>16</v>
      </c>
      <c r="CV49" s="535">
        <v>0</v>
      </c>
      <c r="CW49" s="535">
        <v>28179</v>
      </c>
      <c r="CX49" s="535">
        <v>12</v>
      </c>
      <c r="CY49" s="535">
        <v>0</v>
      </c>
      <c r="CZ49" s="535">
        <v>0</v>
      </c>
      <c r="DA49" s="535">
        <v>0</v>
      </c>
      <c r="DB49" s="535">
        <v>12</v>
      </c>
      <c r="DC49" s="535">
        <v>18</v>
      </c>
      <c r="DD49" s="535">
        <v>0</v>
      </c>
      <c r="DE49" s="536">
        <v>0</v>
      </c>
      <c r="DF49" s="537">
        <v>99630</v>
      </c>
      <c r="DG49" s="534">
        <v>0</v>
      </c>
      <c r="DH49" s="535">
        <v>261</v>
      </c>
      <c r="DI49" s="535">
        <v>0</v>
      </c>
      <c r="DJ49" s="535">
        <v>0</v>
      </c>
      <c r="DK49" s="535">
        <v>3544</v>
      </c>
      <c r="DL49" s="535">
        <v>198268</v>
      </c>
      <c r="DM49" s="535">
        <v>120</v>
      </c>
      <c r="DN49" s="537">
        <v>202193</v>
      </c>
      <c r="DO49" s="537">
        <v>301823</v>
      </c>
      <c r="DP49" s="537">
        <v>173932</v>
      </c>
      <c r="DQ49" s="537">
        <v>193219</v>
      </c>
      <c r="DR49" s="537">
        <v>569344</v>
      </c>
      <c r="DS49" s="537">
        <v>668974</v>
      </c>
      <c r="DT49" s="537">
        <v>-50973</v>
      </c>
      <c r="DU49" s="537">
        <v>-210758</v>
      </c>
      <c r="DV49" s="537">
        <v>-261731</v>
      </c>
      <c r="DW49" s="537">
        <v>307613</v>
      </c>
      <c r="DX49" s="537">
        <v>407243</v>
      </c>
      <c r="DY49" s="282"/>
      <c r="DZ49" s="553">
        <f t="shared" si="1"/>
        <v>0.13283281923511459</v>
      </c>
      <c r="EA49" s="344"/>
      <c r="EB49" s="553">
        <f t="shared" si="5"/>
        <v>1.7542557842047616E-5</v>
      </c>
      <c r="EC49" s="282"/>
      <c r="ED49" s="282"/>
      <c r="EE49" s="282"/>
      <c r="EF49" s="282"/>
      <c r="EG49" s="282"/>
      <c r="EH49" s="282"/>
      <c r="EI49" s="282"/>
      <c r="EJ49" s="282"/>
      <c r="EK49" s="282"/>
      <c r="EL49" s="282"/>
      <c r="EM49" s="282"/>
      <c r="EN49" s="282"/>
    </row>
    <row r="50" spans="1:144" s="278" customFormat="1">
      <c r="A50" s="291" t="s">
        <v>464</v>
      </c>
      <c r="B50" s="368" t="s">
        <v>72</v>
      </c>
      <c r="C50" s="534">
        <v>1</v>
      </c>
      <c r="D50" s="535">
        <v>0</v>
      </c>
      <c r="E50" s="535">
        <v>231</v>
      </c>
      <c r="F50" s="535">
        <v>0</v>
      </c>
      <c r="G50" s="535">
        <v>0</v>
      </c>
      <c r="H50" s="535">
        <v>0</v>
      </c>
      <c r="I50" s="535">
        <v>0</v>
      </c>
      <c r="J50" s="535">
        <v>0</v>
      </c>
      <c r="K50" s="535">
        <v>0</v>
      </c>
      <c r="L50" s="535">
        <v>0</v>
      </c>
      <c r="M50" s="535">
        <v>0</v>
      </c>
      <c r="N50" s="535">
        <v>0</v>
      </c>
      <c r="O50" s="535">
        <v>0</v>
      </c>
      <c r="P50" s="535">
        <v>0</v>
      </c>
      <c r="Q50" s="535">
        <v>0</v>
      </c>
      <c r="R50" s="535">
        <v>0</v>
      </c>
      <c r="S50" s="535">
        <v>0</v>
      </c>
      <c r="T50" s="535">
        <v>0</v>
      </c>
      <c r="U50" s="535">
        <v>0</v>
      </c>
      <c r="V50" s="535">
        <v>0</v>
      </c>
      <c r="W50" s="535">
        <v>0</v>
      </c>
      <c r="X50" s="535">
        <v>0</v>
      </c>
      <c r="Y50" s="535">
        <v>0</v>
      </c>
      <c r="Z50" s="535">
        <v>0</v>
      </c>
      <c r="AA50" s="535">
        <v>0</v>
      </c>
      <c r="AB50" s="535">
        <v>0</v>
      </c>
      <c r="AC50" s="535">
        <v>0</v>
      </c>
      <c r="AD50" s="535">
        <v>0</v>
      </c>
      <c r="AE50" s="535">
        <v>0</v>
      </c>
      <c r="AF50" s="535">
        <v>0</v>
      </c>
      <c r="AG50" s="535">
        <v>0</v>
      </c>
      <c r="AH50" s="535">
        <v>0</v>
      </c>
      <c r="AI50" s="535">
        <v>0</v>
      </c>
      <c r="AJ50" s="535">
        <v>0</v>
      </c>
      <c r="AK50" s="535">
        <v>0</v>
      </c>
      <c r="AL50" s="535">
        <v>0</v>
      </c>
      <c r="AM50" s="535">
        <v>0</v>
      </c>
      <c r="AN50" s="535">
        <v>0</v>
      </c>
      <c r="AO50" s="535">
        <v>0</v>
      </c>
      <c r="AP50" s="535">
        <v>0</v>
      </c>
      <c r="AQ50" s="535">
        <v>0</v>
      </c>
      <c r="AR50" s="535">
        <v>13</v>
      </c>
      <c r="AS50" s="535">
        <v>1</v>
      </c>
      <c r="AT50" s="535">
        <v>688</v>
      </c>
      <c r="AU50" s="535">
        <v>2615</v>
      </c>
      <c r="AV50" s="535">
        <v>18486</v>
      </c>
      <c r="AW50" s="535">
        <v>393</v>
      </c>
      <c r="AX50" s="535">
        <v>0</v>
      </c>
      <c r="AY50" s="535">
        <v>231</v>
      </c>
      <c r="AZ50" s="535">
        <v>0</v>
      </c>
      <c r="BA50" s="535">
        <v>73</v>
      </c>
      <c r="BB50" s="535">
        <v>0</v>
      </c>
      <c r="BC50" s="535">
        <v>9</v>
      </c>
      <c r="BD50" s="535">
        <v>32</v>
      </c>
      <c r="BE50" s="535">
        <v>0</v>
      </c>
      <c r="BF50" s="535">
        <v>1</v>
      </c>
      <c r="BG50" s="535">
        <v>20</v>
      </c>
      <c r="BH50" s="535">
        <v>94</v>
      </c>
      <c r="BI50" s="535">
        <v>2</v>
      </c>
      <c r="BJ50" s="535">
        <v>68</v>
      </c>
      <c r="BK50" s="535">
        <v>1</v>
      </c>
      <c r="BL50" s="535">
        <v>566</v>
      </c>
      <c r="BM50" s="535">
        <v>0</v>
      </c>
      <c r="BN50" s="535">
        <v>17</v>
      </c>
      <c r="BO50" s="535">
        <v>0</v>
      </c>
      <c r="BP50" s="535">
        <v>0</v>
      </c>
      <c r="BQ50" s="535">
        <v>0</v>
      </c>
      <c r="BR50" s="535">
        <v>19</v>
      </c>
      <c r="BS50" s="535">
        <v>7</v>
      </c>
      <c r="BT50" s="535">
        <v>2774</v>
      </c>
      <c r="BU50" s="535">
        <v>11</v>
      </c>
      <c r="BV50" s="535">
        <v>0</v>
      </c>
      <c r="BW50" s="535">
        <v>0</v>
      </c>
      <c r="BX50" s="535">
        <v>0</v>
      </c>
      <c r="BY50" s="535">
        <v>0</v>
      </c>
      <c r="BZ50" s="535">
        <v>1</v>
      </c>
      <c r="CA50" s="535">
        <v>0</v>
      </c>
      <c r="CB50" s="535">
        <v>5</v>
      </c>
      <c r="CC50" s="535">
        <v>10</v>
      </c>
      <c r="CD50" s="535">
        <v>7</v>
      </c>
      <c r="CE50" s="535">
        <v>12</v>
      </c>
      <c r="CF50" s="535">
        <v>125</v>
      </c>
      <c r="CG50" s="535">
        <v>3</v>
      </c>
      <c r="CH50" s="535">
        <v>12</v>
      </c>
      <c r="CI50" s="535">
        <v>1</v>
      </c>
      <c r="CJ50" s="535">
        <v>0</v>
      </c>
      <c r="CK50" s="535">
        <v>6</v>
      </c>
      <c r="CL50" s="535">
        <v>62</v>
      </c>
      <c r="CM50" s="535">
        <v>5284</v>
      </c>
      <c r="CN50" s="535">
        <v>0</v>
      </c>
      <c r="CO50" s="535">
        <v>0</v>
      </c>
      <c r="CP50" s="535">
        <v>29042</v>
      </c>
      <c r="CQ50" s="535">
        <v>476</v>
      </c>
      <c r="CR50" s="535">
        <v>1223</v>
      </c>
      <c r="CS50" s="535">
        <v>973</v>
      </c>
      <c r="CT50" s="535">
        <v>0</v>
      </c>
      <c r="CU50" s="535">
        <v>455</v>
      </c>
      <c r="CV50" s="535">
        <v>0</v>
      </c>
      <c r="CW50" s="535">
        <v>9230</v>
      </c>
      <c r="CX50" s="535">
        <v>347</v>
      </c>
      <c r="CY50" s="535">
        <v>9</v>
      </c>
      <c r="CZ50" s="535">
        <v>0</v>
      </c>
      <c r="DA50" s="535">
        <v>1</v>
      </c>
      <c r="DB50" s="535">
        <v>2287</v>
      </c>
      <c r="DC50" s="535">
        <v>140</v>
      </c>
      <c r="DD50" s="535">
        <v>1486</v>
      </c>
      <c r="DE50" s="536">
        <v>0</v>
      </c>
      <c r="DF50" s="537">
        <v>77550</v>
      </c>
      <c r="DG50" s="534">
        <v>85</v>
      </c>
      <c r="DH50" s="535">
        <v>5487</v>
      </c>
      <c r="DI50" s="535">
        <v>7</v>
      </c>
      <c r="DJ50" s="535">
        <v>0</v>
      </c>
      <c r="DK50" s="535">
        <v>3878</v>
      </c>
      <c r="DL50" s="535">
        <v>218482</v>
      </c>
      <c r="DM50" s="535">
        <v>1986</v>
      </c>
      <c r="DN50" s="537">
        <v>229925</v>
      </c>
      <c r="DO50" s="537">
        <v>307475</v>
      </c>
      <c r="DP50" s="537">
        <v>10513</v>
      </c>
      <c r="DQ50" s="537">
        <v>150862</v>
      </c>
      <c r="DR50" s="537">
        <v>391300</v>
      </c>
      <c r="DS50" s="537">
        <v>468850</v>
      </c>
      <c r="DT50" s="537">
        <v>-88898</v>
      </c>
      <c r="DU50" s="537">
        <v>-210184</v>
      </c>
      <c r="DV50" s="537">
        <v>-299082</v>
      </c>
      <c r="DW50" s="537">
        <v>92218</v>
      </c>
      <c r="DX50" s="537">
        <v>169768</v>
      </c>
      <c r="DY50" s="282"/>
      <c r="DZ50" s="553">
        <f t="shared" si="1"/>
        <v>2.7296528173022194E-2</v>
      </c>
      <c r="EA50" s="344"/>
      <c r="EB50" s="553">
        <f t="shared" si="5"/>
        <v>3.6879699187477113E-4</v>
      </c>
      <c r="EC50" s="282"/>
      <c r="ED50" s="282"/>
      <c r="EE50" s="282"/>
      <c r="EF50" s="282"/>
      <c r="EG50" s="282"/>
      <c r="EH50" s="282"/>
      <c r="EI50" s="282"/>
      <c r="EJ50" s="282"/>
      <c r="EK50" s="282"/>
      <c r="EL50" s="282"/>
      <c r="EM50" s="282"/>
      <c r="EN50" s="282"/>
    </row>
    <row r="51" spans="1:144" s="278" customFormat="1">
      <c r="A51" s="291" t="s">
        <v>465</v>
      </c>
      <c r="B51" s="368" t="s">
        <v>575</v>
      </c>
      <c r="C51" s="534">
        <v>0</v>
      </c>
      <c r="D51" s="535">
        <v>0</v>
      </c>
      <c r="E51" s="535">
        <v>0</v>
      </c>
      <c r="F51" s="535">
        <v>0</v>
      </c>
      <c r="G51" s="535">
        <v>0</v>
      </c>
      <c r="H51" s="535">
        <v>0</v>
      </c>
      <c r="I51" s="535">
        <v>0</v>
      </c>
      <c r="J51" s="535">
        <v>0</v>
      </c>
      <c r="K51" s="535">
        <v>0</v>
      </c>
      <c r="L51" s="535">
        <v>0</v>
      </c>
      <c r="M51" s="535">
        <v>0</v>
      </c>
      <c r="N51" s="535">
        <v>0</v>
      </c>
      <c r="O51" s="535">
        <v>0</v>
      </c>
      <c r="P51" s="535">
        <v>0</v>
      </c>
      <c r="Q51" s="535">
        <v>0</v>
      </c>
      <c r="R51" s="535">
        <v>0</v>
      </c>
      <c r="S51" s="535">
        <v>0</v>
      </c>
      <c r="T51" s="535">
        <v>0</v>
      </c>
      <c r="U51" s="535">
        <v>0</v>
      </c>
      <c r="V51" s="535">
        <v>0</v>
      </c>
      <c r="W51" s="535">
        <v>0</v>
      </c>
      <c r="X51" s="535">
        <v>0</v>
      </c>
      <c r="Y51" s="535">
        <v>0</v>
      </c>
      <c r="Z51" s="535">
        <v>0</v>
      </c>
      <c r="AA51" s="535">
        <v>0</v>
      </c>
      <c r="AB51" s="535">
        <v>0</v>
      </c>
      <c r="AC51" s="535">
        <v>0</v>
      </c>
      <c r="AD51" s="535">
        <v>0</v>
      </c>
      <c r="AE51" s="535">
        <v>0</v>
      </c>
      <c r="AF51" s="535">
        <v>0</v>
      </c>
      <c r="AG51" s="535">
        <v>0</v>
      </c>
      <c r="AH51" s="535">
        <v>0</v>
      </c>
      <c r="AI51" s="535">
        <v>0</v>
      </c>
      <c r="AJ51" s="535">
        <v>0</v>
      </c>
      <c r="AK51" s="535">
        <v>0</v>
      </c>
      <c r="AL51" s="535">
        <v>0</v>
      </c>
      <c r="AM51" s="535">
        <v>0</v>
      </c>
      <c r="AN51" s="535">
        <v>0</v>
      </c>
      <c r="AO51" s="535">
        <v>0</v>
      </c>
      <c r="AP51" s="535">
        <v>0</v>
      </c>
      <c r="AQ51" s="535">
        <v>0</v>
      </c>
      <c r="AR51" s="535">
        <v>0</v>
      </c>
      <c r="AS51" s="535">
        <v>22</v>
      </c>
      <c r="AT51" s="535">
        <v>382</v>
      </c>
      <c r="AU51" s="535">
        <v>373</v>
      </c>
      <c r="AV51" s="535">
        <v>20500</v>
      </c>
      <c r="AW51" s="535">
        <v>159269</v>
      </c>
      <c r="AX51" s="535">
        <v>4363</v>
      </c>
      <c r="AY51" s="535">
        <v>4491</v>
      </c>
      <c r="AZ51" s="535">
        <v>1237</v>
      </c>
      <c r="BA51" s="535">
        <v>20474</v>
      </c>
      <c r="BB51" s="535">
        <v>5536</v>
      </c>
      <c r="BC51" s="535">
        <v>5456</v>
      </c>
      <c r="BD51" s="535">
        <v>4072</v>
      </c>
      <c r="BE51" s="535">
        <v>0</v>
      </c>
      <c r="BF51" s="535">
        <v>0</v>
      </c>
      <c r="BG51" s="535">
        <v>619</v>
      </c>
      <c r="BH51" s="535">
        <v>0</v>
      </c>
      <c r="BI51" s="535">
        <v>25</v>
      </c>
      <c r="BJ51" s="535">
        <v>2848</v>
      </c>
      <c r="BK51" s="535">
        <v>0</v>
      </c>
      <c r="BL51" s="535">
        <v>0</v>
      </c>
      <c r="BM51" s="535">
        <v>0</v>
      </c>
      <c r="BN51" s="535">
        <v>0</v>
      </c>
      <c r="BO51" s="535">
        <v>0</v>
      </c>
      <c r="BP51" s="535">
        <v>0</v>
      </c>
      <c r="BQ51" s="535">
        <v>0</v>
      </c>
      <c r="BR51" s="535">
        <v>0</v>
      </c>
      <c r="BS51" s="535">
        <v>0</v>
      </c>
      <c r="BT51" s="535">
        <v>0</v>
      </c>
      <c r="BU51" s="535">
        <v>0</v>
      </c>
      <c r="BV51" s="535">
        <v>0</v>
      </c>
      <c r="BW51" s="535">
        <v>0</v>
      </c>
      <c r="BX51" s="535">
        <v>0</v>
      </c>
      <c r="BY51" s="535">
        <v>0</v>
      </c>
      <c r="BZ51" s="535">
        <v>0</v>
      </c>
      <c r="CA51" s="535">
        <v>0</v>
      </c>
      <c r="CB51" s="535">
        <v>0</v>
      </c>
      <c r="CC51" s="535">
        <v>0</v>
      </c>
      <c r="CD51" s="535">
        <v>0</v>
      </c>
      <c r="CE51" s="535">
        <v>0</v>
      </c>
      <c r="CF51" s="535">
        <v>5</v>
      </c>
      <c r="CG51" s="535">
        <v>0</v>
      </c>
      <c r="CH51" s="535">
        <v>0</v>
      </c>
      <c r="CI51" s="535">
        <v>0</v>
      </c>
      <c r="CJ51" s="535">
        <v>0</v>
      </c>
      <c r="CK51" s="535">
        <v>0</v>
      </c>
      <c r="CL51" s="535">
        <v>0</v>
      </c>
      <c r="CM51" s="535">
        <v>0</v>
      </c>
      <c r="CN51" s="535">
        <v>0</v>
      </c>
      <c r="CO51" s="535">
        <v>19</v>
      </c>
      <c r="CP51" s="535">
        <v>0</v>
      </c>
      <c r="CQ51" s="535">
        <v>0</v>
      </c>
      <c r="CR51" s="535">
        <v>0</v>
      </c>
      <c r="CS51" s="535">
        <v>0</v>
      </c>
      <c r="CT51" s="535">
        <v>0</v>
      </c>
      <c r="CU51" s="535">
        <v>0</v>
      </c>
      <c r="CV51" s="535">
        <v>0</v>
      </c>
      <c r="CW51" s="535">
        <v>7788</v>
      </c>
      <c r="CX51" s="535">
        <v>0</v>
      </c>
      <c r="CY51" s="535">
        <v>0</v>
      </c>
      <c r="CZ51" s="535">
        <v>0</v>
      </c>
      <c r="DA51" s="535">
        <v>0</v>
      </c>
      <c r="DB51" s="535">
        <v>0</v>
      </c>
      <c r="DC51" s="535">
        <v>0</v>
      </c>
      <c r="DD51" s="535">
        <v>0</v>
      </c>
      <c r="DE51" s="536">
        <v>0</v>
      </c>
      <c r="DF51" s="537">
        <v>237479</v>
      </c>
      <c r="DG51" s="534">
        <v>0</v>
      </c>
      <c r="DH51" s="535">
        <v>88</v>
      </c>
      <c r="DI51" s="535">
        <v>0</v>
      </c>
      <c r="DJ51" s="535">
        <v>0</v>
      </c>
      <c r="DK51" s="535">
        <v>0</v>
      </c>
      <c r="DL51" s="535">
        <v>0</v>
      </c>
      <c r="DM51" s="535">
        <v>784</v>
      </c>
      <c r="DN51" s="537">
        <v>872</v>
      </c>
      <c r="DO51" s="537">
        <v>238351</v>
      </c>
      <c r="DP51" s="537">
        <v>137939</v>
      </c>
      <c r="DQ51" s="537">
        <v>406653</v>
      </c>
      <c r="DR51" s="537">
        <v>545464</v>
      </c>
      <c r="DS51" s="537">
        <v>782943</v>
      </c>
      <c r="DT51" s="537">
        <v>-153327</v>
      </c>
      <c r="DU51" s="537">
        <v>-82662</v>
      </c>
      <c r="DV51" s="537">
        <v>-235989</v>
      </c>
      <c r="DW51" s="537">
        <v>309475</v>
      </c>
      <c r="DX51" s="537">
        <v>546954</v>
      </c>
      <c r="DY51" s="282"/>
      <c r="DZ51" s="553">
        <f t="shared" si="1"/>
        <v>9.9097549412421326E-3</v>
      </c>
      <c r="EA51" s="344"/>
      <c r="EB51" s="553">
        <f t="shared" si="5"/>
        <v>5.9147321459777398E-6</v>
      </c>
      <c r="EC51" s="282"/>
      <c r="ED51" s="282"/>
      <c r="EE51" s="282"/>
      <c r="EF51" s="282"/>
      <c r="EG51" s="282"/>
      <c r="EH51" s="282"/>
      <c r="EI51" s="282"/>
      <c r="EJ51" s="282"/>
      <c r="EK51" s="282"/>
      <c r="EL51" s="282"/>
      <c r="EM51" s="282"/>
      <c r="EN51" s="282"/>
    </row>
    <row r="52" spans="1:144" s="278" customFormat="1">
      <c r="A52" s="291" t="s">
        <v>466</v>
      </c>
      <c r="B52" s="368" t="s">
        <v>576</v>
      </c>
      <c r="C52" s="534">
        <v>0</v>
      </c>
      <c r="D52" s="535">
        <v>0</v>
      </c>
      <c r="E52" s="535">
        <v>0</v>
      </c>
      <c r="F52" s="535">
        <v>0</v>
      </c>
      <c r="G52" s="535">
        <v>0</v>
      </c>
      <c r="H52" s="535">
        <v>0</v>
      </c>
      <c r="I52" s="535">
        <v>0</v>
      </c>
      <c r="J52" s="535">
        <v>2</v>
      </c>
      <c r="K52" s="535">
        <v>1</v>
      </c>
      <c r="L52" s="535">
        <v>0</v>
      </c>
      <c r="M52" s="535">
        <v>0</v>
      </c>
      <c r="N52" s="535">
        <v>0</v>
      </c>
      <c r="O52" s="535">
        <v>0</v>
      </c>
      <c r="P52" s="535">
        <v>0</v>
      </c>
      <c r="Q52" s="535">
        <v>1</v>
      </c>
      <c r="R52" s="535">
        <v>0</v>
      </c>
      <c r="S52" s="535">
        <v>1</v>
      </c>
      <c r="T52" s="535">
        <v>151</v>
      </c>
      <c r="U52" s="535">
        <v>0</v>
      </c>
      <c r="V52" s="535">
        <v>1</v>
      </c>
      <c r="W52" s="535">
        <v>1</v>
      </c>
      <c r="X52" s="535">
        <v>0</v>
      </c>
      <c r="Y52" s="535">
        <v>1</v>
      </c>
      <c r="Z52" s="535">
        <v>0</v>
      </c>
      <c r="AA52" s="535">
        <v>2</v>
      </c>
      <c r="AB52" s="535">
        <v>0</v>
      </c>
      <c r="AC52" s="535">
        <v>2</v>
      </c>
      <c r="AD52" s="535">
        <v>0</v>
      </c>
      <c r="AE52" s="535">
        <v>0</v>
      </c>
      <c r="AF52" s="535">
        <v>0</v>
      </c>
      <c r="AG52" s="535">
        <v>0</v>
      </c>
      <c r="AH52" s="535">
        <v>0</v>
      </c>
      <c r="AI52" s="535">
        <v>0</v>
      </c>
      <c r="AJ52" s="535">
        <v>0</v>
      </c>
      <c r="AK52" s="535">
        <v>0</v>
      </c>
      <c r="AL52" s="535">
        <v>1</v>
      </c>
      <c r="AM52" s="535">
        <v>3</v>
      </c>
      <c r="AN52" s="535">
        <v>0</v>
      </c>
      <c r="AO52" s="535">
        <v>0</v>
      </c>
      <c r="AP52" s="535">
        <v>0</v>
      </c>
      <c r="AQ52" s="535">
        <v>52</v>
      </c>
      <c r="AR52" s="535">
        <v>1</v>
      </c>
      <c r="AS52" s="535">
        <v>97</v>
      </c>
      <c r="AT52" s="535">
        <v>1736</v>
      </c>
      <c r="AU52" s="535">
        <v>779</v>
      </c>
      <c r="AV52" s="535">
        <v>5585</v>
      </c>
      <c r="AW52" s="535">
        <v>33674</v>
      </c>
      <c r="AX52" s="535">
        <v>18568</v>
      </c>
      <c r="AY52" s="535">
        <v>2682</v>
      </c>
      <c r="AZ52" s="535">
        <v>164</v>
      </c>
      <c r="BA52" s="535">
        <v>11759</v>
      </c>
      <c r="BB52" s="535">
        <v>226</v>
      </c>
      <c r="BC52" s="535">
        <v>3684</v>
      </c>
      <c r="BD52" s="535">
        <v>1217</v>
      </c>
      <c r="BE52" s="535">
        <v>0</v>
      </c>
      <c r="BF52" s="535">
        <v>2</v>
      </c>
      <c r="BG52" s="535">
        <v>476</v>
      </c>
      <c r="BH52" s="535">
        <v>42</v>
      </c>
      <c r="BI52" s="535">
        <v>9</v>
      </c>
      <c r="BJ52" s="535">
        <v>284</v>
      </c>
      <c r="BK52" s="535">
        <v>0</v>
      </c>
      <c r="BL52" s="535">
        <v>773</v>
      </c>
      <c r="BM52" s="535">
        <v>38</v>
      </c>
      <c r="BN52" s="535">
        <v>19</v>
      </c>
      <c r="BO52" s="535">
        <v>3</v>
      </c>
      <c r="BP52" s="535">
        <v>10</v>
      </c>
      <c r="BQ52" s="535">
        <v>1</v>
      </c>
      <c r="BR52" s="535">
        <v>4</v>
      </c>
      <c r="BS52" s="535">
        <v>0</v>
      </c>
      <c r="BT52" s="535">
        <v>95</v>
      </c>
      <c r="BU52" s="535">
        <v>48</v>
      </c>
      <c r="BV52" s="535">
        <v>0</v>
      </c>
      <c r="BW52" s="535">
        <v>0</v>
      </c>
      <c r="BX52" s="535">
        <v>0</v>
      </c>
      <c r="BY52" s="535">
        <v>6</v>
      </c>
      <c r="BZ52" s="535">
        <v>0</v>
      </c>
      <c r="CA52" s="535">
        <v>0</v>
      </c>
      <c r="CB52" s="535">
        <v>0</v>
      </c>
      <c r="CC52" s="535">
        <v>1</v>
      </c>
      <c r="CD52" s="535">
        <v>0</v>
      </c>
      <c r="CE52" s="535">
        <v>0</v>
      </c>
      <c r="CF52" s="535">
        <v>16</v>
      </c>
      <c r="CG52" s="535">
        <v>2</v>
      </c>
      <c r="CH52" s="535">
        <v>160</v>
      </c>
      <c r="CI52" s="535">
        <v>243</v>
      </c>
      <c r="CJ52" s="535">
        <v>310</v>
      </c>
      <c r="CK52" s="535">
        <v>13</v>
      </c>
      <c r="CL52" s="535">
        <v>215</v>
      </c>
      <c r="CM52" s="535">
        <v>3652</v>
      </c>
      <c r="CN52" s="535">
        <v>44</v>
      </c>
      <c r="CO52" s="535">
        <v>1496</v>
      </c>
      <c r="CP52" s="535">
        <v>3</v>
      </c>
      <c r="CQ52" s="535">
        <v>0</v>
      </c>
      <c r="CR52" s="535">
        <v>6</v>
      </c>
      <c r="CS52" s="535">
        <v>0</v>
      </c>
      <c r="CT52" s="535">
        <v>0</v>
      </c>
      <c r="CU52" s="535">
        <v>2</v>
      </c>
      <c r="CV52" s="535">
        <v>0</v>
      </c>
      <c r="CW52" s="535">
        <v>20668</v>
      </c>
      <c r="CX52" s="535">
        <v>59</v>
      </c>
      <c r="CY52" s="535">
        <v>0</v>
      </c>
      <c r="CZ52" s="535">
        <v>0</v>
      </c>
      <c r="DA52" s="535">
        <v>0</v>
      </c>
      <c r="DB52" s="535">
        <v>0</v>
      </c>
      <c r="DC52" s="535">
        <v>33</v>
      </c>
      <c r="DD52" s="535">
        <v>2164</v>
      </c>
      <c r="DE52" s="536">
        <v>0</v>
      </c>
      <c r="DF52" s="537">
        <v>111288</v>
      </c>
      <c r="DG52" s="534">
        <v>20</v>
      </c>
      <c r="DH52" s="535">
        <v>8569</v>
      </c>
      <c r="DI52" s="535">
        <v>0</v>
      </c>
      <c r="DJ52" s="535">
        <v>0</v>
      </c>
      <c r="DK52" s="535">
        <v>0</v>
      </c>
      <c r="DL52" s="535">
        <v>0</v>
      </c>
      <c r="DM52" s="535">
        <v>1025</v>
      </c>
      <c r="DN52" s="537">
        <v>9614</v>
      </c>
      <c r="DO52" s="537">
        <v>120902</v>
      </c>
      <c r="DP52" s="537">
        <v>65636</v>
      </c>
      <c r="DQ52" s="537">
        <v>43723</v>
      </c>
      <c r="DR52" s="537">
        <v>118973</v>
      </c>
      <c r="DS52" s="537">
        <v>230261</v>
      </c>
      <c r="DT52" s="537">
        <v>-28532</v>
      </c>
      <c r="DU52" s="537">
        <v>-84785</v>
      </c>
      <c r="DV52" s="537">
        <v>-113317</v>
      </c>
      <c r="DW52" s="537">
        <v>5656</v>
      </c>
      <c r="DX52" s="537">
        <v>116944</v>
      </c>
      <c r="DY52" s="282"/>
      <c r="DZ52" s="553">
        <f t="shared" si="1"/>
        <v>6.2736762005591307E-2</v>
      </c>
      <c r="EA52" s="344"/>
      <c r="EB52" s="553">
        <f t="shared" si="5"/>
        <v>5.7594704271458246E-4</v>
      </c>
      <c r="EC52" s="282"/>
      <c r="ED52" s="282"/>
      <c r="EE52" s="282"/>
      <c r="EF52" s="282"/>
      <c r="EG52" s="282"/>
      <c r="EH52" s="282"/>
      <c r="EI52" s="282"/>
      <c r="EJ52" s="282"/>
      <c r="EK52" s="282"/>
      <c r="EL52" s="282"/>
      <c r="EM52" s="282"/>
      <c r="EN52" s="282"/>
    </row>
    <row r="53" spans="1:144" s="278" customFormat="1" ht="13.15" customHeight="1">
      <c r="A53" s="291" t="s">
        <v>467</v>
      </c>
      <c r="B53" s="368" t="s">
        <v>577</v>
      </c>
      <c r="C53" s="534">
        <v>0</v>
      </c>
      <c r="D53" s="535">
        <v>5</v>
      </c>
      <c r="E53" s="535">
        <v>0</v>
      </c>
      <c r="F53" s="535">
        <v>0</v>
      </c>
      <c r="G53" s="535">
        <v>30</v>
      </c>
      <c r="H53" s="535">
        <v>0</v>
      </c>
      <c r="I53" s="535">
        <v>1</v>
      </c>
      <c r="J53" s="535">
        <v>0</v>
      </c>
      <c r="K53" s="535">
        <v>0</v>
      </c>
      <c r="L53" s="535">
        <v>0</v>
      </c>
      <c r="M53" s="535">
        <v>0</v>
      </c>
      <c r="N53" s="535">
        <v>0</v>
      </c>
      <c r="O53" s="535">
        <v>0</v>
      </c>
      <c r="P53" s="535">
        <v>3</v>
      </c>
      <c r="Q53" s="535">
        <v>24</v>
      </c>
      <c r="R53" s="535">
        <v>0</v>
      </c>
      <c r="S53" s="535">
        <v>0</v>
      </c>
      <c r="T53" s="535">
        <v>0</v>
      </c>
      <c r="U53" s="535">
        <v>0</v>
      </c>
      <c r="V53" s="535">
        <v>0</v>
      </c>
      <c r="W53" s="535">
        <v>0</v>
      </c>
      <c r="X53" s="535">
        <v>0</v>
      </c>
      <c r="Y53" s="535">
        <v>0</v>
      </c>
      <c r="Z53" s="535">
        <v>0</v>
      </c>
      <c r="AA53" s="535">
        <v>0</v>
      </c>
      <c r="AB53" s="535">
        <v>0</v>
      </c>
      <c r="AC53" s="535">
        <v>0</v>
      </c>
      <c r="AD53" s="535">
        <v>0</v>
      </c>
      <c r="AE53" s="535">
        <v>1</v>
      </c>
      <c r="AF53" s="535">
        <v>0</v>
      </c>
      <c r="AG53" s="535">
        <v>0</v>
      </c>
      <c r="AH53" s="535">
        <v>0</v>
      </c>
      <c r="AI53" s="535">
        <v>0</v>
      </c>
      <c r="AJ53" s="535">
        <v>0</v>
      </c>
      <c r="AK53" s="535">
        <v>0</v>
      </c>
      <c r="AL53" s="535">
        <v>0</v>
      </c>
      <c r="AM53" s="535">
        <v>0</v>
      </c>
      <c r="AN53" s="535">
        <v>0</v>
      </c>
      <c r="AO53" s="535">
        <v>0</v>
      </c>
      <c r="AP53" s="535">
        <v>0</v>
      </c>
      <c r="AQ53" s="535">
        <v>4</v>
      </c>
      <c r="AR53" s="535">
        <v>185</v>
      </c>
      <c r="AS53" s="535">
        <v>3</v>
      </c>
      <c r="AT53" s="535">
        <v>3756</v>
      </c>
      <c r="AU53" s="535">
        <v>6195</v>
      </c>
      <c r="AV53" s="535">
        <v>3047</v>
      </c>
      <c r="AW53" s="535">
        <v>0</v>
      </c>
      <c r="AX53" s="535">
        <v>96</v>
      </c>
      <c r="AY53" s="535">
        <v>6048</v>
      </c>
      <c r="AZ53" s="535">
        <v>107</v>
      </c>
      <c r="BA53" s="535">
        <v>1009</v>
      </c>
      <c r="BB53" s="535">
        <v>73</v>
      </c>
      <c r="BC53" s="535">
        <v>296</v>
      </c>
      <c r="BD53" s="535">
        <v>168</v>
      </c>
      <c r="BE53" s="535">
        <v>0</v>
      </c>
      <c r="BF53" s="535">
        <v>29</v>
      </c>
      <c r="BG53" s="535">
        <v>1642</v>
      </c>
      <c r="BH53" s="535">
        <v>551</v>
      </c>
      <c r="BI53" s="535">
        <v>97</v>
      </c>
      <c r="BJ53" s="535">
        <v>15</v>
      </c>
      <c r="BK53" s="535">
        <v>0</v>
      </c>
      <c r="BL53" s="535">
        <v>3147</v>
      </c>
      <c r="BM53" s="535">
        <v>777</v>
      </c>
      <c r="BN53" s="535">
        <v>656</v>
      </c>
      <c r="BO53" s="535">
        <v>2359</v>
      </c>
      <c r="BP53" s="535">
        <v>0</v>
      </c>
      <c r="BQ53" s="535">
        <v>0</v>
      </c>
      <c r="BR53" s="535">
        <v>0</v>
      </c>
      <c r="BS53" s="535">
        <v>0</v>
      </c>
      <c r="BT53" s="535">
        <v>0</v>
      </c>
      <c r="BU53" s="535">
        <v>0</v>
      </c>
      <c r="BV53" s="535">
        <v>0</v>
      </c>
      <c r="BW53" s="535">
        <v>0</v>
      </c>
      <c r="BX53" s="535">
        <v>0</v>
      </c>
      <c r="BY53" s="535">
        <v>29</v>
      </c>
      <c r="BZ53" s="535">
        <v>0</v>
      </c>
      <c r="CA53" s="535">
        <v>3</v>
      </c>
      <c r="CB53" s="535">
        <v>0</v>
      </c>
      <c r="CC53" s="535">
        <v>0</v>
      </c>
      <c r="CD53" s="535">
        <v>0</v>
      </c>
      <c r="CE53" s="535">
        <v>2</v>
      </c>
      <c r="CF53" s="535">
        <v>0</v>
      </c>
      <c r="CG53" s="535">
        <v>0</v>
      </c>
      <c r="CH53" s="535">
        <v>0</v>
      </c>
      <c r="CI53" s="535">
        <v>0</v>
      </c>
      <c r="CJ53" s="535">
        <v>0</v>
      </c>
      <c r="CK53" s="535">
        <v>0</v>
      </c>
      <c r="CL53" s="535">
        <v>0</v>
      </c>
      <c r="CM53" s="535">
        <v>1</v>
      </c>
      <c r="CN53" s="535">
        <v>0</v>
      </c>
      <c r="CO53" s="535">
        <v>0</v>
      </c>
      <c r="CP53" s="535">
        <v>0</v>
      </c>
      <c r="CQ53" s="535">
        <v>0</v>
      </c>
      <c r="CR53" s="535">
        <v>0</v>
      </c>
      <c r="CS53" s="535">
        <v>0</v>
      </c>
      <c r="CT53" s="535">
        <v>0</v>
      </c>
      <c r="CU53" s="535">
        <v>0</v>
      </c>
      <c r="CV53" s="535">
        <v>0</v>
      </c>
      <c r="CW53" s="535">
        <v>9020</v>
      </c>
      <c r="CX53" s="535">
        <v>0</v>
      </c>
      <c r="CY53" s="535">
        <v>0</v>
      </c>
      <c r="CZ53" s="535">
        <v>0</v>
      </c>
      <c r="DA53" s="535">
        <v>0</v>
      </c>
      <c r="DB53" s="535">
        <v>0</v>
      </c>
      <c r="DC53" s="535">
        <v>7</v>
      </c>
      <c r="DD53" s="535">
        <v>0</v>
      </c>
      <c r="DE53" s="536">
        <v>15</v>
      </c>
      <c r="DF53" s="537">
        <v>39401</v>
      </c>
      <c r="DG53" s="534">
        <v>1</v>
      </c>
      <c r="DH53" s="535">
        <v>388</v>
      </c>
      <c r="DI53" s="535">
        <v>0</v>
      </c>
      <c r="DJ53" s="535">
        <v>0</v>
      </c>
      <c r="DK53" s="535">
        <v>1300</v>
      </c>
      <c r="DL53" s="535">
        <v>132337</v>
      </c>
      <c r="DM53" s="535">
        <v>556</v>
      </c>
      <c r="DN53" s="537">
        <v>134582</v>
      </c>
      <c r="DO53" s="537">
        <v>173983</v>
      </c>
      <c r="DP53" s="537">
        <v>27664</v>
      </c>
      <c r="DQ53" s="537">
        <v>53540</v>
      </c>
      <c r="DR53" s="537">
        <v>215786</v>
      </c>
      <c r="DS53" s="537">
        <v>255187</v>
      </c>
      <c r="DT53" s="537">
        <v>-49806</v>
      </c>
      <c r="DU53" s="537">
        <v>-116492</v>
      </c>
      <c r="DV53" s="537">
        <v>-166298</v>
      </c>
      <c r="DW53" s="537">
        <v>49488</v>
      </c>
      <c r="DX53" s="537">
        <v>88889</v>
      </c>
      <c r="DY53" s="282"/>
      <c r="DZ53" s="553">
        <f t="shared" si="1"/>
        <v>4.4170982222401012E-2</v>
      </c>
      <c r="EA53" s="344"/>
      <c r="EB53" s="553">
        <f t="shared" si="5"/>
        <v>2.6078591734538217E-5</v>
      </c>
      <c r="EC53" s="282"/>
      <c r="ED53" s="282"/>
      <c r="EE53" s="282"/>
      <c r="EF53" s="282"/>
      <c r="EG53" s="282"/>
      <c r="EH53" s="282"/>
      <c r="EI53" s="282"/>
      <c r="EJ53" s="282"/>
      <c r="EK53" s="282"/>
      <c r="EL53" s="282"/>
      <c r="EM53" s="282"/>
      <c r="EN53" s="282"/>
    </row>
    <row r="54" spans="1:144" s="278" customFormat="1" ht="13.9" customHeight="1">
      <c r="A54" s="291" t="s">
        <v>468</v>
      </c>
      <c r="B54" s="368" t="s">
        <v>578</v>
      </c>
      <c r="C54" s="534">
        <v>0</v>
      </c>
      <c r="D54" s="535">
        <v>0</v>
      </c>
      <c r="E54" s="535">
        <v>0</v>
      </c>
      <c r="F54" s="535">
        <v>0</v>
      </c>
      <c r="G54" s="535">
        <v>0</v>
      </c>
      <c r="H54" s="535">
        <v>0</v>
      </c>
      <c r="I54" s="535">
        <v>0</v>
      </c>
      <c r="J54" s="535">
        <v>0</v>
      </c>
      <c r="K54" s="535">
        <v>0</v>
      </c>
      <c r="L54" s="535">
        <v>0</v>
      </c>
      <c r="M54" s="535">
        <v>0</v>
      </c>
      <c r="N54" s="535">
        <v>0</v>
      </c>
      <c r="O54" s="535">
        <v>0</v>
      </c>
      <c r="P54" s="535">
        <v>0</v>
      </c>
      <c r="Q54" s="535">
        <v>0</v>
      </c>
      <c r="R54" s="535">
        <v>0</v>
      </c>
      <c r="S54" s="535">
        <v>0</v>
      </c>
      <c r="T54" s="535">
        <v>0</v>
      </c>
      <c r="U54" s="535">
        <v>0</v>
      </c>
      <c r="V54" s="535">
        <v>0</v>
      </c>
      <c r="W54" s="535">
        <v>0</v>
      </c>
      <c r="X54" s="535">
        <v>0</v>
      </c>
      <c r="Y54" s="535">
        <v>0</v>
      </c>
      <c r="Z54" s="535">
        <v>0</v>
      </c>
      <c r="AA54" s="535">
        <v>0</v>
      </c>
      <c r="AB54" s="535">
        <v>0</v>
      </c>
      <c r="AC54" s="535">
        <v>0</v>
      </c>
      <c r="AD54" s="535">
        <v>0</v>
      </c>
      <c r="AE54" s="535">
        <v>0</v>
      </c>
      <c r="AF54" s="535">
        <v>0</v>
      </c>
      <c r="AG54" s="535">
        <v>0</v>
      </c>
      <c r="AH54" s="535">
        <v>0</v>
      </c>
      <c r="AI54" s="535">
        <v>0</v>
      </c>
      <c r="AJ54" s="535">
        <v>0</v>
      </c>
      <c r="AK54" s="535">
        <v>0</v>
      </c>
      <c r="AL54" s="535">
        <v>0</v>
      </c>
      <c r="AM54" s="535">
        <v>0</v>
      </c>
      <c r="AN54" s="535">
        <v>0</v>
      </c>
      <c r="AO54" s="535">
        <v>0</v>
      </c>
      <c r="AP54" s="535">
        <v>0</v>
      </c>
      <c r="AQ54" s="535">
        <v>0</v>
      </c>
      <c r="AR54" s="535">
        <v>0</v>
      </c>
      <c r="AS54" s="535">
        <v>0</v>
      </c>
      <c r="AT54" s="535">
        <v>0</v>
      </c>
      <c r="AU54" s="535">
        <v>0</v>
      </c>
      <c r="AV54" s="535">
        <v>0</v>
      </c>
      <c r="AW54" s="535">
        <v>0</v>
      </c>
      <c r="AX54" s="535">
        <v>0</v>
      </c>
      <c r="AY54" s="535">
        <v>0</v>
      </c>
      <c r="AZ54" s="535">
        <v>550</v>
      </c>
      <c r="BA54" s="535">
        <v>0</v>
      </c>
      <c r="BB54" s="535">
        <v>0</v>
      </c>
      <c r="BC54" s="535">
        <v>0</v>
      </c>
      <c r="BD54" s="535">
        <v>0</v>
      </c>
      <c r="BE54" s="535">
        <v>0</v>
      </c>
      <c r="BF54" s="535">
        <v>0</v>
      </c>
      <c r="BG54" s="535">
        <v>0</v>
      </c>
      <c r="BH54" s="535">
        <v>13</v>
      </c>
      <c r="BI54" s="535">
        <v>28</v>
      </c>
      <c r="BJ54" s="535">
        <v>1</v>
      </c>
      <c r="BK54" s="535">
        <v>0</v>
      </c>
      <c r="BL54" s="535">
        <v>5163</v>
      </c>
      <c r="BM54" s="535">
        <v>0</v>
      </c>
      <c r="BN54" s="535">
        <v>0</v>
      </c>
      <c r="BO54" s="535">
        <v>0</v>
      </c>
      <c r="BP54" s="535">
        <v>0</v>
      </c>
      <c r="BQ54" s="535">
        <v>0</v>
      </c>
      <c r="BR54" s="535">
        <v>0</v>
      </c>
      <c r="BS54" s="535">
        <v>0</v>
      </c>
      <c r="BT54" s="535">
        <v>0</v>
      </c>
      <c r="BU54" s="535">
        <v>0</v>
      </c>
      <c r="BV54" s="535">
        <v>0</v>
      </c>
      <c r="BW54" s="535">
        <v>0</v>
      </c>
      <c r="BX54" s="535">
        <v>0</v>
      </c>
      <c r="BY54" s="535">
        <v>0</v>
      </c>
      <c r="BZ54" s="535">
        <v>51</v>
      </c>
      <c r="CA54" s="535">
        <v>0</v>
      </c>
      <c r="CB54" s="535">
        <v>0</v>
      </c>
      <c r="CC54" s="535">
        <v>0</v>
      </c>
      <c r="CD54" s="535">
        <v>0</v>
      </c>
      <c r="CE54" s="535">
        <v>0</v>
      </c>
      <c r="CF54" s="535">
        <v>53</v>
      </c>
      <c r="CG54" s="535">
        <v>0</v>
      </c>
      <c r="CH54" s="535">
        <v>0</v>
      </c>
      <c r="CI54" s="535">
        <v>0</v>
      </c>
      <c r="CJ54" s="535">
        <v>0</v>
      </c>
      <c r="CK54" s="535">
        <v>0</v>
      </c>
      <c r="CL54" s="535">
        <v>29</v>
      </c>
      <c r="CM54" s="535">
        <v>837</v>
      </c>
      <c r="CN54" s="535">
        <v>0</v>
      </c>
      <c r="CO54" s="535">
        <v>0</v>
      </c>
      <c r="CP54" s="535">
        <v>0</v>
      </c>
      <c r="CQ54" s="535">
        <v>0</v>
      </c>
      <c r="CR54" s="535">
        <v>0</v>
      </c>
      <c r="CS54" s="535">
        <v>0</v>
      </c>
      <c r="CT54" s="535">
        <v>0</v>
      </c>
      <c r="CU54" s="535">
        <v>24</v>
      </c>
      <c r="CV54" s="535">
        <v>0</v>
      </c>
      <c r="CW54" s="535">
        <v>3290</v>
      </c>
      <c r="CX54" s="535">
        <v>42</v>
      </c>
      <c r="CY54" s="535">
        <v>0</v>
      </c>
      <c r="CZ54" s="535">
        <v>0</v>
      </c>
      <c r="DA54" s="535">
        <v>0</v>
      </c>
      <c r="DB54" s="535">
        <v>102</v>
      </c>
      <c r="DC54" s="535">
        <v>4</v>
      </c>
      <c r="DD54" s="535">
        <v>0</v>
      </c>
      <c r="DE54" s="536">
        <v>0</v>
      </c>
      <c r="DF54" s="537">
        <v>10187</v>
      </c>
      <c r="DG54" s="534">
        <v>2063</v>
      </c>
      <c r="DH54" s="535">
        <v>121199</v>
      </c>
      <c r="DI54" s="535">
        <v>0</v>
      </c>
      <c r="DJ54" s="535">
        <v>0</v>
      </c>
      <c r="DK54" s="535">
        <v>160</v>
      </c>
      <c r="DL54" s="535">
        <v>17269</v>
      </c>
      <c r="DM54" s="535">
        <v>622</v>
      </c>
      <c r="DN54" s="537">
        <v>141313</v>
      </c>
      <c r="DO54" s="537">
        <v>151500</v>
      </c>
      <c r="DP54" s="537">
        <v>635</v>
      </c>
      <c r="DQ54" s="537">
        <v>6276</v>
      </c>
      <c r="DR54" s="537">
        <v>148224</v>
      </c>
      <c r="DS54" s="537">
        <v>158411</v>
      </c>
      <c r="DT54" s="537">
        <v>-40969</v>
      </c>
      <c r="DU54" s="537">
        <v>-110380</v>
      </c>
      <c r="DV54" s="537">
        <v>-151349</v>
      </c>
      <c r="DW54" s="537">
        <v>-3125</v>
      </c>
      <c r="DX54" s="537">
        <v>7062</v>
      </c>
      <c r="DY54" s="282"/>
      <c r="DZ54" s="553">
        <f t="shared" si="1"/>
        <v>9.9669966996696058E-4</v>
      </c>
      <c r="EA54" s="344"/>
      <c r="EB54" s="553">
        <f t="shared" si="5"/>
        <v>8.1461320609131378E-3</v>
      </c>
      <c r="EC54" s="282"/>
      <c r="ED54" s="282"/>
      <c r="EE54" s="282"/>
      <c r="EF54" s="282"/>
      <c r="EG54" s="282"/>
      <c r="EH54" s="282"/>
      <c r="EI54" s="282"/>
      <c r="EJ54" s="282"/>
      <c r="EK54" s="282"/>
      <c r="EL54" s="282"/>
      <c r="EM54" s="282"/>
      <c r="EN54" s="282"/>
    </row>
    <row r="55" spans="1:144" s="278" customFormat="1">
      <c r="A55" s="291" t="s">
        <v>469</v>
      </c>
      <c r="B55" s="368" t="s">
        <v>579</v>
      </c>
      <c r="C55" s="534">
        <v>0</v>
      </c>
      <c r="D55" s="535">
        <v>0</v>
      </c>
      <c r="E55" s="535">
        <v>0</v>
      </c>
      <c r="F55" s="535">
        <v>0</v>
      </c>
      <c r="G55" s="535">
        <v>0</v>
      </c>
      <c r="H55" s="535">
        <v>0</v>
      </c>
      <c r="I55" s="535">
        <v>0</v>
      </c>
      <c r="J55" s="535">
        <v>0</v>
      </c>
      <c r="K55" s="535">
        <v>0</v>
      </c>
      <c r="L55" s="535">
        <v>0</v>
      </c>
      <c r="M55" s="535">
        <v>0</v>
      </c>
      <c r="N55" s="535">
        <v>0</v>
      </c>
      <c r="O55" s="535">
        <v>0</v>
      </c>
      <c r="P55" s="535">
        <v>0</v>
      </c>
      <c r="Q55" s="535">
        <v>0</v>
      </c>
      <c r="R55" s="535">
        <v>0</v>
      </c>
      <c r="S55" s="535">
        <v>0</v>
      </c>
      <c r="T55" s="535">
        <v>0</v>
      </c>
      <c r="U55" s="535">
        <v>0</v>
      </c>
      <c r="V55" s="535">
        <v>0</v>
      </c>
      <c r="W55" s="535">
        <v>0</v>
      </c>
      <c r="X55" s="535">
        <v>0</v>
      </c>
      <c r="Y55" s="535">
        <v>0</v>
      </c>
      <c r="Z55" s="535">
        <v>0</v>
      </c>
      <c r="AA55" s="535">
        <v>0</v>
      </c>
      <c r="AB55" s="535">
        <v>0</v>
      </c>
      <c r="AC55" s="535">
        <v>0</v>
      </c>
      <c r="AD55" s="535">
        <v>0</v>
      </c>
      <c r="AE55" s="535">
        <v>0</v>
      </c>
      <c r="AF55" s="535">
        <v>0</v>
      </c>
      <c r="AG55" s="535">
        <v>0</v>
      </c>
      <c r="AH55" s="535">
        <v>0</v>
      </c>
      <c r="AI55" s="535">
        <v>0</v>
      </c>
      <c r="AJ55" s="535">
        <v>0</v>
      </c>
      <c r="AK55" s="535">
        <v>0</v>
      </c>
      <c r="AL55" s="535">
        <v>0</v>
      </c>
      <c r="AM55" s="535">
        <v>0</v>
      </c>
      <c r="AN55" s="535">
        <v>0</v>
      </c>
      <c r="AO55" s="535">
        <v>0</v>
      </c>
      <c r="AP55" s="535">
        <v>0</v>
      </c>
      <c r="AQ55" s="535">
        <v>0</v>
      </c>
      <c r="AR55" s="535">
        <v>0</v>
      </c>
      <c r="AS55" s="535">
        <v>0</v>
      </c>
      <c r="AT55" s="535">
        <v>387</v>
      </c>
      <c r="AU55" s="535">
        <v>738</v>
      </c>
      <c r="AV55" s="535">
        <v>170</v>
      </c>
      <c r="AW55" s="535">
        <v>485</v>
      </c>
      <c r="AX55" s="535">
        <v>0</v>
      </c>
      <c r="AY55" s="535">
        <v>264</v>
      </c>
      <c r="AZ55" s="535">
        <v>0</v>
      </c>
      <c r="BA55" s="535">
        <v>3539</v>
      </c>
      <c r="BB55" s="535">
        <v>0</v>
      </c>
      <c r="BC55" s="535">
        <v>11</v>
      </c>
      <c r="BD55" s="535">
        <v>3</v>
      </c>
      <c r="BE55" s="535">
        <v>0</v>
      </c>
      <c r="BF55" s="535">
        <v>0</v>
      </c>
      <c r="BG55" s="535">
        <v>0</v>
      </c>
      <c r="BH55" s="535">
        <v>178</v>
      </c>
      <c r="BI55" s="535">
        <v>4</v>
      </c>
      <c r="BJ55" s="535">
        <v>0</v>
      </c>
      <c r="BK55" s="535">
        <v>0</v>
      </c>
      <c r="BL55" s="535">
        <v>196</v>
      </c>
      <c r="BM55" s="535">
        <v>9</v>
      </c>
      <c r="BN55" s="535">
        <v>166</v>
      </c>
      <c r="BO55" s="535">
        <v>353</v>
      </c>
      <c r="BP55" s="535">
        <v>0</v>
      </c>
      <c r="BQ55" s="535">
        <v>0</v>
      </c>
      <c r="BR55" s="535">
        <v>0</v>
      </c>
      <c r="BS55" s="535">
        <v>0</v>
      </c>
      <c r="BT55" s="535">
        <v>0</v>
      </c>
      <c r="BU55" s="535">
        <v>0</v>
      </c>
      <c r="BV55" s="535">
        <v>0</v>
      </c>
      <c r="BW55" s="535">
        <v>0</v>
      </c>
      <c r="BX55" s="535">
        <v>0</v>
      </c>
      <c r="BY55" s="535">
        <v>8</v>
      </c>
      <c r="BZ55" s="535">
        <v>0</v>
      </c>
      <c r="CA55" s="535">
        <v>0</v>
      </c>
      <c r="CB55" s="535">
        <v>0</v>
      </c>
      <c r="CC55" s="535">
        <v>0</v>
      </c>
      <c r="CD55" s="535">
        <v>0</v>
      </c>
      <c r="CE55" s="535">
        <v>0</v>
      </c>
      <c r="CF55" s="535">
        <v>0</v>
      </c>
      <c r="CG55" s="535">
        <v>0</v>
      </c>
      <c r="CH55" s="535">
        <v>0</v>
      </c>
      <c r="CI55" s="535">
        <v>0</v>
      </c>
      <c r="CJ55" s="535">
        <v>2</v>
      </c>
      <c r="CK55" s="535">
        <v>0</v>
      </c>
      <c r="CL55" s="535">
        <v>0</v>
      </c>
      <c r="CM55" s="535">
        <v>1519</v>
      </c>
      <c r="CN55" s="535">
        <v>0</v>
      </c>
      <c r="CO55" s="535">
        <v>0</v>
      </c>
      <c r="CP55" s="535">
        <v>127</v>
      </c>
      <c r="CQ55" s="535">
        <v>0</v>
      </c>
      <c r="CR55" s="535">
        <v>0</v>
      </c>
      <c r="CS55" s="535">
        <v>0</v>
      </c>
      <c r="CT55" s="535">
        <v>0</v>
      </c>
      <c r="CU55" s="535">
        <v>0</v>
      </c>
      <c r="CV55" s="535">
        <v>0</v>
      </c>
      <c r="CW55" s="535">
        <v>1253</v>
      </c>
      <c r="CX55" s="535">
        <v>88</v>
      </c>
      <c r="CY55" s="535">
        <v>0</v>
      </c>
      <c r="CZ55" s="535">
        <v>0</v>
      </c>
      <c r="DA55" s="535">
        <v>0</v>
      </c>
      <c r="DB55" s="535">
        <v>0</v>
      </c>
      <c r="DC55" s="535">
        <v>0</v>
      </c>
      <c r="DD55" s="535">
        <v>0</v>
      </c>
      <c r="DE55" s="536">
        <v>0</v>
      </c>
      <c r="DF55" s="537">
        <v>9500</v>
      </c>
      <c r="DG55" s="534">
        <v>0</v>
      </c>
      <c r="DH55" s="535">
        <v>4</v>
      </c>
      <c r="DI55" s="535">
        <v>0</v>
      </c>
      <c r="DJ55" s="535">
        <v>0</v>
      </c>
      <c r="DK55" s="535">
        <v>2378</v>
      </c>
      <c r="DL55" s="535">
        <v>26140</v>
      </c>
      <c r="DM55" s="535">
        <v>-2755</v>
      </c>
      <c r="DN55" s="537">
        <v>25767</v>
      </c>
      <c r="DO55" s="537">
        <v>35267</v>
      </c>
      <c r="DP55" s="537">
        <v>50206</v>
      </c>
      <c r="DQ55" s="537">
        <v>33270</v>
      </c>
      <c r="DR55" s="537">
        <v>109243</v>
      </c>
      <c r="DS55" s="537">
        <v>118743</v>
      </c>
      <c r="DT55" s="537">
        <v>-25266</v>
      </c>
      <c r="DU55" s="537">
        <v>-12507</v>
      </c>
      <c r="DV55" s="537">
        <v>-37773</v>
      </c>
      <c r="DW55" s="537">
        <v>71470</v>
      </c>
      <c r="DX55" s="537">
        <v>80970</v>
      </c>
      <c r="DY55" s="282"/>
      <c r="DZ55" s="553">
        <f t="shared" si="1"/>
        <v>-7.105792950917289E-2</v>
      </c>
      <c r="EA55" s="344"/>
      <c r="EB55" s="553">
        <f t="shared" si="5"/>
        <v>2.6885146118080636E-7</v>
      </c>
      <c r="EC55" s="282"/>
      <c r="ED55" s="282"/>
      <c r="EE55" s="282"/>
      <c r="EF55" s="282"/>
      <c r="EG55" s="282"/>
      <c r="EH55" s="282"/>
      <c r="EI55" s="282"/>
      <c r="EJ55" s="282"/>
      <c r="EK55" s="282"/>
      <c r="EL55" s="282"/>
      <c r="EM55" s="282"/>
      <c r="EN55" s="282"/>
    </row>
    <row r="56" spans="1:144" s="278" customFormat="1">
      <c r="A56" s="291" t="s">
        <v>470</v>
      </c>
      <c r="B56" s="368" t="s">
        <v>580</v>
      </c>
      <c r="C56" s="534">
        <v>4</v>
      </c>
      <c r="D56" s="535">
        <v>10</v>
      </c>
      <c r="E56" s="535">
        <v>0</v>
      </c>
      <c r="F56" s="535">
        <v>0</v>
      </c>
      <c r="G56" s="535">
        <v>37</v>
      </c>
      <c r="H56" s="535">
        <v>0</v>
      </c>
      <c r="I56" s="535">
        <v>0</v>
      </c>
      <c r="J56" s="535">
        <v>0</v>
      </c>
      <c r="K56" s="535">
        <v>0</v>
      </c>
      <c r="L56" s="535">
        <v>0</v>
      </c>
      <c r="M56" s="535">
        <v>0</v>
      </c>
      <c r="N56" s="535">
        <v>0</v>
      </c>
      <c r="O56" s="535">
        <v>0</v>
      </c>
      <c r="P56" s="535">
        <v>0</v>
      </c>
      <c r="Q56" s="535">
        <v>67</v>
      </c>
      <c r="R56" s="535">
        <v>0</v>
      </c>
      <c r="S56" s="535">
        <v>0</v>
      </c>
      <c r="T56" s="535">
        <v>3</v>
      </c>
      <c r="U56" s="535">
        <v>0</v>
      </c>
      <c r="V56" s="535">
        <v>0</v>
      </c>
      <c r="W56" s="535">
        <v>0</v>
      </c>
      <c r="X56" s="535">
        <v>0</v>
      </c>
      <c r="Y56" s="535">
        <v>0</v>
      </c>
      <c r="Z56" s="535">
        <v>0</v>
      </c>
      <c r="AA56" s="535">
        <v>1</v>
      </c>
      <c r="AB56" s="535">
        <v>1</v>
      </c>
      <c r="AC56" s="535">
        <v>0</v>
      </c>
      <c r="AD56" s="535">
        <v>0</v>
      </c>
      <c r="AE56" s="535">
        <v>6</v>
      </c>
      <c r="AF56" s="535">
        <v>0</v>
      </c>
      <c r="AG56" s="535">
        <v>0</v>
      </c>
      <c r="AH56" s="535">
        <v>0</v>
      </c>
      <c r="AI56" s="535">
        <v>0</v>
      </c>
      <c r="AJ56" s="535">
        <v>0</v>
      </c>
      <c r="AK56" s="535">
        <v>12</v>
      </c>
      <c r="AL56" s="535">
        <v>0</v>
      </c>
      <c r="AM56" s="535">
        <v>0</v>
      </c>
      <c r="AN56" s="535">
        <v>0</v>
      </c>
      <c r="AO56" s="535">
        <v>0</v>
      </c>
      <c r="AP56" s="535">
        <v>0</v>
      </c>
      <c r="AQ56" s="535">
        <v>17</v>
      </c>
      <c r="AR56" s="535">
        <v>1</v>
      </c>
      <c r="AS56" s="535">
        <v>58</v>
      </c>
      <c r="AT56" s="535">
        <v>270</v>
      </c>
      <c r="AU56" s="535">
        <v>560</v>
      </c>
      <c r="AV56" s="535">
        <v>814</v>
      </c>
      <c r="AW56" s="535">
        <v>8939</v>
      </c>
      <c r="AX56" s="535">
        <v>1052</v>
      </c>
      <c r="AY56" s="535">
        <v>1343</v>
      </c>
      <c r="AZ56" s="535">
        <v>76</v>
      </c>
      <c r="BA56" s="535">
        <v>219</v>
      </c>
      <c r="BB56" s="535">
        <v>797</v>
      </c>
      <c r="BC56" s="535">
        <v>350</v>
      </c>
      <c r="BD56" s="535">
        <v>29</v>
      </c>
      <c r="BE56" s="535">
        <v>0</v>
      </c>
      <c r="BF56" s="535">
        <v>35</v>
      </c>
      <c r="BG56" s="535">
        <v>161</v>
      </c>
      <c r="BH56" s="535">
        <v>49</v>
      </c>
      <c r="BI56" s="535">
        <v>59</v>
      </c>
      <c r="BJ56" s="535">
        <v>285</v>
      </c>
      <c r="BK56" s="535">
        <v>0</v>
      </c>
      <c r="BL56" s="535">
        <v>6660</v>
      </c>
      <c r="BM56" s="535">
        <v>809</v>
      </c>
      <c r="BN56" s="535">
        <v>426</v>
      </c>
      <c r="BO56" s="535">
        <v>927</v>
      </c>
      <c r="BP56" s="535">
        <v>7</v>
      </c>
      <c r="BQ56" s="535">
        <v>0</v>
      </c>
      <c r="BR56" s="535">
        <v>34</v>
      </c>
      <c r="BS56" s="535">
        <v>0</v>
      </c>
      <c r="BT56" s="535">
        <v>677</v>
      </c>
      <c r="BU56" s="535">
        <v>2</v>
      </c>
      <c r="BV56" s="535">
        <v>25</v>
      </c>
      <c r="BW56" s="535">
        <v>12</v>
      </c>
      <c r="BX56" s="535">
        <v>0</v>
      </c>
      <c r="BY56" s="535">
        <v>157</v>
      </c>
      <c r="BZ56" s="535">
        <v>26</v>
      </c>
      <c r="CA56" s="535">
        <v>54</v>
      </c>
      <c r="CB56" s="535">
        <v>47</v>
      </c>
      <c r="CC56" s="535">
        <v>22</v>
      </c>
      <c r="CD56" s="535">
        <v>8</v>
      </c>
      <c r="CE56" s="535">
        <v>2</v>
      </c>
      <c r="CF56" s="535">
        <v>477</v>
      </c>
      <c r="CG56" s="535">
        <v>0</v>
      </c>
      <c r="CH56" s="535">
        <v>0</v>
      </c>
      <c r="CI56" s="535">
        <v>64</v>
      </c>
      <c r="CJ56" s="535">
        <v>8</v>
      </c>
      <c r="CK56" s="535">
        <v>0</v>
      </c>
      <c r="CL56" s="535">
        <v>30</v>
      </c>
      <c r="CM56" s="535">
        <v>642</v>
      </c>
      <c r="CN56" s="535">
        <v>738</v>
      </c>
      <c r="CO56" s="535">
        <v>226</v>
      </c>
      <c r="CP56" s="535">
        <v>72</v>
      </c>
      <c r="CQ56" s="535">
        <v>14</v>
      </c>
      <c r="CR56" s="535">
        <v>1</v>
      </c>
      <c r="CS56" s="535">
        <v>3</v>
      </c>
      <c r="CT56" s="535">
        <v>0</v>
      </c>
      <c r="CU56" s="535">
        <v>5</v>
      </c>
      <c r="CV56" s="535">
        <v>0</v>
      </c>
      <c r="CW56" s="535">
        <v>3039</v>
      </c>
      <c r="CX56" s="535">
        <v>145</v>
      </c>
      <c r="CY56" s="535">
        <v>24</v>
      </c>
      <c r="CZ56" s="535">
        <v>48</v>
      </c>
      <c r="DA56" s="535">
        <v>3</v>
      </c>
      <c r="DB56" s="535">
        <v>996</v>
      </c>
      <c r="DC56" s="535">
        <v>25</v>
      </c>
      <c r="DD56" s="535">
        <v>0</v>
      </c>
      <c r="DE56" s="536">
        <v>225</v>
      </c>
      <c r="DF56" s="537">
        <v>31935</v>
      </c>
      <c r="DG56" s="534">
        <v>358</v>
      </c>
      <c r="DH56" s="535">
        <v>31060</v>
      </c>
      <c r="DI56" s="535">
        <v>0</v>
      </c>
      <c r="DJ56" s="535">
        <v>0</v>
      </c>
      <c r="DK56" s="535">
        <v>2448</v>
      </c>
      <c r="DL56" s="535">
        <v>38186</v>
      </c>
      <c r="DM56" s="535">
        <v>495</v>
      </c>
      <c r="DN56" s="537">
        <v>72547</v>
      </c>
      <c r="DO56" s="537">
        <v>104482</v>
      </c>
      <c r="DP56" s="537">
        <v>13627</v>
      </c>
      <c r="DQ56" s="537">
        <v>7119</v>
      </c>
      <c r="DR56" s="537">
        <v>93293</v>
      </c>
      <c r="DS56" s="537">
        <v>125228</v>
      </c>
      <c r="DT56" s="537">
        <v>-46597</v>
      </c>
      <c r="DU56" s="537">
        <v>-57735</v>
      </c>
      <c r="DV56" s="537">
        <v>-104332</v>
      </c>
      <c r="DW56" s="537">
        <v>-11039</v>
      </c>
      <c r="DX56" s="537">
        <v>20896</v>
      </c>
      <c r="DY56" s="282"/>
      <c r="DZ56" s="553">
        <f t="shared" si="1"/>
        <v>1.4356539882467434E-3</v>
      </c>
      <c r="EA56" s="344"/>
      <c r="EB56" s="553">
        <f t="shared" si="5"/>
        <v>2.0876315960689615E-3</v>
      </c>
      <c r="EC56" s="282"/>
      <c r="ED56" s="282"/>
      <c r="EE56" s="282"/>
      <c r="EF56" s="282"/>
      <c r="EG56" s="282"/>
      <c r="EH56" s="282"/>
      <c r="EI56" s="282"/>
      <c r="EJ56" s="282"/>
      <c r="EK56" s="282"/>
      <c r="EL56" s="282"/>
      <c r="EM56" s="282"/>
      <c r="EN56" s="282"/>
    </row>
    <row r="57" spans="1:144" s="278" customFormat="1">
      <c r="A57" s="291" t="s">
        <v>471</v>
      </c>
      <c r="B57" s="368" t="s">
        <v>688</v>
      </c>
      <c r="C57" s="534">
        <v>0</v>
      </c>
      <c r="D57" s="535">
        <v>0</v>
      </c>
      <c r="E57" s="535">
        <v>2</v>
      </c>
      <c r="F57" s="535">
        <v>0</v>
      </c>
      <c r="G57" s="535">
        <v>2</v>
      </c>
      <c r="H57" s="535">
        <v>0</v>
      </c>
      <c r="I57" s="535">
        <v>0</v>
      </c>
      <c r="J57" s="535">
        <v>26</v>
      </c>
      <c r="K57" s="535">
        <v>16</v>
      </c>
      <c r="L57" s="535">
        <v>0</v>
      </c>
      <c r="M57" s="535">
        <v>0</v>
      </c>
      <c r="N57" s="535">
        <v>0</v>
      </c>
      <c r="O57" s="535">
        <v>0</v>
      </c>
      <c r="P57" s="535">
        <v>1</v>
      </c>
      <c r="Q57" s="535">
        <v>0</v>
      </c>
      <c r="R57" s="535">
        <v>0</v>
      </c>
      <c r="S57" s="535">
        <v>0</v>
      </c>
      <c r="T57" s="535">
        <v>0</v>
      </c>
      <c r="U57" s="535">
        <v>0</v>
      </c>
      <c r="V57" s="535">
        <v>0</v>
      </c>
      <c r="W57" s="535">
        <v>0</v>
      </c>
      <c r="X57" s="535">
        <v>0</v>
      </c>
      <c r="Y57" s="535">
        <v>1</v>
      </c>
      <c r="Z57" s="535">
        <v>0</v>
      </c>
      <c r="AA57" s="535">
        <v>20</v>
      </c>
      <c r="AB57" s="535">
        <v>1</v>
      </c>
      <c r="AC57" s="535">
        <v>7</v>
      </c>
      <c r="AD57" s="535">
        <v>0</v>
      </c>
      <c r="AE57" s="535">
        <v>0</v>
      </c>
      <c r="AF57" s="535">
        <v>0</v>
      </c>
      <c r="AG57" s="535">
        <v>0</v>
      </c>
      <c r="AH57" s="535">
        <v>0</v>
      </c>
      <c r="AI57" s="535">
        <v>0</v>
      </c>
      <c r="AJ57" s="535">
        <v>0</v>
      </c>
      <c r="AK57" s="535">
        <v>0</v>
      </c>
      <c r="AL57" s="535">
        <v>0</v>
      </c>
      <c r="AM57" s="535">
        <v>1</v>
      </c>
      <c r="AN57" s="535">
        <v>1</v>
      </c>
      <c r="AO57" s="535">
        <v>0</v>
      </c>
      <c r="AP57" s="535">
        <v>0</v>
      </c>
      <c r="AQ57" s="535">
        <v>0</v>
      </c>
      <c r="AR57" s="535">
        <v>34</v>
      </c>
      <c r="AS57" s="535">
        <v>3</v>
      </c>
      <c r="AT57" s="535">
        <v>352</v>
      </c>
      <c r="AU57" s="535">
        <v>43</v>
      </c>
      <c r="AV57" s="535">
        <v>2</v>
      </c>
      <c r="AW57" s="535">
        <v>1</v>
      </c>
      <c r="AX57" s="535">
        <v>4</v>
      </c>
      <c r="AY57" s="535">
        <v>5</v>
      </c>
      <c r="AZ57" s="535">
        <v>0</v>
      </c>
      <c r="BA57" s="535">
        <v>4</v>
      </c>
      <c r="BB57" s="535">
        <v>1</v>
      </c>
      <c r="BC57" s="535">
        <v>137</v>
      </c>
      <c r="BD57" s="535">
        <v>1</v>
      </c>
      <c r="BE57" s="535">
        <v>0</v>
      </c>
      <c r="BF57" s="535">
        <v>43</v>
      </c>
      <c r="BG57" s="535">
        <v>0</v>
      </c>
      <c r="BH57" s="535">
        <v>296</v>
      </c>
      <c r="BI57" s="535">
        <v>24</v>
      </c>
      <c r="BJ57" s="535">
        <v>10</v>
      </c>
      <c r="BK57" s="535">
        <v>4</v>
      </c>
      <c r="BL57" s="535">
        <v>2002</v>
      </c>
      <c r="BM57" s="535">
        <v>111</v>
      </c>
      <c r="BN57" s="535">
        <v>1094</v>
      </c>
      <c r="BO57" s="535">
        <v>1361</v>
      </c>
      <c r="BP57" s="535">
        <v>34</v>
      </c>
      <c r="BQ57" s="535">
        <v>4</v>
      </c>
      <c r="BR57" s="535">
        <v>2</v>
      </c>
      <c r="BS57" s="535">
        <v>6</v>
      </c>
      <c r="BT57" s="535">
        <v>972</v>
      </c>
      <c r="BU57" s="535">
        <v>165</v>
      </c>
      <c r="BV57" s="535">
        <v>156</v>
      </c>
      <c r="BW57" s="535">
        <v>73</v>
      </c>
      <c r="BX57" s="535">
        <v>0</v>
      </c>
      <c r="BY57" s="535">
        <v>47</v>
      </c>
      <c r="BZ57" s="535">
        <v>149</v>
      </c>
      <c r="CA57" s="535">
        <v>0</v>
      </c>
      <c r="CB57" s="535">
        <v>32</v>
      </c>
      <c r="CC57" s="535">
        <v>24</v>
      </c>
      <c r="CD57" s="535">
        <v>18</v>
      </c>
      <c r="CE57" s="535">
        <v>3</v>
      </c>
      <c r="CF57" s="535">
        <v>24</v>
      </c>
      <c r="CG57" s="535">
        <v>0</v>
      </c>
      <c r="CH57" s="535">
        <v>5</v>
      </c>
      <c r="CI57" s="535">
        <v>21</v>
      </c>
      <c r="CJ57" s="535">
        <v>110</v>
      </c>
      <c r="CK57" s="535">
        <v>1</v>
      </c>
      <c r="CL57" s="535">
        <v>19</v>
      </c>
      <c r="CM57" s="535">
        <v>2783</v>
      </c>
      <c r="CN57" s="535">
        <v>37</v>
      </c>
      <c r="CO57" s="535">
        <v>112</v>
      </c>
      <c r="CP57" s="535">
        <v>56</v>
      </c>
      <c r="CQ57" s="535">
        <v>0</v>
      </c>
      <c r="CR57" s="535">
        <v>16</v>
      </c>
      <c r="CS57" s="535">
        <v>2</v>
      </c>
      <c r="CT57" s="535">
        <v>10</v>
      </c>
      <c r="CU57" s="535">
        <v>28</v>
      </c>
      <c r="CV57" s="535">
        <v>9</v>
      </c>
      <c r="CW57" s="535">
        <v>606</v>
      </c>
      <c r="CX57" s="535">
        <v>888</v>
      </c>
      <c r="CY57" s="535">
        <v>3</v>
      </c>
      <c r="CZ57" s="535">
        <v>193</v>
      </c>
      <c r="DA57" s="535">
        <v>4</v>
      </c>
      <c r="DB57" s="535">
        <v>327</v>
      </c>
      <c r="DC57" s="535">
        <v>12</v>
      </c>
      <c r="DD57" s="535">
        <v>0</v>
      </c>
      <c r="DE57" s="536">
        <v>0</v>
      </c>
      <c r="DF57" s="537">
        <v>12561</v>
      </c>
      <c r="DG57" s="534">
        <v>1364</v>
      </c>
      <c r="DH57" s="535">
        <v>157613</v>
      </c>
      <c r="DI57" s="535">
        <v>0</v>
      </c>
      <c r="DJ57" s="535">
        <v>0</v>
      </c>
      <c r="DK57" s="535">
        <v>9874</v>
      </c>
      <c r="DL57" s="535">
        <v>68594</v>
      </c>
      <c r="DM57" s="535">
        <v>-144</v>
      </c>
      <c r="DN57" s="537">
        <v>237301</v>
      </c>
      <c r="DO57" s="537">
        <v>249862</v>
      </c>
      <c r="DP57" s="537">
        <v>8482</v>
      </c>
      <c r="DQ57" s="537">
        <v>26815</v>
      </c>
      <c r="DR57" s="537">
        <v>272598</v>
      </c>
      <c r="DS57" s="537">
        <v>285159</v>
      </c>
      <c r="DT57" s="537">
        <v>-160546</v>
      </c>
      <c r="DU57" s="537">
        <v>-90031</v>
      </c>
      <c r="DV57" s="537">
        <v>-250577</v>
      </c>
      <c r="DW57" s="537">
        <v>22021</v>
      </c>
      <c r="DX57" s="537">
        <v>34582</v>
      </c>
      <c r="DY57" s="282"/>
      <c r="DZ57" s="553">
        <f t="shared" si="1"/>
        <v>-2.8615795919346709E-3</v>
      </c>
      <c r="EA57" s="344"/>
      <c r="EB57" s="553">
        <f t="shared" si="5"/>
        <v>1.0593621337772609E-2</v>
      </c>
      <c r="EC57" s="282"/>
      <c r="ED57" s="282"/>
      <c r="EE57" s="282"/>
      <c r="EF57" s="282"/>
      <c r="EG57" s="282"/>
      <c r="EH57" s="282"/>
      <c r="EI57" s="282"/>
      <c r="EJ57" s="282"/>
      <c r="EK57" s="282"/>
      <c r="EL57" s="282"/>
      <c r="EM57" s="282"/>
      <c r="EN57" s="282"/>
    </row>
    <row r="58" spans="1:144" s="278" customFormat="1" ht="13.9" customHeight="1">
      <c r="A58" s="291" t="s">
        <v>472</v>
      </c>
      <c r="B58" s="368" t="s">
        <v>581</v>
      </c>
      <c r="C58" s="534">
        <v>0</v>
      </c>
      <c r="D58" s="535">
        <v>0</v>
      </c>
      <c r="E58" s="535">
        <v>0</v>
      </c>
      <c r="F58" s="535">
        <v>0</v>
      </c>
      <c r="G58" s="535">
        <v>0</v>
      </c>
      <c r="H58" s="535">
        <v>0</v>
      </c>
      <c r="I58" s="535">
        <v>0</v>
      </c>
      <c r="J58" s="535">
        <v>0</v>
      </c>
      <c r="K58" s="535">
        <v>0</v>
      </c>
      <c r="L58" s="535">
        <v>0</v>
      </c>
      <c r="M58" s="535">
        <v>0</v>
      </c>
      <c r="N58" s="535">
        <v>0</v>
      </c>
      <c r="O58" s="535">
        <v>0</v>
      </c>
      <c r="P58" s="535">
        <v>0</v>
      </c>
      <c r="Q58" s="535">
        <v>0</v>
      </c>
      <c r="R58" s="535">
        <v>0</v>
      </c>
      <c r="S58" s="535">
        <v>0</v>
      </c>
      <c r="T58" s="535">
        <v>0</v>
      </c>
      <c r="U58" s="535">
        <v>0</v>
      </c>
      <c r="V58" s="535">
        <v>0</v>
      </c>
      <c r="W58" s="535">
        <v>0</v>
      </c>
      <c r="X58" s="535">
        <v>0</v>
      </c>
      <c r="Y58" s="535">
        <v>0</v>
      </c>
      <c r="Z58" s="535">
        <v>0</v>
      </c>
      <c r="AA58" s="535">
        <v>0</v>
      </c>
      <c r="AB58" s="535">
        <v>0</v>
      </c>
      <c r="AC58" s="535">
        <v>0</v>
      </c>
      <c r="AD58" s="535">
        <v>0</v>
      </c>
      <c r="AE58" s="535">
        <v>0</v>
      </c>
      <c r="AF58" s="535">
        <v>0</v>
      </c>
      <c r="AG58" s="535">
        <v>0</v>
      </c>
      <c r="AH58" s="535">
        <v>0</v>
      </c>
      <c r="AI58" s="535">
        <v>0</v>
      </c>
      <c r="AJ58" s="535">
        <v>0</v>
      </c>
      <c r="AK58" s="535">
        <v>0</v>
      </c>
      <c r="AL58" s="535">
        <v>0</v>
      </c>
      <c r="AM58" s="535">
        <v>0</v>
      </c>
      <c r="AN58" s="535">
        <v>0</v>
      </c>
      <c r="AO58" s="535">
        <v>0</v>
      </c>
      <c r="AP58" s="535">
        <v>0</v>
      </c>
      <c r="AQ58" s="535">
        <v>0</v>
      </c>
      <c r="AR58" s="535">
        <v>0</v>
      </c>
      <c r="AS58" s="535">
        <v>0</v>
      </c>
      <c r="AT58" s="535">
        <v>0</v>
      </c>
      <c r="AU58" s="535">
        <v>112</v>
      </c>
      <c r="AV58" s="535">
        <v>0</v>
      </c>
      <c r="AW58" s="535">
        <v>0</v>
      </c>
      <c r="AX58" s="535">
        <v>0</v>
      </c>
      <c r="AY58" s="535">
        <v>0</v>
      </c>
      <c r="AZ58" s="535">
        <v>0</v>
      </c>
      <c r="BA58" s="535">
        <v>0</v>
      </c>
      <c r="BB58" s="535">
        <v>0</v>
      </c>
      <c r="BC58" s="535">
        <v>4</v>
      </c>
      <c r="BD58" s="535">
        <v>806</v>
      </c>
      <c r="BE58" s="535">
        <v>0</v>
      </c>
      <c r="BF58" s="535">
        <v>0</v>
      </c>
      <c r="BG58" s="535">
        <v>0</v>
      </c>
      <c r="BH58" s="535">
        <v>0</v>
      </c>
      <c r="BI58" s="535">
        <v>0</v>
      </c>
      <c r="BJ58" s="535">
        <v>0</v>
      </c>
      <c r="BK58" s="535">
        <v>0</v>
      </c>
      <c r="BL58" s="535">
        <v>0</v>
      </c>
      <c r="BM58" s="535">
        <v>0</v>
      </c>
      <c r="BN58" s="535">
        <v>0</v>
      </c>
      <c r="BO58" s="535">
        <v>0</v>
      </c>
      <c r="BP58" s="535">
        <v>0</v>
      </c>
      <c r="BQ58" s="535">
        <v>0</v>
      </c>
      <c r="BR58" s="535">
        <v>0</v>
      </c>
      <c r="BS58" s="535">
        <v>0</v>
      </c>
      <c r="BT58" s="535">
        <v>0</v>
      </c>
      <c r="BU58" s="535">
        <v>0</v>
      </c>
      <c r="BV58" s="535">
        <v>0</v>
      </c>
      <c r="BW58" s="535">
        <v>0</v>
      </c>
      <c r="BX58" s="535">
        <v>0</v>
      </c>
      <c r="BY58" s="535">
        <v>0</v>
      </c>
      <c r="BZ58" s="535">
        <v>0</v>
      </c>
      <c r="CA58" s="535">
        <v>0</v>
      </c>
      <c r="CB58" s="535">
        <v>0</v>
      </c>
      <c r="CC58" s="535">
        <v>0</v>
      </c>
      <c r="CD58" s="535">
        <v>0</v>
      </c>
      <c r="CE58" s="535">
        <v>0</v>
      </c>
      <c r="CF58" s="535">
        <v>0</v>
      </c>
      <c r="CG58" s="535">
        <v>0</v>
      </c>
      <c r="CH58" s="535">
        <v>40</v>
      </c>
      <c r="CI58" s="535">
        <v>13</v>
      </c>
      <c r="CJ58" s="535">
        <v>0</v>
      </c>
      <c r="CK58" s="535">
        <v>0</v>
      </c>
      <c r="CL58" s="535">
        <v>0</v>
      </c>
      <c r="CM58" s="535">
        <v>0</v>
      </c>
      <c r="CN58" s="535">
        <v>0</v>
      </c>
      <c r="CO58" s="535">
        <v>0</v>
      </c>
      <c r="CP58" s="535">
        <v>0</v>
      </c>
      <c r="CQ58" s="535">
        <v>0</v>
      </c>
      <c r="CR58" s="535">
        <v>0</v>
      </c>
      <c r="CS58" s="535">
        <v>0</v>
      </c>
      <c r="CT58" s="535">
        <v>0</v>
      </c>
      <c r="CU58" s="535">
        <v>858</v>
      </c>
      <c r="CV58" s="535">
        <v>0</v>
      </c>
      <c r="CW58" s="535">
        <v>823</v>
      </c>
      <c r="CX58" s="535">
        <v>0</v>
      </c>
      <c r="CY58" s="535">
        <v>0</v>
      </c>
      <c r="CZ58" s="535">
        <v>0</v>
      </c>
      <c r="DA58" s="535">
        <v>0</v>
      </c>
      <c r="DB58" s="535">
        <v>0</v>
      </c>
      <c r="DC58" s="535">
        <v>0</v>
      </c>
      <c r="DD58" s="535">
        <v>0</v>
      </c>
      <c r="DE58" s="536">
        <v>0</v>
      </c>
      <c r="DF58" s="537">
        <v>2656</v>
      </c>
      <c r="DG58" s="534">
        <v>0</v>
      </c>
      <c r="DH58" s="535">
        <v>34577</v>
      </c>
      <c r="DI58" s="535">
        <v>0</v>
      </c>
      <c r="DJ58" s="535">
        <v>0</v>
      </c>
      <c r="DK58" s="535">
        <v>7580</v>
      </c>
      <c r="DL58" s="535">
        <v>46607</v>
      </c>
      <c r="DM58" s="535">
        <v>484</v>
      </c>
      <c r="DN58" s="537">
        <v>89248</v>
      </c>
      <c r="DO58" s="537">
        <v>91904</v>
      </c>
      <c r="DP58" s="537">
        <v>5580</v>
      </c>
      <c r="DQ58" s="537">
        <v>3382</v>
      </c>
      <c r="DR58" s="537">
        <v>98210</v>
      </c>
      <c r="DS58" s="537">
        <v>100866</v>
      </c>
      <c r="DT58" s="537">
        <v>-63018</v>
      </c>
      <c r="DU58" s="537">
        <v>-22490</v>
      </c>
      <c r="DV58" s="537">
        <v>-85508</v>
      </c>
      <c r="DW58" s="537">
        <v>12702</v>
      </c>
      <c r="DX58" s="537">
        <v>15358</v>
      </c>
      <c r="DY58" s="282"/>
      <c r="DZ58" s="553">
        <f t="shared" si="1"/>
        <v>6.9594359331476285E-2</v>
      </c>
      <c r="EA58" s="344"/>
      <c r="EB58" s="553">
        <f t="shared" si="5"/>
        <v>2.3240192433121856E-3</v>
      </c>
      <c r="EC58" s="282"/>
      <c r="ED58" s="282"/>
      <c r="EE58" s="282"/>
      <c r="EF58" s="282"/>
      <c r="EG58" s="282"/>
      <c r="EH58" s="282"/>
      <c r="EI58" s="282"/>
      <c r="EJ58" s="282"/>
      <c r="EK58" s="282"/>
      <c r="EL58" s="282"/>
      <c r="EM58" s="282"/>
      <c r="EN58" s="282"/>
    </row>
    <row r="59" spans="1:144" s="278" customFormat="1">
      <c r="A59" s="291" t="s">
        <v>473</v>
      </c>
      <c r="B59" s="368" t="s">
        <v>582</v>
      </c>
      <c r="C59" s="534">
        <v>0</v>
      </c>
      <c r="D59" s="535">
        <v>0</v>
      </c>
      <c r="E59" s="535">
        <v>0</v>
      </c>
      <c r="F59" s="535">
        <v>0</v>
      </c>
      <c r="G59" s="535">
        <v>0</v>
      </c>
      <c r="H59" s="535">
        <v>0</v>
      </c>
      <c r="I59" s="535">
        <v>0</v>
      </c>
      <c r="J59" s="535">
        <v>0</v>
      </c>
      <c r="K59" s="535">
        <v>0</v>
      </c>
      <c r="L59" s="535">
        <v>0</v>
      </c>
      <c r="M59" s="535">
        <v>0</v>
      </c>
      <c r="N59" s="535">
        <v>0</v>
      </c>
      <c r="O59" s="535">
        <v>0</v>
      </c>
      <c r="P59" s="535">
        <v>0</v>
      </c>
      <c r="Q59" s="535">
        <v>0</v>
      </c>
      <c r="R59" s="535">
        <v>0</v>
      </c>
      <c r="S59" s="535">
        <v>0</v>
      </c>
      <c r="T59" s="535">
        <v>0</v>
      </c>
      <c r="U59" s="535">
        <v>0</v>
      </c>
      <c r="V59" s="535">
        <v>0</v>
      </c>
      <c r="W59" s="535">
        <v>0</v>
      </c>
      <c r="X59" s="535">
        <v>0</v>
      </c>
      <c r="Y59" s="535">
        <v>0</v>
      </c>
      <c r="Z59" s="535">
        <v>0</v>
      </c>
      <c r="AA59" s="535">
        <v>0</v>
      </c>
      <c r="AB59" s="535">
        <v>0</v>
      </c>
      <c r="AC59" s="535">
        <v>0</v>
      </c>
      <c r="AD59" s="535">
        <v>0</v>
      </c>
      <c r="AE59" s="535">
        <v>0</v>
      </c>
      <c r="AF59" s="535">
        <v>0</v>
      </c>
      <c r="AG59" s="535">
        <v>0</v>
      </c>
      <c r="AH59" s="535">
        <v>0</v>
      </c>
      <c r="AI59" s="535">
        <v>0</v>
      </c>
      <c r="AJ59" s="535">
        <v>0</v>
      </c>
      <c r="AK59" s="535">
        <v>0</v>
      </c>
      <c r="AL59" s="535">
        <v>0</v>
      </c>
      <c r="AM59" s="535">
        <v>0</v>
      </c>
      <c r="AN59" s="535">
        <v>0</v>
      </c>
      <c r="AO59" s="535">
        <v>0</v>
      </c>
      <c r="AP59" s="535">
        <v>0</v>
      </c>
      <c r="AQ59" s="535">
        <v>0</v>
      </c>
      <c r="AR59" s="535">
        <v>0</v>
      </c>
      <c r="AS59" s="535">
        <v>0</v>
      </c>
      <c r="AT59" s="535">
        <v>0</v>
      </c>
      <c r="AU59" s="535">
        <v>0</v>
      </c>
      <c r="AV59" s="535">
        <v>0</v>
      </c>
      <c r="AW59" s="535">
        <v>0</v>
      </c>
      <c r="AX59" s="535">
        <v>0</v>
      </c>
      <c r="AY59" s="535">
        <v>0</v>
      </c>
      <c r="AZ59" s="535">
        <v>0</v>
      </c>
      <c r="BA59" s="535">
        <v>0</v>
      </c>
      <c r="BB59" s="535">
        <v>0</v>
      </c>
      <c r="BC59" s="535">
        <v>0</v>
      </c>
      <c r="BD59" s="535">
        <v>0</v>
      </c>
      <c r="BE59" s="535">
        <v>0</v>
      </c>
      <c r="BF59" s="535">
        <v>0</v>
      </c>
      <c r="BG59" s="535">
        <v>0</v>
      </c>
      <c r="BH59" s="535">
        <v>0</v>
      </c>
      <c r="BI59" s="535">
        <v>0</v>
      </c>
      <c r="BJ59" s="535">
        <v>0</v>
      </c>
      <c r="BK59" s="535">
        <v>0</v>
      </c>
      <c r="BL59" s="535">
        <v>0</v>
      </c>
      <c r="BM59" s="535">
        <v>0</v>
      </c>
      <c r="BN59" s="535">
        <v>0</v>
      </c>
      <c r="BO59" s="535">
        <v>0</v>
      </c>
      <c r="BP59" s="535">
        <v>0</v>
      </c>
      <c r="BQ59" s="535">
        <v>0</v>
      </c>
      <c r="BR59" s="535">
        <v>0</v>
      </c>
      <c r="BS59" s="535">
        <v>0</v>
      </c>
      <c r="BT59" s="535">
        <v>0</v>
      </c>
      <c r="BU59" s="535">
        <v>0</v>
      </c>
      <c r="BV59" s="535">
        <v>0</v>
      </c>
      <c r="BW59" s="535">
        <v>0</v>
      </c>
      <c r="BX59" s="535">
        <v>0</v>
      </c>
      <c r="BY59" s="535">
        <v>0</v>
      </c>
      <c r="BZ59" s="535">
        <v>0</v>
      </c>
      <c r="CA59" s="535">
        <v>0</v>
      </c>
      <c r="CB59" s="535">
        <v>0</v>
      </c>
      <c r="CC59" s="535">
        <v>0</v>
      </c>
      <c r="CD59" s="535">
        <v>0</v>
      </c>
      <c r="CE59" s="535">
        <v>0</v>
      </c>
      <c r="CF59" s="535">
        <v>0</v>
      </c>
      <c r="CG59" s="535">
        <v>0</v>
      </c>
      <c r="CH59" s="535">
        <v>0</v>
      </c>
      <c r="CI59" s="535">
        <v>0</v>
      </c>
      <c r="CJ59" s="535">
        <v>0</v>
      </c>
      <c r="CK59" s="535">
        <v>0</v>
      </c>
      <c r="CL59" s="535">
        <v>0</v>
      </c>
      <c r="CM59" s="535">
        <v>0</v>
      </c>
      <c r="CN59" s="535">
        <v>0</v>
      </c>
      <c r="CO59" s="535">
        <v>0</v>
      </c>
      <c r="CP59" s="535">
        <v>0</v>
      </c>
      <c r="CQ59" s="535">
        <v>0</v>
      </c>
      <c r="CR59" s="535">
        <v>0</v>
      </c>
      <c r="CS59" s="535">
        <v>0</v>
      </c>
      <c r="CT59" s="535">
        <v>0</v>
      </c>
      <c r="CU59" s="535">
        <v>0</v>
      </c>
      <c r="CV59" s="535">
        <v>0</v>
      </c>
      <c r="CW59" s="535">
        <v>0</v>
      </c>
      <c r="CX59" s="535">
        <v>0</v>
      </c>
      <c r="CY59" s="535">
        <v>0</v>
      </c>
      <c r="CZ59" s="535">
        <v>0</v>
      </c>
      <c r="DA59" s="535">
        <v>0</v>
      </c>
      <c r="DB59" s="535">
        <v>0</v>
      </c>
      <c r="DC59" s="535">
        <v>0</v>
      </c>
      <c r="DD59" s="535">
        <v>0</v>
      </c>
      <c r="DE59" s="536">
        <v>0</v>
      </c>
      <c r="DF59" s="537">
        <v>0</v>
      </c>
      <c r="DG59" s="534">
        <v>0</v>
      </c>
      <c r="DH59" s="535">
        <v>236151</v>
      </c>
      <c r="DI59" s="535">
        <v>0</v>
      </c>
      <c r="DJ59" s="535">
        <v>0</v>
      </c>
      <c r="DK59" s="535">
        <v>2439</v>
      </c>
      <c r="DL59" s="535">
        <v>87801</v>
      </c>
      <c r="DM59" s="535">
        <v>2037</v>
      </c>
      <c r="DN59" s="537">
        <v>328428</v>
      </c>
      <c r="DO59" s="537">
        <v>328428</v>
      </c>
      <c r="DP59" s="537">
        <v>0</v>
      </c>
      <c r="DQ59" s="537">
        <v>0</v>
      </c>
      <c r="DR59" s="537">
        <v>328428</v>
      </c>
      <c r="DS59" s="537">
        <v>328428</v>
      </c>
      <c r="DT59" s="537">
        <v>-49329</v>
      </c>
      <c r="DU59" s="537">
        <v>-279099</v>
      </c>
      <c r="DV59" s="537">
        <v>-328428</v>
      </c>
      <c r="DW59" s="537">
        <v>0</v>
      </c>
      <c r="DX59" s="537">
        <v>0</v>
      </c>
      <c r="DY59" s="282"/>
      <c r="DZ59" s="553">
        <f t="shared" si="1"/>
        <v>0</v>
      </c>
      <c r="EA59" s="344"/>
      <c r="EB59" s="553">
        <f t="shared" si="5"/>
        <v>1.5872385352327153E-2</v>
      </c>
      <c r="EC59" s="282"/>
      <c r="ED59" s="282"/>
      <c r="EE59" s="282"/>
      <c r="EF59" s="282"/>
      <c r="EG59" s="282"/>
      <c r="EH59" s="282"/>
      <c r="EI59" s="282"/>
      <c r="EJ59" s="282"/>
      <c r="EK59" s="282"/>
      <c r="EL59" s="282"/>
      <c r="EM59" s="282"/>
      <c r="EN59" s="282"/>
    </row>
    <row r="60" spans="1:144" s="278" customFormat="1">
      <c r="A60" s="291" t="s">
        <v>474</v>
      </c>
      <c r="B60" s="368" t="s">
        <v>583</v>
      </c>
      <c r="C60" s="534">
        <v>0</v>
      </c>
      <c r="D60" s="535">
        <v>0</v>
      </c>
      <c r="E60" s="535">
        <v>0</v>
      </c>
      <c r="F60" s="535">
        <v>0</v>
      </c>
      <c r="G60" s="535">
        <v>0</v>
      </c>
      <c r="H60" s="535">
        <v>0</v>
      </c>
      <c r="I60" s="535">
        <v>0</v>
      </c>
      <c r="J60" s="535">
        <v>0</v>
      </c>
      <c r="K60" s="535">
        <v>0</v>
      </c>
      <c r="L60" s="535">
        <v>0</v>
      </c>
      <c r="M60" s="535">
        <v>0</v>
      </c>
      <c r="N60" s="535">
        <v>0</v>
      </c>
      <c r="O60" s="535">
        <v>0</v>
      </c>
      <c r="P60" s="535">
        <v>0</v>
      </c>
      <c r="Q60" s="535">
        <v>0</v>
      </c>
      <c r="R60" s="535">
        <v>0</v>
      </c>
      <c r="S60" s="535">
        <v>0</v>
      </c>
      <c r="T60" s="535">
        <v>0</v>
      </c>
      <c r="U60" s="535">
        <v>0</v>
      </c>
      <c r="V60" s="535">
        <v>0</v>
      </c>
      <c r="W60" s="535">
        <v>0</v>
      </c>
      <c r="X60" s="535">
        <v>0</v>
      </c>
      <c r="Y60" s="535">
        <v>0</v>
      </c>
      <c r="Z60" s="535">
        <v>0</v>
      </c>
      <c r="AA60" s="535">
        <v>0</v>
      </c>
      <c r="AB60" s="535">
        <v>0</v>
      </c>
      <c r="AC60" s="535">
        <v>0</v>
      </c>
      <c r="AD60" s="535">
        <v>0</v>
      </c>
      <c r="AE60" s="535">
        <v>0</v>
      </c>
      <c r="AF60" s="535">
        <v>0</v>
      </c>
      <c r="AG60" s="535">
        <v>0</v>
      </c>
      <c r="AH60" s="535">
        <v>0</v>
      </c>
      <c r="AI60" s="535">
        <v>0</v>
      </c>
      <c r="AJ60" s="535">
        <v>0</v>
      </c>
      <c r="AK60" s="535">
        <v>0</v>
      </c>
      <c r="AL60" s="535">
        <v>0</v>
      </c>
      <c r="AM60" s="535">
        <v>0</v>
      </c>
      <c r="AN60" s="535">
        <v>0</v>
      </c>
      <c r="AO60" s="535">
        <v>0</v>
      </c>
      <c r="AP60" s="535">
        <v>0</v>
      </c>
      <c r="AQ60" s="535">
        <v>0</v>
      </c>
      <c r="AR60" s="535">
        <v>0</v>
      </c>
      <c r="AS60" s="535">
        <v>0</v>
      </c>
      <c r="AT60" s="535">
        <v>0</v>
      </c>
      <c r="AU60" s="535">
        <v>0</v>
      </c>
      <c r="AV60" s="535">
        <v>0</v>
      </c>
      <c r="AW60" s="535">
        <v>0</v>
      </c>
      <c r="AX60" s="535">
        <v>0</v>
      </c>
      <c r="AY60" s="535">
        <v>0</v>
      </c>
      <c r="AZ60" s="535">
        <v>0</v>
      </c>
      <c r="BA60" s="535">
        <v>0</v>
      </c>
      <c r="BB60" s="535">
        <v>0</v>
      </c>
      <c r="BC60" s="535">
        <v>0</v>
      </c>
      <c r="BD60" s="535">
        <v>0</v>
      </c>
      <c r="BE60" s="535">
        <v>0</v>
      </c>
      <c r="BF60" s="535">
        <v>214</v>
      </c>
      <c r="BG60" s="535">
        <v>0</v>
      </c>
      <c r="BH60" s="535">
        <v>0</v>
      </c>
      <c r="BI60" s="535">
        <v>0</v>
      </c>
      <c r="BJ60" s="535">
        <v>0</v>
      </c>
      <c r="BK60" s="535">
        <v>0</v>
      </c>
      <c r="BL60" s="535">
        <v>0</v>
      </c>
      <c r="BM60" s="535">
        <v>0</v>
      </c>
      <c r="BN60" s="535">
        <v>0</v>
      </c>
      <c r="BO60" s="535">
        <v>0</v>
      </c>
      <c r="BP60" s="535">
        <v>0</v>
      </c>
      <c r="BQ60" s="535">
        <v>0</v>
      </c>
      <c r="BR60" s="535">
        <v>0</v>
      </c>
      <c r="BS60" s="535">
        <v>0</v>
      </c>
      <c r="BT60" s="535">
        <v>0</v>
      </c>
      <c r="BU60" s="535">
        <v>0</v>
      </c>
      <c r="BV60" s="535">
        <v>0</v>
      </c>
      <c r="BW60" s="535">
        <v>0</v>
      </c>
      <c r="BX60" s="535">
        <v>0</v>
      </c>
      <c r="BY60" s="535">
        <v>0</v>
      </c>
      <c r="BZ60" s="535">
        <v>0</v>
      </c>
      <c r="CA60" s="535">
        <v>0</v>
      </c>
      <c r="CB60" s="535">
        <v>0</v>
      </c>
      <c r="CC60" s="535">
        <v>0</v>
      </c>
      <c r="CD60" s="535">
        <v>0</v>
      </c>
      <c r="CE60" s="535">
        <v>0</v>
      </c>
      <c r="CF60" s="535">
        <v>0</v>
      </c>
      <c r="CG60" s="535">
        <v>0</v>
      </c>
      <c r="CH60" s="535">
        <v>0</v>
      </c>
      <c r="CI60" s="535">
        <v>0</v>
      </c>
      <c r="CJ60" s="535">
        <v>0</v>
      </c>
      <c r="CK60" s="535">
        <v>0</v>
      </c>
      <c r="CL60" s="535">
        <v>0</v>
      </c>
      <c r="CM60" s="535">
        <v>580</v>
      </c>
      <c r="CN60" s="535">
        <v>0</v>
      </c>
      <c r="CO60" s="535">
        <v>0</v>
      </c>
      <c r="CP60" s="535">
        <v>0</v>
      </c>
      <c r="CQ60" s="535">
        <v>0</v>
      </c>
      <c r="CR60" s="535">
        <v>0</v>
      </c>
      <c r="CS60" s="535">
        <v>0</v>
      </c>
      <c r="CT60" s="535">
        <v>0</v>
      </c>
      <c r="CU60" s="535">
        <v>0</v>
      </c>
      <c r="CV60" s="535">
        <v>0</v>
      </c>
      <c r="CW60" s="535">
        <v>1807</v>
      </c>
      <c r="CX60" s="535">
        <v>0</v>
      </c>
      <c r="CY60" s="535">
        <v>0</v>
      </c>
      <c r="CZ60" s="535">
        <v>0</v>
      </c>
      <c r="DA60" s="535">
        <v>0</v>
      </c>
      <c r="DB60" s="535">
        <v>0</v>
      </c>
      <c r="DC60" s="535">
        <v>0</v>
      </c>
      <c r="DD60" s="535">
        <v>0</v>
      </c>
      <c r="DE60" s="536">
        <v>0</v>
      </c>
      <c r="DF60" s="537">
        <v>2601</v>
      </c>
      <c r="DG60" s="534">
        <v>0</v>
      </c>
      <c r="DH60" s="535">
        <v>17814</v>
      </c>
      <c r="DI60" s="535">
        <v>0</v>
      </c>
      <c r="DJ60" s="535">
        <v>0</v>
      </c>
      <c r="DK60" s="535">
        <v>1351</v>
      </c>
      <c r="DL60" s="535">
        <v>108518</v>
      </c>
      <c r="DM60" s="535">
        <v>-201</v>
      </c>
      <c r="DN60" s="537">
        <v>127482</v>
      </c>
      <c r="DO60" s="537">
        <v>130083</v>
      </c>
      <c r="DP60" s="537">
        <v>0</v>
      </c>
      <c r="DQ60" s="537">
        <v>3869</v>
      </c>
      <c r="DR60" s="537">
        <v>131351</v>
      </c>
      <c r="DS60" s="537">
        <v>133952</v>
      </c>
      <c r="DT60" s="537">
        <v>-6774</v>
      </c>
      <c r="DU60" s="537">
        <v>-122492</v>
      </c>
      <c r="DV60" s="537">
        <v>-129266</v>
      </c>
      <c r="DW60" s="537">
        <v>2085</v>
      </c>
      <c r="DX60" s="537">
        <v>4686</v>
      </c>
      <c r="DY60" s="282"/>
      <c r="DZ60" s="553">
        <f t="shared" si="1"/>
        <v>6.2806054595911931E-3</v>
      </c>
      <c r="EA60" s="344"/>
      <c r="EB60" s="553">
        <f t="shared" si="5"/>
        <v>1.1973299823687211E-3</v>
      </c>
      <c r="EC60" s="282"/>
      <c r="ED60" s="282"/>
      <c r="EE60" s="282"/>
      <c r="EF60" s="282"/>
      <c r="EG60" s="282"/>
      <c r="EH60" s="282"/>
      <c r="EI60" s="282"/>
      <c r="EJ60" s="282"/>
      <c r="EK60" s="282"/>
      <c r="EL60" s="282"/>
      <c r="EM60" s="282"/>
      <c r="EN60" s="282"/>
    </row>
    <row r="61" spans="1:144" s="278" customFormat="1">
      <c r="A61" s="291" t="s">
        <v>475</v>
      </c>
      <c r="B61" s="368" t="s">
        <v>584</v>
      </c>
      <c r="C61" s="534">
        <v>0</v>
      </c>
      <c r="D61" s="535">
        <v>0</v>
      </c>
      <c r="E61" s="535">
        <v>0</v>
      </c>
      <c r="F61" s="535">
        <v>0</v>
      </c>
      <c r="G61" s="535">
        <v>0</v>
      </c>
      <c r="H61" s="535">
        <v>0</v>
      </c>
      <c r="I61" s="535">
        <v>0</v>
      </c>
      <c r="J61" s="535">
        <v>0</v>
      </c>
      <c r="K61" s="535">
        <v>0</v>
      </c>
      <c r="L61" s="535">
        <v>0</v>
      </c>
      <c r="M61" s="535">
        <v>0</v>
      </c>
      <c r="N61" s="535">
        <v>0</v>
      </c>
      <c r="O61" s="535">
        <v>0</v>
      </c>
      <c r="P61" s="535">
        <v>0</v>
      </c>
      <c r="Q61" s="535">
        <v>0</v>
      </c>
      <c r="R61" s="535">
        <v>0</v>
      </c>
      <c r="S61" s="535">
        <v>0</v>
      </c>
      <c r="T61" s="535">
        <v>0</v>
      </c>
      <c r="U61" s="535">
        <v>0</v>
      </c>
      <c r="V61" s="535">
        <v>0</v>
      </c>
      <c r="W61" s="535">
        <v>0</v>
      </c>
      <c r="X61" s="535">
        <v>0</v>
      </c>
      <c r="Y61" s="535">
        <v>0</v>
      </c>
      <c r="Z61" s="535">
        <v>0</v>
      </c>
      <c r="AA61" s="535">
        <v>0</v>
      </c>
      <c r="AB61" s="535">
        <v>0</v>
      </c>
      <c r="AC61" s="535">
        <v>0</v>
      </c>
      <c r="AD61" s="535">
        <v>0</v>
      </c>
      <c r="AE61" s="535">
        <v>0</v>
      </c>
      <c r="AF61" s="535">
        <v>0</v>
      </c>
      <c r="AG61" s="535">
        <v>0</v>
      </c>
      <c r="AH61" s="535">
        <v>0</v>
      </c>
      <c r="AI61" s="535">
        <v>0</v>
      </c>
      <c r="AJ61" s="535">
        <v>0</v>
      </c>
      <c r="AK61" s="535">
        <v>0</v>
      </c>
      <c r="AL61" s="535">
        <v>0</v>
      </c>
      <c r="AM61" s="535">
        <v>0</v>
      </c>
      <c r="AN61" s="535">
        <v>0</v>
      </c>
      <c r="AO61" s="535">
        <v>0</v>
      </c>
      <c r="AP61" s="535">
        <v>0</v>
      </c>
      <c r="AQ61" s="535">
        <v>0</v>
      </c>
      <c r="AR61" s="535">
        <v>0</v>
      </c>
      <c r="AS61" s="535">
        <v>0</v>
      </c>
      <c r="AT61" s="535">
        <v>0</v>
      </c>
      <c r="AU61" s="535">
        <v>424</v>
      </c>
      <c r="AV61" s="535">
        <v>0</v>
      </c>
      <c r="AW61" s="535">
        <v>0</v>
      </c>
      <c r="AX61" s="535">
        <v>0</v>
      </c>
      <c r="AY61" s="535">
        <v>0</v>
      </c>
      <c r="AZ61" s="535">
        <v>0</v>
      </c>
      <c r="BA61" s="535">
        <v>0</v>
      </c>
      <c r="BB61" s="535">
        <v>0</v>
      </c>
      <c r="BC61" s="535">
        <v>0</v>
      </c>
      <c r="BD61" s="535">
        <v>0</v>
      </c>
      <c r="BE61" s="535">
        <v>0</v>
      </c>
      <c r="BF61" s="535">
        <v>2464</v>
      </c>
      <c r="BG61" s="535">
        <v>21055</v>
      </c>
      <c r="BH61" s="535">
        <v>0</v>
      </c>
      <c r="BI61" s="535">
        <v>525</v>
      </c>
      <c r="BJ61" s="535">
        <v>0</v>
      </c>
      <c r="BK61" s="535">
        <v>0</v>
      </c>
      <c r="BL61" s="535">
        <v>0</v>
      </c>
      <c r="BM61" s="535">
        <v>0</v>
      </c>
      <c r="BN61" s="535">
        <v>0</v>
      </c>
      <c r="BO61" s="535">
        <v>0</v>
      </c>
      <c r="BP61" s="535">
        <v>0</v>
      </c>
      <c r="BQ61" s="535">
        <v>0</v>
      </c>
      <c r="BR61" s="535">
        <v>0</v>
      </c>
      <c r="BS61" s="535">
        <v>0</v>
      </c>
      <c r="BT61" s="535">
        <v>0</v>
      </c>
      <c r="BU61" s="535">
        <v>0</v>
      </c>
      <c r="BV61" s="535">
        <v>0</v>
      </c>
      <c r="BW61" s="535">
        <v>0</v>
      </c>
      <c r="BX61" s="535">
        <v>0</v>
      </c>
      <c r="BY61" s="535">
        <v>0</v>
      </c>
      <c r="BZ61" s="535">
        <v>0</v>
      </c>
      <c r="CA61" s="535">
        <v>49</v>
      </c>
      <c r="CB61" s="535">
        <v>0</v>
      </c>
      <c r="CC61" s="535">
        <v>0</v>
      </c>
      <c r="CD61" s="535">
        <v>0</v>
      </c>
      <c r="CE61" s="535">
        <v>0</v>
      </c>
      <c r="CF61" s="535">
        <v>0</v>
      </c>
      <c r="CG61" s="535">
        <v>0</v>
      </c>
      <c r="CH61" s="535">
        <v>0</v>
      </c>
      <c r="CI61" s="535">
        <v>0</v>
      </c>
      <c r="CJ61" s="535">
        <v>0</v>
      </c>
      <c r="CK61" s="535">
        <v>0</v>
      </c>
      <c r="CL61" s="535">
        <v>0</v>
      </c>
      <c r="CM61" s="535">
        <v>0</v>
      </c>
      <c r="CN61" s="535">
        <v>0</v>
      </c>
      <c r="CO61" s="535">
        <v>0</v>
      </c>
      <c r="CP61" s="535">
        <v>0</v>
      </c>
      <c r="CQ61" s="535">
        <v>0</v>
      </c>
      <c r="CR61" s="535">
        <v>0</v>
      </c>
      <c r="CS61" s="535">
        <v>0</v>
      </c>
      <c r="CT61" s="535">
        <v>0</v>
      </c>
      <c r="CU61" s="535">
        <v>0</v>
      </c>
      <c r="CV61" s="535">
        <v>0</v>
      </c>
      <c r="CW61" s="535">
        <v>72317</v>
      </c>
      <c r="CX61" s="535">
        <v>0</v>
      </c>
      <c r="CY61" s="535">
        <v>0</v>
      </c>
      <c r="CZ61" s="535">
        <v>0</v>
      </c>
      <c r="DA61" s="535">
        <v>0</v>
      </c>
      <c r="DB61" s="535">
        <v>0</v>
      </c>
      <c r="DC61" s="535">
        <v>0</v>
      </c>
      <c r="DD61" s="535">
        <v>0</v>
      </c>
      <c r="DE61" s="536">
        <v>0</v>
      </c>
      <c r="DF61" s="537">
        <v>96834</v>
      </c>
      <c r="DG61" s="534">
        <v>0</v>
      </c>
      <c r="DH61" s="535">
        <v>448</v>
      </c>
      <c r="DI61" s="535">
        <v>0</v>
      </c>
      <c r="DJ61" s="535">
        <v>0</v>
      </c>
      <c r="DK61" s="535">
        <v>0</v>
      </c>
      <c r="DL61" s="535">
        <v>0</v>
      </c>
      <c r="DM61" s="535">
        <v>351</v>
      </c>
      <c r="DN61" s="537">
        <v>799</v>
      </c>
      <c r="DO61" s="537">
        <v>97633</v>
      </c>
      <c r="DP61" s="537">
        <v>8231</v>
      </c>
      <c r="DQ61" s="537">
        <v>41371</v>
      </c>
      <c r="DR61" s="537">
        <v>50401</v>
      </c>
      <c r="DS61" s="537">
        <v>147235</v>
      </c>
      <c r="DT61" s="537">
        <v>-5719</v>
      </c>
      <c r="DU61" s="537">
        <v>-89190</v>
      </c>
      <c r="DV61" s="537">
        <v>-94909</v>
      </c>
      <c r="DW61" s="537">
        <v>-44508</v>
      </c>
      <c r="DX61" s="537">
        <v>52326</v>
      </c>
      <c r="DY61" s="282"/>
      <c r="DZ61" s="553">
        <f t="shared" si="1"/>
        <v>2.7900402527833879E-2</v>
      </c>
      <c r="EA61" s="344"/>
      <c r="EB61" s="553">
        <f t="shared" si="5"/>
        <v>3.0111363652250314E-5</v>
      </c>
      <c r="EC61" s="282"/>
      <c r="ED61" s="282"/>
      <c r="EE61" s="282"/>
      <c r="EF61" s="282"/>
      <c r="EG61" s="282"/>
      <c r="EH61" s="282"/>
      <c r="EI61" s="282"/>
      <c r="EJ61" s="282"/>
      <c r="EK61" s="282"/>
      <c r="EL61" s="282"/>
      <c r="EM61" s="282"/>
      <c r="EN61" s="282"/>
    </row>
    <row r="62" spans="1:144" s="278" customFormat="1">
      <c r="A62" s="291" t="s">
        <v>476</v>
      </c>
      <c r="B62" s="368" t="s">
        <v>585</v>
      </c>
      <c r="C62" s="534">
        <v>0</v>
      </c>
      <c r="D62" s="535">
        <v>0</v>
      </c>
      <c r="E62" s="535">
        <v>0</v>
      </c>
      <c r="F62" s="535">
        <v>0</v>
      </c>
      <c r="G62" s="535">
        <v>1765</v>
      </c>
      <c r="H62" s="535">
        <v>0</v>
      </c>
      <c r="I62" s="535">
        <v>3</v>
      </c>
      <c r="J62" s="535">
        <v>0</v>
      </c>
      <c r="K62" s="535">
        <v>0</v>
      </c>
      <c r="L62" s="535">
        <v>0</v>
      </c>
      <c r="M62" s="535">
        <v>0</v>
      </c>
      <c r="N62" s="535">
        <v>0</v>
      </c>
      <c r="O62" s="535">
        <v>0</v>
      </c>
      <c r="P62" s="535">
        <v>0</v>
      </c>
      <c r="Q62" s="535">
        <v>0</v>
      </c>
      <c r="R62" s="535">
        <v>0</v>
      </c>
      <c r="S62" s="535">
        <v>0</v>
      </c>
      <c r="T62" s="535">
        <v>0</v>
      </c>
      <c r="U62" s="535">
        <v>0</v>
      </c>
      <c r="V62" s="535">
        <v>0</v>
      </c>
      <c r="W62" s="535">
        <v>0</v>
      </c>
      <c r="X62" s="535">
        <v>0</v>
      </c>
      <c r="Y62" s="535">
        <v>0</v>
      </c>
      <c r="Z62" s="535">
        <v>0</v>
      </c>
      <c r="AA62" s="535">
        <v>0</v>
      </c>
      <c r="AB62" s="535">
        <v>0</v>
      </c>
      <c r="AC62" s="535">
        <v>0</v>
      </c>
      <c r="AD62" s="535">
        <v>0</v>
      </c>
      <c r="AE62" s="535">
        <v>0</v>
      </c>
      <c r="AF62" s="535">
        <v>0</v>
      </c>
      <c r="AG62" s="535">
        <v>0</v>
      </c>
      <c r="AH62" s="535">
        <v>0</v>
      </c>
      <c r="AI62" s="535">
        <v>0</v>
      </c>
      <c r="AJ62" s="535">
        <v>0</v>
      </c>
      <c r="AK62" s="535">
        <v>0</v>
      </c>
      <c r="AL62" s="535">
        <v>0</v>
      </c>
      <c r="AM62" s="535">
        <v>0</v>
      </c>
      <c r="AN62" s="535">
        <v>0</v>
      </c>
      <c r="AO62" s="535">
        <v>0</v>
      </c>
      <c r="AP62" s="535">
        <v>0</v>
      </c>
      <c r="AQ62" s="535">
        <v>0</v>
      </c>
      <c r="AR62" s="535">
        <v>0</v>
      </c>
      <c r="AS62" s="535">
        <v>0</v>
      </c>
      <c r="AT62" s="535">
        <v>0</v>
      </c>
      <c r="AU62" s="535">
        <v>0</v>
      </c>
      <c r="AV62" s="535">
        <v>0</v>
      </c>
      <c r="AW62" s="535">
        <v>0</v>
      </c>
      <c r="AX62" s="535">
        <v>0</v>
      </c>
      <c r="AY62" s="535">
        <v>0</v>
      </c>
      <c r="AZ62" s="535">
        <v>0</v>
      </c>
      <c r="BA62" s="535">
        <v>0</v>
      </c>
      <c r="BB62" s="535">
        <v>0</v>
      </c>
      <c r="BC62" s="535">
        <v>0</v>
      </c>
      <c r="BD62" s="535">
        <v>0</v>
      </c>
      <c r="BE62" s="535">
        <v>0</v>
      </c>
      <c r="BF62" s="535">
        <v>0</v>
      </c>
      <c r="BG62" s="535">
        <v>0</v>
      </c>
      <c r="BH62" s="535">
        <v>4154</v>
      </c>
      <c r="BI62" s="535">
        <v>0</v>
      </c>
      <c r="BJ62" s="535">
        <v>0</v>
      </c>
      <c r="BK62" s="535">
        <v>0</v>
      </c>
      <c r="BL62" s="535">
        <v>0</v>
      </c>
      <c r="BM62" s="535">
        <v>0</v>
      </c>
      <c r="BN62" s="535">
        <v>0</v>
      </c>
      <c r="BO62" s="535">
        <v>0</v>
      </c>
      <c r="BP62" s="535">
        <v>0</v>
      </c>
      <c r="BQ62" s="535">
        <v>0</v>
      </c>
      <c r="BR62" s="535">
        <v>0</v>
      </c>
      <c r="BS62" s="535">
        <v>0</v>
      </c>
      <c r="BT62" s="535">
        <v>0</v>
      </c>
      <c r="BU62" s="535">
        <v>0</v>
      </c>
      <c r="BV62" s="535">
        <v>0</v>
      </c>
      <c r="BW62" s="535">
        <v>0</v>
      </c>
      <c r="BX62" s="535">
        <v>0</v>
      </c>
      <c r="BY62" s="535">
        <v>0</v>
      </c>
      <c r="BZ62" s="535">
        <v>0</v>
      </c>
      <c r="CA62" s="535">
        <v>0</v>
      </c>
      <c r="CB62" s="535">
        <v>6128</v>
      </c>
      <c r="CC62" s="535">
        <v>0</v>
      </c>
      <c r="CD62" s="535">
        <v>0</v>
      </c>
      <c r="CE62" s="535">
        <v>0</v>
      </c>
      <c r="CF62" s="535">
        <v>155</v>
      </c>
      <c r="CG62" s="535">
        <v>0</v>
      </c>
      <c r="CH62" s="535">
        <v>0</v>
      </c>
      <c r="CI62" s="535">
        <v>0</v>
      </c>
      <c r="CJ62" s="535">
        <v>0</v>
      </c>
      <c r="CK62" s="535">
        <v>0</v>
      </c>
      <c r="CL62" s="535">
        <v>0</v>
      </c>
      <c r="CM62" s="535">
        <v>1992</v>
      </c>
      <c r="CN62" s="535">
        <v>108</v>
      </c>
      <c r="CO62" s="535">
        <v>37</v>
      </c>
      <c r="CP62" s="535">
        <v>0</v>
      </c>
      <c r="CQ62" s="535">
        <v>0</v>
      </c>
      <c r="CR62" s="535">
        <v>0</v>
      </c>
      <c r="CS62" s="535">
        <v>0</v>
      </c>
      <c r="CT62" s="535">
        <v>0</v>
      </c>
      <c r="CU62" s="535">
        <v>1</v>
      </c>
      <c r="CV62" s="535">
        <v>0</v>
      </c>
      <c r="CW62" s="535">
        <v>0</v>
      </c>
      <c r="CX62" s="535">
        <v>1</v>
      </c>
      <c r="CY62" s="535">
        <v>0</v>
      </c>
      <c r="CZ62" s="535">
        <v>0</v>
      </c>
      <c r="DA62" s="535">
        <v>0</v>
      </c>
      <c r="DB62" s="535">
        <v>6</v>
      </c>
      <c r="DC62" s="535">
        <v>0</v>
      </c>
      <c r="DD62" s="535">
        <v>0</v>
      </c>
      <c r="DE62" s="536">
        <v>0</v>
      </c>
      <c r="DF62" s="537">
        <v>14350</v>
      </c>
      <c r="DG62" s="534">
        <v>0</v>
      </c>
      <c r="DH62" s="535">
        <v>473</v>
      </c>
      <c r="DI62" s="535">
        <v>0</v>
      </c>
      <c r="DJ62" s="535">
        <v>0</v>
      </c>
      <c r="DK62" s="535">
        <v>562</v>
      </c>
      <c r="DL62" s="535">
        <v>26084</v>
      </c>
      <c r="DM62" s="535">
        <v>282</v>
      </c>
      <c r="DN62" s="537">
        <v>27401</v>
      </c>
      <c r="DO62" s="537">
        <v>41751</v>
      </c>
      <c r="DP62" s="537">
        <v>16621</v>
      </c>
      <c r="DQ62" s="537">
        <v>15169</v>
      </c>
      <c r="DR62" s="537">
        <v>59191</v>
      </c>
      <c r="DS62" s="537">
        <v>73541</v>
      </c>
      <c r="DT62" s="537">
        <v>-4172</v>
      </c>
      <c r="DU62" s="537">
        <v>-31922</v>
      </c>
      <c r="DV62" s="537">
        <v>-36094</v>
      </c>
      <c r="DW62" s="537">
        <v>23097</v>
      </c>
      <c r="DX62" s="537">
        <v>37447</v>
      </c>
      <c r="DY62" s="282"/>
      <c r="DZ62" s="553">
        <f t="shared" si="1"/>
        <v>0.13549376062848795</v>
      </c>
      <c r="EA62" s="344"/>
      <c r="EB62" s="553">
        <f t="shared" si="5"/>
        <v>3.1791685284630353E-5</v>
      </c>
      <c r="EC62" s="282"/>
      <c r="ED62" s="282"/>
      <c r="EE62" s="282"/>
      <c r="EF62" s="282"/>
      <c r="EG62" s="282"/>
      <c r="EH62" s="282"/>
      <c r="EI62" s="282"/>
      <c r="EJ62" s="282"/>
      <c r="EK62" s="282"/>
      <c r="EL62" s="282"/>
      <c r="EM62" s="282"/>
      <c r="EN62" s="282"/>
    </row>
    <row r="63" spans="1:144" s="278" customFormat="1">
      <c r="A63" s="291" t="s">
        <v>477</v>
      </c>
      <c r="B63" s="368" t="s">
        <v>586</v>
      </c>
      <c r="C63" s="534">
        <v>0</v>
      </c>
      <c r="D63" s="535">
        <v>0</v>
      </c>
      <c r="E63" s="535">
        <v>0</v>
      </c>
      <c r="F63" s="535">
        <v>0</v>
      </c>
      <c r="G63" s="535">
        <v>0</v>
      </c>
      <c r="H63" s="535">
        <v>0</v>
      </c>
      <c r="I63" s="535">
        <v>0</v>
      </c>
      <c r="J63" s="535">
        <v>0</v>
      </c>
      <c r="K63" s="535">
        <v>0</v>
      </c>
      <c r="L63" s="535">
        <v>0</v>
      </c>
      <c r="M63" s="535">
        <v>0</v>
      </c>
      <c r="N63" s="535">
        <v>0</v>
      </c>
      <c r="O63" s="535">
        <v>0</v>
      </c>
      <c r="P63" s="535">
        <v>0</v>
      </c>
      <c r="Q63" s="535">
        <v>0</v>
      </c>
      <c r="R63" s="535">
        <v>0</v>
      </c>
      <c r="S63" s="535">
        <v>0</v>
      </c>
      <c r="T63" s="535">
        <v>0</v>
      </c>
      <c r="U63" s="535">
        <v>0</v>
      </c>
      <c r="V63" s="535">
        <v>0</v>
      </c>
      <c r="W63" s="535">
        <v>0</v>
      </c>
      <c r="X63" s="535">
        <v>0</v>
      </c>
      <c r="Y63" s="535">
        <v>0</v>
      </c>
      <c r="Z63" s="535">
        <v>0</v>
      </c>
      <c r="AA63" s="535">
        <v>0</v>
      </c>
      <c r="AB63" s="535">
        <v>0</v>
      </c>
      <c r="AC63" s="535">
        <v>0</v>
      </c>
      <c r="AD63" s="535">
        <v>0</v>
      </c>
      <c r="AE63" s="535">
        <v>0</v>
      </c>
      <c r="AF63" s="535">
        <v>0</v>
      </c>
      <c r="AG63" s="535">
        <v>0</v>
      </c>
      <c r="AH63" s="535">
        <v>0</v>
      </c>
      <c r="AI63" s="535">
        <v>0</v>
      </c>
      <c r="AJ63" s="535">
        <v>0</v>
      </c>
      <c r="AK63" s="535">
        <v>0</v>
      </c>
      <c r="AL63" s="535">
        <v>0</v>
      </c>
      <c r="AM63" s="535">
        <v>0</v>
      </c>
      <c r="AN63" s="535">
        <v>0</v>
      </c>
      <c r="AO63" s="535">
        <v>0</v>
      </c>
      <c r="AP63" s="535">
        <v>0</v>
      </c>
      <c r="AQ63" s="535">
        <v>0</v>
      </c>
      <c r="AR63" s="535">
        <v>0</v>
      </c>
      <c r="AS63" s="535">
        <v>0</v>
      </c>
      <c r="AT63" s="535">
        <v>0</v>
      </c>
      <c r="AU63" s="535">
        <v>0</v>
      </c>
      <c r="AV63" s="535">
        <v>0</v>
      </c>
      <c r="AW63" s="535">
        <v>0</v>
      </c>
      <c r="AX63" s="535">
        <v>0</v>
      </c>
      <c r="AY63" s="535">
        <v>0</v>
      </c>
      <c r="AZ63" s="535">
        <v>0</v>
      </c>
      <c r="BA63" s="535">
        <v>0</v>
      </c>
      <c r="BB63" s="535">
        <v>0</v>
      </c>
      <c r="BC63" s="535">
        <v>0</v>
      </c>
      <c r="BD63" s="535">
        <v>0</v>
      </c>
      <c r="BE63" s="535">
        <v>0</v>
      </c>
      <c r="BF63" s="535">
        <v>0</v>
      </c>
      <c r="BG63" s="535">
        <v>0</v>
      </c>
      <c r="BH63" s="535">
        <v>0</v>
      </c>
      <c r="BI63" s="535">
        <v>4290</v>
      </c>
      <c r="BJ63" s="535">
        <v>0</v>
      </c>
      <c r="BK63" s="535">
        <v>0</v>
      </c>
      <c r="BL63" s="535">
        <v>0</v>
      </c>
      <c r="BM63" s="535">
        <v>0</v>
      </c>
      <c r="BN63" s="535">
        <v>0</v>
      </c>
      <c r="BO63" s="535">
        <v>0</v>
      </c>
      <c r="BP63" s="535">
        <v>0</v>
      </c>
      <c r="BQ63" s="535">
        <v>0</v>
      </c>
      <c r="BR63" s="535">
        <v>0</v>
      </c>
      <c r="BS63" s="535">
        <v>0</v>
      </c>
      <c r="BT63" s="535">
        <v>0</v>
      </c>
      <c r="BU63" s="535">
        <v>0</v>
      </c>
      <c r="BV63" s="535">
        <v>0</v>
      </c>
      <c r="BW63" s="535">
        <v>0</v>
      </c>
      <c r="BX63" s="535">
        <v>0</v>
      </c>
      <c r="BY63" s="535">
        <v>23604</v>
      </c>
      <c r="BZ63" s="535">
        <v>0</v>
      </c>
      <c r="CA63" s="535">
        <v>0</v>
      </c>
      <c r="CB63" s="535">
        <v>0</v>
      </c>
      <c r="CC63" s="535">
        <v>71172</v>
      </c>
      <c r="CD63" s="535">
        <v>0</v>
      </c>
      <c r="CE63" s="535">
        <v>0</v>
      </c>
      <c r="CF63" s="535">
        <v>1260</v>
      </c>
      <c r="CG63" s="535">
        <v>0</v>
      </c>
      <c r="CH63" s="535">
        <v>0</v>
      </c>
      <c r="CI63" s="535">
        <v>0</v>
      </c>
      <c r="CJ63" s="535">
        <v>0</v>
      </c>
      <c r="CK63" s="535">
        <v>0</v>
      </c>
      <c r="CL63" s="535">
        <v>0</v>
      </c>
      <c r="CM63" s="535">
        <v>6389</v>
      </c>
      <c r="CN63" s="535">
        <v>0</v>
      </c>
      <c r="CO63" s="535">
        <v>0</v>
      </c>
      <c r="CP63" s="535">
        <v>0</v>
      </c>
      <c r="CQ63" s="535">
        <v>0</v>
      </c>
      <c r="CR63" s="535">
        <v>0</v>
      </c>
      <c r="CS63" s="535">
        <v>0</v>
      </c>
      <c r="CT63" s="535">
        <v>0</v>
      </c>
      <c r="CU63" s="535">
        <v>0</v>
      </c>
      <c r="CV63" s="535">
        <v>0</v>
      </c>
      <c r="CW63" s="535">
        <v>3781</v>
      </c>
      <c r="CX63" s="535">
        <v>17</v>
      </c>
      <c r="CY63" s="535">
        <v>0</v>
      </c>
      <c r="CZ63" s="535">
        <v>0</v>
      </c>
      <c r="DA63" s="535">
        <v>0</v>
      </c>
      <c r="DB63" s="535">
        <v>6</v>
      </c>
      <c r="DC63" s="535">
        <v>87</v>
      </c>
      <c r="DD63" s="535">
        <v>0</v>
      </c>
      <c r="DE63" s="536">
        <v>0</v>
      </c>
      <c r="DF63" s="537">
        <v>110606</v>
      </c>
      <c r="DG63" s="534">
        <v>0</v>
      </c>
      <c r="DH63" s="535">
        <v>8739</v>
      </c>
      <c r="DI63" s="535">
        <v>0</v>
      </c>
      <c r="DJ63" s="535">
        <v>0</v>
      </c>
      <c r="DK63" s="535">
        <v>4568</v>
      </c>
      <c r="DL63" s="535">
        <v>110893</v>
      </c>
      <c r="DM63" s="535">
        <v>-125</v>
      </c>
      <c r="DN63" s="537">
        <v>124075</v>
      </c>
      <c r="DO63" s="537">
        <v>234681</v>
      </c>
      <c r="DP63" s="537">
        <v>1383</v>
      </c>
      <c r="DQ63" s="537">
        <v>2634</v>
      </c>
      <c r="DR63" s="537">
        <v>128092</v>
      </c>
      <c r="DS63" s="537">
        <v>238698</v>
      </c>
      <c r="DT63" s="537">
        <v>-50264</v>
      </c>
      <c r="DU63" s="537">
        <v>-174469</v>
      </c>
      <c r="DV63" s="537">
        <v>-224733</v>
      </c>
      <c r="DW63" s="537">
        <v>-96641</v>
      </c>
      <c r="DX63" s="537">
        <v>13965</v>
      </c>
      <c r="DY63" s="282"/>
      <c r="DZ63" s="553">
        <f t="shared" si="1"/>
        <v>4.2389456325821029E-2</v>
      </c>
      <c r="EA63" s="344"/>
      <c r="EB63" s="553">
        <f t="shared" si="5"/>
        <v>5.8737322981476669E-4</v>
      </c>
      <c r="EC63" s="282"/>
      <c r="ED63" s="282"/>
      <c r="EE63" s="282"/>
      <c r="EF63" s="282"/>
      <c r="EG63" s="282"/>
      <c r="EH63" s="282"/>
      <c r="EI63" s="282"/>
      <c r="EJ63" s="282"/>
      <c r="EK63" s="282"/>
      <c r="EL63" s="282"/>
      <c r="EM63" s="282"/>
      <c r="EN63" s="282"/>
    </row>
    <row r="64" spans="1:144" s="278" customFormat="1">
      <c r="A64" s="291" t="s">
        <v>478</v>
      </c>
      <c r="B64" s="368" t="s">
        <v>16</v>
      </c>
      <c r="C64" s="534">
        <v>14</v>
      </c>
      <c r="D64" s="535">
        <v>5</v>
      </c>
      <c r="E64" s="535">
        <v>2</v>
      </c>
      <c r="F64" s="535">
        <v>2</v>
      </c>
      <c r="G64" s="535">
        <v>266</v>
      </c>
      <c r="H64" s="535">
        <v>23</v>
      </c>
      <c r="I64" s="535">
        <v>17</v>
      </c>
      <c r="J64" s="535">
        <v>563</v>
      </c>
      <c r="K64" s="535">
        <v>540</v>
      </c>
      <c r="L64" s="535">
        <v>0</v>
      </c>
      <c r="M64" s="535">
        <v>0</v>
      </c>
      <c r="N64" s="535">
        <v>9</v>
      </c>
      <c r="O64" s="535">
        <v>814</v>
      </c>
      <c r="P64" s="535">
        <v>185</v>
      </c>
      <c r="Q64" s="535">
        <v>1075</v>
      </c>
      <c r="R64" s="535">
        <v>32</v>
      </c>
      <c r="S64" s="535">
        <v>13</v>
      </c>
      <c r="T64" s="535">
        <v>10</v>
      </c>
      <c r="U64" s="535">
        <v>0</v>
      </c>
      <c r="V64" s="535">
        <v>4</v>
      </c>
      <c r="W64" s="535">
        <v>7</v>
      </c>
      <c r="X64" s="535">
        <v>254</v>
      </c>
      <c r="Y64" s="535">
        <v>14</v>
      </c>
      <c r="Z64" s="535">
        <v>0</v>
      </c>
      <c r="AA64" s="535">
        <v>15</v>
      </c>
      <c r="AB64" s="535">
        <v>132</v>
      </c>
      <c r="AC64" s="535">
        <v>1</v>
      </c>
      <c r="AD64" s="535">
        <v>7</v>
      </c>
      <c r="AE64" s="535">
        <v>62</v>
      </c>
      <c r="AF64" s="535">
        <v>12</v>
      </c>
      <c r="AG64" s="535">
        <v>116</v>
      </c>
      <c r="AH64" s="535">
        <v>257</v>
      </c>
      <c r="AI64" s="535">
        <v>14</v>
      </c>
      <c r="AJ64" s="535">
        <v>0</v>
      </c>
      <c r="AK64" s="535">
        <v>224</v>
      </c>
      <c r="AL64" s="535">
        <v>9</v>
      </c>
      <c r="AM64" s="535">
        <v>2736</v>
      </c>
      <c r="AN64" s="535">
        <v>38</v>
      </c>
      <c r="AO64" s="535">
        <v>6</v>
      </c>
      <c r="AP64" s="535">
        <v>0</v>
      </c>
      <c r="AQ64" s="535">
        <v>71</v>
      </c>
      <c r="AR64" s="535">
        <v>14</v>
      </c>
      <c r="AS64" s="535">
        <v>48</v>
      </c>
      <c r="AT64" s="535">
        <v>12</v>
      </c>
      <c r="AU64" s="535">
        <v>621</v>
      </c>
      <c r="AV64" s="535">
        <v>156</v>
      </c>
      <c r="AW64" s="535">
        <v>561</v>
      </c>
      <c r="AX64" s="535">
        <v>299</v>
      </c>
      <c r="AY64" s="535">
        <v>88</v>
      </c>
      <c r="AZ64" s="535">
        <v>1</v>
      </c>
      <c r="BA64" s="535">
        <v>143</v>
      </c>
      <c r="BB64" s="535">
        <v>6</v>
      </c>
      <c r="BC64" s="535">
        <v>27</v>
      </c>
      <c r="BD64" s="535">
        <v>14</v>
      </c>
      <c r="BE64" s="535">
        <v>0</v>
      </c>
      <c r="BF64" s="535">
        <v>3</v>
      </c>
      <c r="BG64" s="535">
        <v>27</v>
      </c>
      <c r="BH64" s="535">
        <v>22</v>
      </c>
      <c r="BI64" s="535">
        <v>4</v>
      </c>
      <c r="BJ64" s="535">
        <v>4866</v>
      </c>
      <c r="BK64" s="535">
        <v>2</v>
      </c>
      <c r="BL64" s="535">
        <v>2040</v>
      </c>
      <c r="BM64" s="535">
        <v>1168</v>
      </c>
      <c r="BN64" s="535">
        <v>1023</v>
      </c>
      <c r="BO64" s="535">
        <v>1920</v>
      </c>
      <c r="BP64" s="535">
        <v>22</v>
      </c>
      <c r="BQ64" s="535">
        <v>1</v>
      </c>
      <c r="BR64" s="535">
        <v>116</v>
      </c>
      <c r="BS64" s="535">
        <v>97</v>
      </c>
      <c r="BT64" s="535">
        <v>1123</v>
      </c>
      <c r="BU64" s="535">
        <v>257</v>
      </c>
      <c r="BV64" s="535">
        <v>17</v>
      </c>
      <c r="BW64" s="535">
        <v>10</v>
      </c>
      <c r="BX64" s="535">
        <v>0</v>
      </c>
      <c r="BY64" s="535">
        <v>13</v>
      </c>
      <c r="BZ64" s="535">
        <v>169</v>
      </c>
      <c r="CA64" s="535">
        <v>6</v>
      </c>
      <c r="CB64" s="535">
        <v>75</v>
      </c>
      <c r="CC64" s="535">
        <v>16</v>
      </c>
      <c r="CD64" s="535">
        <v>1</v>
      </c>
      <c r="CE64" s="535">
        <v>6</v>
      </c>
      <c r="CF64" s="535">
        <v>56</v>
      </c>
      <c r="CG64" s="535">
        <v>4</v>
      </c>
      <c r="CH64" s="535">
        <v>871</v>
      </c>
      <c r="CI64" s="535">
        <v>167</v>
      </c>
      <c r="CJ64" s="535">
        <v>1974</v>
      </c>
      <c r="CK64" s="535">
        <v>26</v>
      </c>
      <c r="CL64" s="535">
        <v>413</v>
      </c>
      <c r="CM64" s="535">
        <v>2141</v>
      </c>
      <c r="CN64" s="535">
        <v>3461</v>
      </c>
      <c r="CO64" s="535">
        <v>4553</v>
      </c>
      <c r="CP64" s="535">
        <v>439</v>
      </c>
      <c r="CQ64" s="535">
        <v>43</v>
      </c>
      <c r="CR64" s="535">
        <v>1561</v>
      </c>
      <c r="CS64" s="535">
        <v>893</v>
      </c>
      <c r="CT64" s="535">
        <v>632</v>
      </c>
      <c r="CU64" s="535">
        <v>1871</v>
      </c>
      <c r="CV64" s="535">
        <v>69</v>
      </c>
      <c r="CW64" s="535">
        <v>537</v>
      </c>
      <c r="CX64" s="535">
        <v>7004</v>
      </c>
      <c r="CY64" s="535">
        <v>547</v>
      </c>
      <c r="CZ64" s="535">
        <v>2373</v>
      </c>
      <c r="DA64" s="535">
        <v>1132</v>
      </c>
      <c r="DB64" s="535">
        <v>5775</v>
      </c>
      <c r="DC64" s="535">
        <v>2546</v>
      </c>
      <c r="DD64" s="535">
        <v>8835</v>
      </c>
      <c r="DE64" s="536">
        <v>107</v>
      </c>
      <c r="DF64" s="537">
        <v>70573</v>
      </c>
      <c r="DG64" s="534">
        <v>6026</v>
      </c>
      <c r="DH64" s="535">
        <v>84002</v>
      </c>
      <c r="DI64" s="535">
        <v>0</v>
      </c>
      <c r="DJ64" s="535">
        <v>0</v>
      </c>
      <c r="DK64" s="535">
        <v>2399</v>
      </c>
      <c r="DL64" s="535">
        <v>32898</v>
      </c>
      <c r="DM64" s="535">
        <v>3425</v>
      </c>
      <c r="DN64" s="537">
        <v>128750</v>
      </c>
      <c r="DO64" s="537">
        <v>199323</v>
      </c>
      <c r="DP64" s="537">
        <v>15128</v>
      </c>
      <c r="DQ64" s="537">
        <v>96396</v>
      </c>
      <c r="DR64" s="537">
        <v>240274</v>
      </c>
      <c r="DS64" s="537">
        <v>310847</v>
      </c>
      <c r="DT64" s="537">
        <v>-94388</v>
      </c>
      <c r="DU64" s="537">
        <v>-94526</v>
      </c>
      <c r="DV64" s="537">
        <v>-188914</v>
      </c>
      <c r="DW64" s="537">
        <v>51360</v>
      </c>
      <c r="DX64" s="537">
        <v>121933</v>
      </c>
      <c r="DY64" s="282"/>
      <c r="DZ64" s="553">
        <f t="shared" si="1"/>
        <v>5.2221770693798519E-2</v>
      </c>
      <c r="EA64" s="344"/>
      <c r="EB64" s="553">
        <f t="shared" si="5"/>
        <v>5.6460151105275245E-3</v>
      </c>
      <c r="EC64" s="282"/>
      <c r="ED64" s="282"/>
      <c r="EE64" s="282"/>
      <c r="EF64" s="282"/>
      <c r="EG64" s="282"/>
      <c r="EH64" s="282"/>
      <c r="EI64" s="282"/>
      <c r="EJ64" s="282"/>
      <c r="EK64" s="282"/>
      <c r="EL64" s="282"/>
      <c r="EM64" s="282"/>
      <c r="EN64" s="282"/>
    </row>
    <row r="65" spans="1:144" s="278" customFormat="1">
      <c r="A65" s="291" t="s">
        <v>479</v>
      </c>
      <c r="B65" s="368" t="s">
        <v>587</v>
      </c>
      <c r="C65" s="534">
        <v>123</v>
      </c>
      <c r="D65" s="535">
        <v>318</v>
      </c>
      <c r="E65" s="535">
        <v>0</v>
      </c>
      <c r="F65" s="535">
        <v>24</v>
      </c>
      <c r="G65" s="535">
        <v>0</v>
      </c>
      <c r="H65" s="535">
        <v>0</v>
      </c>
      <c r="I65" s="535">
        <v>0</v>
      </c>
      <c r="J65" s="535">
        <v>0</v>
      </c>
      <c r="K65" s="535">
        <v>1340</v>
      </c>
      <c r="L65" s="535">
        <v>83</v>
      </c>
      <c r="M65" s="535">
        <v>0</v>
      </c>
      <c r="N65" s="535">
        <v>2</v>
      </c>
      <c r="O65" s="535">
        <v>0</v>
      </c>
      <c r="P65" s="535">
        <v>283</v>
      </c>
      <c r="Q65" s="535">
        <v>0</v>
      </c>
      <c r="R65" s="535">
        <v>852</v>
      </c>
      <c r="S65" s="535">
        <v>0</v>
      </c>
      <c r="T65" s="535">
        <v>0</v>
      </c>
      <c r="U65" s="535">
        <v>255</v>
      </c>
      <c r="V65" s="535">
        <v>129</v>
      </c>
      <c r="W65" s="535">
        <v>2255</v>
      </c>
      <c r="X65" s="535">
        <v>373</v>
      </c>
      <c r="Y65" s="535">
        <v>0</v>
      </c>
      <c r="Z65" s="535">
        <v>0</v>
      </c>
      <c r="AA65" s="535">
        <v>0</v>
      </c>
      <c r="AB65" s="535">
        <v>1</v>
      </c>
      <c r="AC65" s="535">
        <v>104</v>
      </c>
      <c r="AD65" s="535">
        <v>1489</v>
      </c>
      <c r="AE65" s="535">
        <v>397</v>
      </c>
      <c r="AF65" s="535">
        <v>0</v>
      </c>
      <c r="AG65" s="535">
        <v>0</v>
      </c>
      <c r="AH65" s="535">
        <v>1074</v>
      </c>
      <c r="AI65" s="535">
        <v>220</v>
      </c>
      <c r="AJ65" s="535">
        <v>0</v>
      </c>
      <c r="AK65" s="535">
        <v>541</v>
      </c>
      <c r="AL65" s="535">
        <v>12829</v>
      </c>
      <c r="AM65" s="535">
        <v>6571</v>
      </c>
      <c r="AN65" s="535">
        <v>525</v>
      </c>
      <c r="AO65" s="535">
        <v>21</v>
      </c>
      <c r="AP65" s="535">
        <v>3920</v>
      </c>
      <c r="AQ65" s="535">
        <v>1460</v>
      </c>
      <c r="AR65" s="535">
        <v>0</v>
      </c>
      <c r="AS65" s="535">
        <v>116</v>
      </c>
      <c r="AT65" s="535">
        <v>0</v>
      </c>
      <c r="AU65" s="535">
        <v>0</v>
      </c>
      <c r="AV65" s="535">
        <v>0</v>
      </c>
      <c r="AW65" s="535">
        <v>5</v>
      </c>
      <c r="AX65" s="535">
        <v>0</v>
      </c>
      <c r="AY65" s="535">
        <v>0</v>
      </c>
      <c r="AZ65" s="535">
        <v>0</v>
      </c>
      <c r="BA65" s="535">
        <v>0</v>
      </c>
      <c r="BB65" s="535">
        <v>0</v>
      </c>
      <c r="BC65" s="535">
        <v>0</v>
      </c>
      <c r="BD65" s="535">
        <v>0</v>
      </c>
      <c r="BE65" s="535">
        <v>0</v>
      </c>
      <c r="BF65" s="535">
        <v>0</v>
      </c>
      <c r="BG65" s="535">
        <v>18</v>
      </c>
      <c r="BH65" s="535">
        <v>0</v>
      </c>
      <c r="BI65" s="535">
        <v>0</v>
      </c>
      <c r="BJ65" s="535">
        <v>2</v>
      </c>
      <c r="BK65" s="535">
        <v>0</v>
      </c>
      <c r="BL65" s="535">
        <v>0</v>
      </c>
      <c r="BM65" s="535">
        <v>0</v>
      </c>
      <c r="BN65" s="535">
        <v>83</v>
      </c>
      <c r="BO65" s="535">
        <v>11</v>
      </c>
      <c r="BP65" s="535">
        <v>12206</v>
      </c>
      <c r="BQ65" s="535">
        <v>2271</v>
      </c>
      <c r="BR65" s="535">
        <v>0</v>
      </c>
      <c r="BS65" s="535">
        <v>0</v>
      </c>
      <c r="BT65" s="535">
        <v>0</v>
      </c>
      <c r="BU65" s="535">
        <v>0</v>
      </c>
      <c r="BV65" s="535">
        <v>0</v>
      </c>
      <c r="BW65" s="535">
        <v>0</v>
      </c>
      <c r="BX65" s="535">
        <v>0</v>
      </c>
      <c r="BY65" s="535">
        <v>0</v>
      </c>
      <c r="BZ65" s="535">
        <v>280</v>
      </c>
      <c r="CA65" s="535">
        <v>0</v>
      </c>
      <c r="CB65" s="535">
        <v>0</v>
      </c>
      <c r="CC65" s="535">
        <v>0</v>
      </c>
      <c r="CD65" s="535">
        <v>0</v>
      </c>
      <c r="CE65" s="535">
        <v>0</v>
      </c>
      <c r="CF65" s="535">
        <v>0</v>
      </c>
      <c r="CG65" s="535">
        <v>0</v>
      </c>
      <c r="CH65" s="535">
        <v>0</v>
      </c>
      <c r="CI65" s="535">
        <v>0</v>
      </c>
      <c r="CJ65" s="535">
        <v>0</v>
      </c>
      <c r="CK65" s="535">
        <v>0</v>
      </c>
      <c r="CL65" s="535">
        <v>0</v>
      </c>
      <c r="CM65" s="535">
        <v>0</v>
      </c>
      <c r="CN65" s="535">
        <v>0</v>
      </c>
      <c r="CO65" s="535">
        <v>0</v>
      </c>
      <c r="CP65" s="535">
        <v>0</v>
      </c>
      <c r="CQ65" s="535">
        <v>0</v>
      </c>
      <c r="CR65" s="535">
        <v>0</v>
      </c>
      <c r="CS65" s="535">
        <v>0</v>
      </c>
      <c r="CT65" s="535">
        <v>0</v>
      </c>
      <c r="CU65" s="535">
        <v>0</v>
      </c>
      <c r="CV65" s="535">
        <v>0</v>
      </c>
      <c r="CW65" s="535">
        <v>0</v>
      </c>
      <c r="CX65" s="535">
        <v>0</v>
      </c>
      <c r="CY65" s="535">
        <v>0</v>
      </c>
      <c r="CZ65" s="535">
        <v>76</v>
      </c>
      <c r="DA65" s="535">
        <v>0</v>
      </c>
      <c r="DB65" s="535">
        <v>0</v>
      </c>
      <c r="DC65" s="535">
        <v>0</v>
      </c>
      <c r="DD65" s="535">
        <v>0</v>
      </c>
      <c r="DE65" s="536">
        <v>0</v>
      </c>
      <c r="DF65" s="537">
        <v>50257</v>
      </c>
      <c r="DG65" s="534">
        <v>0</v>
      </c>
      <c r="DH65" s="535">
        <v>5175</v>
      </c>
      <c r="DI65" s="535">
        <v>0</v>
      </c>
      <c r="DJ65" s="535">
        <v>0</v>
      </c>
      <c r="DK65" s="535">
        <v>0</v>
      </c>
      <c r="DL65" s="535">
        <v>0</v>
      </c>
      <c r="DM65" s="535">
        <v>0</v>
      </c>
      <c r="DN65" s="537">
        <v>5175</v>
      </c>
      <c r="DO65" s="537">
        <v>55432</v>
      </c>
      <c r="DP65" s="537">
        <v>0</v>
      </c>
      <c r="DQ65" s="537">
        <v>0</v>
      </c>
      <c r="DR65" s="537">
        <v>5175</v>
      </c>
      <c r="DS65" s="537">
        <v>55432</v>
      </c>
      <c r="DT65" s="537">
        <v>0</v>
      </c>
      <c r="DU65" s="537">
        <v>-3414</v>
      </c>
      <c r="DV65" s="537">
        <v>-3414</v>
      </c>
      <c r="DW65" s="537">
        <v>1761</v>
      </c>
      <c r="DX65" s="537">
        <v>52018</v>
      </c>
      <c r="DY65" s="282"/>
      <c r="DZ65" s="553">
        <f t="shared" si="1"/>
        <v>0.93841102612209548</v>
      </c>
      <c r="EA65" s="344"/>
      <c r="EB65" s="553">
        <f t="shared" si="5"/>
        <v>3.4782657790266824E-4</v>
      </c>
      <c r="EC65" s="282"/>
      <c r="ED65" s="282"/>
      <c r="EE65" s="282"/>
      <c r="EF65" s="282"/>
      <c r="EG65" s="282"/>
      <c r="EH65" s="282"/>
      <c r="EI65" s="282"/>
      <c r="EJ65" s="282"/>
      <c r="EK65" s="282"/>
      <c r="EL65" s="282"/>
      <c r="EM65" s="282"/>
      <c r="EN65" s="282"/>
    </row>
    <row r="66" spans="1:144" s="278" customFormat="1">
      <c r="A66" s="291" t="s">
        <v>480</v>
      </c>
      <c r="B66" s="368" t="s">
        <v>588</v>
      </c>
      <c r="C66" s="534">
        <v>0</v>
      </c>
      <c r="D66" s="535">
        <v>0</v>
      </c>
      <c r="E66" s="535">
        <v>0</v>
      </c>
      <c r="F66" s="535">
        <v>0</v>
      </c>
      <c r="G66" s="535">
        <v>0</v>
      </c>
      <c r="H66" s="535">
        <v>0</v>
      </c>
      <c r="I66" s="535">
        <v>0</v>
      </c>
      <c r="J66" s="535">
        <v>0</v>
      </c>
      <c r="K66" s="535">
        <v>0</v>
      </c>
      <c r="L66" s="535">
        <v>0</v>
      </c>
      <c r="M66" s="535">
        <v>0</v>
      </c>
      <c r="N66" s="535">
        <v>0</v>
      </c>
      <c r="O66" s="535">
        <v>0</v>
      </c>
      <c r="P66" s="535">
        <v>0</v>
      </c>
      <c r="Q66" s="535">
        <v>0</v>
      </c>
      <c r="R66" s="535">
        <v>0</v>
      </c>
      <c r="S66" s="535">
        <v>0</v>
      </c>
      <c r="T66" s="535">
        <v>0</v>
      </c>
      <c r="U66" s="535">
        <v>0</v>
      </c>
      <c r="V66" s="535">
        <v>0</v>
      </c>
      <c r="W66" s="535">
        <v>0</v>
      </c>
      <c r="X66" s="535">
        <v>0</v>
      </c>
      <c r="Y66" s="535">
        <v>0</v>
      </c>
      <c r="Z66" s="535">
        <v>0</v>
      </c>
      <c r="AA66" s="535">
        <v>0</v>
      </c>
      <c r="AB66" s="535">
        <v>0</v>
      </c>
      <c r="AC66" s="535">
        <v>0</v>
      </c>
      <c r="AD66" s="535">
        <v>0</v>
      </c>
      <c r="AE66" s="535">
        <v>0</v>
      </c>
      <c r="AF66" s="535">
        <v>0</v>
      </c>
      <c r="AG66" s="535">
        <v>0</v>
      </c>
      <c r="AH66" s="535">
        <v>0</v>
      </c>
      <c r="AI66" s="535">
        <v>0</v>
      </c>
      <c r="AJ66" s="535">
        <v>0</v>
      </c>
      <c r="AK66" s="535">
        <v>0</v>
      </c>
      <c r="AL66" s="535">
        <v>0</v>
      </c>
      <c r="AM66" s="535">
        <v>0</v>
      </c>
      <c r="AN66" s="535">
        <v>0</v>
      </c>
      <c r="AO66" s="535">
        <v>0</v>
      </c>
      <c r="AP66" s="535">
        <v>0</v>
      </c>
      <c r="AQ66" s="535">
        <v>0</v>
      </c>
      <c r="AR66" s="535">
        <v>0</v>
      </c>
      <c r="AS66" s="535">
        <v>0</v>
      </c>
      <c r="AT66" s="535">
        <v>0</v>
      </c>
      <c r="AU66" s="535">
        <v>0</v>
      </c>
      <c r="AV66" s="535">
        <v>0</v>
      </c>
      <c r="AW66" s="535">
        <v>0</v>
      </c>
      <c r="AX66" s="535">
        <v>0</v>
      </c>
      <c r="AY66" s="535">
        <v>0</v>
      </c>
      <c r="AZ66" s="535">
        <v>0</v>
      </c>
      <c r="BA66" s="535">
        <v>0</v>
      </c>
      <c r="BB66" s="535">
        <v>0</v>
      </c>
      <c r="BC66" s="535">
        <v>0</v>
      </c>
      <c r="BD66" s="535">
        <v>0</v>
      </c>
      <c r="BE66" s="535">
        <v>0</v>
      </c>
      <c r="BF66" s="535">
        <v>0</v>
      </c>
      <c r="BG66" s="535">
        <v>0</v>
      </c>
      <c r="BH66" s="535">
        <v>0</v>
      </c>
      <c r="BI66" s="535">
        <v>0</v>
      </c>
      <c r="BJ66" s="535">
        <v>0</v>
      </c>
      <c r="BK66" s="535">
        <v>0</v>
      </c>
      <c r="BL66" s="535">
        <v>0</v>
      </c>
      <c r="BM66" s="535">
        <v>0</v>
      </c>
      <c r="BN66" s="535">
        <v>0</v>
      </c>
      <c r="BO66" s="535">
        <v>0</v>
      </c>
      <c r="BP66" s="535">
        <v>0</v>
      </c>
      <c r="BQ66" s="535">
        <v>0</v>
      </c>
      <c r="BR66" s="535">
        <v>0</v>
      </c>
      <c r="BS66" s="535">
        <v>0</v>
      </c>
      <c r="BT66" s="535">
        <v>0</v>
      </c>
      <c r="BU66" s="535">
        <v>0</v>
      </c>
      <c r="BV66" s="535">
        <v>0</v>
      </c>
      <c r="BW66" s="535">
        <v>0</v>
      </c>
      <c r="BX66" s="535">
        <v>0</v>
      </c>
      <c r="BY66" s="535">
        <v>0</v>
      </c>
      <c r="BZ66" s="535">
        <v>0</v>
      </c>
      <c r="CA66" s="535">
        <v>0</v>
      </c>
      <c r="CB66" s="535">
        <v>0</v>
      </c>
      <c r="CC66" s="535">
        <v>0</v>
      </c>
      <c r="CD66" s="535">
        <v>0</v>
      </c>
      <c r="CE66" s="535">
        <v>0</v>
      </c>
      <c r="CF66" s="535">
        <v>0</v>
      </c>
      <c r="CG66" s="535">
        <v>0</v>
      </c>
      <c r="CH66" s="535">
        <v>0</v>
      </c>
      <c r="CI66" s="535">
        <v>0</v>
      </c>
      <c r="CJ66" s="535">
        <v>0</v>
      </c>
      <c r="CK66" s="535">
        <v>0</v>
      </c>
      <c r="CL66" s="535">
        <v>0</v>
      </c>
      <c r="CM66" s="535">
        <v>0</v>
      </c>
      <c r="CN66" s="535">
        <v>0</v>
      </c>
      <c r="CO66" s="535">
        <v>0</v>
      </c>
      <c r="CP66" s="535">
        <v>0</v>
      </c>
      <c r="CQ66" s="535">
        <v>0</v>
      </c>
      <c r="CR66" s="535">
        <v>0</v>
      </c>
      <c r="CS66" s="535">
        <v>0</v>
      </c>
      <c r="CT66" s="535">
        <v>0</v>
      </c>
      <c r="CU66" s="535">
        <v>0</v>
      </c>
      <c r="CV66" s="535">
        <v>0</v>
      </c>
      <c r="CW66" s="535">
        <v>0</v>
      </c>
      <c r="CX66" s="535">
        <v>0</v>
      </c>
      <c r="CY66" s="535">
        <v>0</v>
      </c>
      <c r="CZ66" s="535">
        <v>0</v>
      </c>
      <c r="DA66" s="535">
        <v>0</v>
      </c>
      <c r="DB66" s="535">
        <v>0</v>
      </c>
      <c r="DC66" s="535">
        <v>0</v>
      </c>
      <c r="DD66" s="535">
        <v>0</v>
      </c>
      <c r="DE66" s="536">
        <v>0</v>
      </c>
      <c r="DF66" s="537">
        <v>0</v>
      </c>
      <c r="DG66" s="534">
        <v>0</v>
      </c>
      <c r="DH66" s="535">
        <v>0</v>
      </c>
      <c r="DI66" s="535">
        <v>0</v>
      </c>
      <c r="DJ66" s="535">
        <v>0</v>
      </c>
      <c r="DK66" s="535">
        <v>151363</v>
      </c>
      <c r="DL66" s="535">
        <v>1241512</v>
      </c>
      <c r="DM66" s="535">
        <v>0</v>
      </c>
      <c r="DN66" s="537">
        <v>1392875</v>
      </c>
      <c r="DO66" s="537">
        <v>1392875</v>
      </c>
      <c r="DP66" s="537">
        <v>0</v>
      </c>
      <c r="DQ66" s="537">
        <v>0</v>
      </c>
      <c r="DR66" s="537">
        <v>1392875</v>
      </c>
      <c r="DS66" s="537">
        <v>1392875</v>
      </c>
      <c r="DT66" s="537">
        <v>0</v>
      </c>
      <c r="DU66" s="537">
        <v>0</v>
      </c>
      <c r="DV66" s="537">
        <v>0</v>
      </c>
      <c r="DW66" s="537">
        <v>1392875</v>
      </c>
      <c r="DX66" s="537">
        <v>1392875</v>
      </c>
      <c r="DY66" s="282"/>
      <c r="DZ66" s="553">
        <f t="shared" si="1"/>
        <v>1</v>
      </c>
      <c r="EA66" s="344"/>
      <c r="EB66" s="553">
        <f t="shared" si="5"/>
        <v>0</v>
      </c>
      <c r="EC66" s="282"/>
      <c r="ED66" s="282"/>
      <c r="EE66" s="282"/>
      <c r="EF66" s="282"/>
      <c r="EG66" s="282"/>
      <c r="EH66" s="282"/>
      <c r="EI66" s="282"/>
      <c r="EJ66" s="282"/>
      <c r="EK66" s="282"/>
      <c r="EL66" s="282"/>
      <c r="EM66" s="282"/>
      <c r="EN66" s="282"/>
    </row>
    <row r="67" spans="1:144" s="278" customFormat="1">
      <c r="A67" s="291" t="s">
        <v>481</v>
      </c>
      <c r="B67" s="368" t="s">
        <v>589</v>
      </c>
      <c r="C67" s="534">
        <v>1130</v>
      </c>
      <c r="D67" s="535">
        <v>264</v>
      </c>
      <c r="E67" s="535">
        <v>39</v>
      </c>
      <c r="F67" s="535">
        <v>5</v>
      </c>
      <c r="G67" s="535">
        <v>10</v>
      </c>
      <c r="H67" s="535">
        <v>54</v>
      </c>
      <c r="I67" s="535">
        <v>67</v>
      </c>
      <c r="J67" s="535">
        <v>736</v>
      </c>
      <c r="K67" s="535">
        <v>291</v>
      </c>
      <c r="L67" s="535">
        <v>4</v>
      </c>
      <c r="M67" s="535">
        <v>0</v>
      </c>
      <c r="N67" s="535">
        <v>36</v>
      </c>
      <c r="O67" s="535">
        <v>76</v>
      </c>
      <c r="P67" s="535">
        <v>92</v>
      </c>
      <c r="Q67" s="535">
        <v>163</v>
      </c>
      <c r="R67" s="535">
        <v>241</v>
      </c>
      <c r="S67" s="535">
        <v>277</v>
      </c>
      <c r="T67" s="535">
        <v>273</v>
      </c>
      <c r="U67" s="535">
        <v>23</v>
      </c>
      <c r="V67" s="535">
        <v>658</v>
      </c>
      <c r="W67" s="535">
        <v>1558</v>
      </c>
      <c r="X67" s="535">
        <v>3192</v>
      </c>
      <c r="Y67" s="535">
        <v>2538</v>
      </c>
      <c r="Z67" s="535">
        <v>0</v>
      </c>
      <c r="AA67" s="535">
        <v>221</v>
      </c>
      <c r="AB67" s="535">
        <v>938</v>
      </c>
      <c r="AC67" s="535">
        <v>480</v>
      </c>
      <c r="AD67" s="535">
        <v>179</v>
      </c>
      <c r="AE67" s="535">
        <v>879</v>
      </c>
      <c r="AF67" s="535">
        <v>113</v>
      </c>
      <c r="AG67" s="535">
        <v>10</v>
      </c>
      <c r="AH67" s="535">
        <v>286</v>
      </c>
      <c r="AI67" s="535">
        <v>544</v>
      </c>
      <c r="AJ67" s="535">
        <v>0</v>
      </c>
      <c r="AK67" s="535">
        <v>683</v>
      </c>
      <c r="AL67" s="535">
        <v>3740</v>
      </c>
      <c r="AM67" s="535">
        <v>5722</v>
      </c>
      <c r="AN67" s="535">
        <v>471</v>
      </c>
      <c r="AO67" s="535">
        <v>341</v>
      </c>
      <c r="AP67" s="535">
        <v>255</v>
      </c>
      <c r="AQ67" s="535">
        <v>240</v>
      </c>
      <c r="AR67" s="535">
        <v>902</v>
      </c>
      <c r="AS67" s="535">
        <v>904</v>
      </c>
      <c r="AT67" s="535">
        <v>365</v>
      </c>
      <c r="AU67" s="535">
        <v>731</v>
      </c>
      <c r="AV67" s="535">
        <v>168</v>
      </c>
      <c r="AW67" s="535">
        <v>1241</v>
      </c>
      <c r="AX67" s="535">
        <v>499</v>
      </c>
      <c r="AY67" s="535">
        <v>173</v>
      </c>
      <c r="AZ67" s="535">
        <v>7</v>
      </c>
      <c r="BA67" s="535">
        <v>102</v>
      </c>
      <c r="BB67" s="535">
        <v>59</v>
      </c>
      <c r="BC67" s="535">
        <v>85</v>
      </c>
      <c r="BD67" s="535">
        <v>17</v>
      </c>
      <c r="BE67" s="535">
        <v>0</v>
      </c>
      <c r="BF67" s="535">
        <v>4</v>
      </c>
      <c r="BG67" s="535">
        <v>28</v>
      </c>
      <c r="BH67" s="535">
        <v>32</v>
      </c>
      <c r="BI67" s="535">
        <v>29</v>
      </c>
      <c r="BJ67" s="535">
        <v>152</v>
      </c>
      <c r="BK67" s="535">
        <v>14</v>
      </c>
      <c r="BL67" s="535">
        <v>926</v>
      </c>
      <c r="BM67" s="535">
        <v>240</v>
      </c>
      <c r="BN67" s="535">
        <v>139</v>
      </c>
      <c r="BO67" s="535">
        <v>120</v>
      </c>
      <c r="BP67" s="535">
        <v>28008</v>
      </c>
      <c r="BQ67" s="535">
        <v>10437</v>
      </c>
      <c r="BR67" s="535">
        <v>5935</v>
      </c>
      <c r="BS67" s="535">
        <v>782</v>
      </c>
      <c r="BT67" s="535">
        <v>10233</v>
      </c>
      <c r="BU67" s="535">
        <v>3181</v>
      </c>
      <c r="BV67" s="535">
        <v>2415</v>
      </c>
      <c r="BW67" s="535">
        <v>7587</v>
      </c>
      <c r="BX67" s="535">
        <v>36463</v>
      </c>
      <c r="BY67" s="535">
        <v>6690</v>
      </c>
      <c r="BZ67" s="535">
        <v>625</v>
      </c>
      <c r="CA67" s="535">
        <v>4295</v>
      </c>
      <c r="CB67" s="535">
        <v>739</v>
      </c>
      <c r="CC67" s="535">
        <v>37</v>
      </c>
      <c r="CD67" s="535">
        <v>343</v>
      </c>
      <c r="CE67" s="535">
        <v>1515</v>
      </c>
      <c r="CF67" s="535">
        <v>4733</v>
      </c>
      <c r="CG67" s="535">
        <v>85</v>
      </c>
      <c r="CH67" s="535">
        <v>3241</v>
      </c>
      <c r="CI67" s="535">
        <v>1965</v>
      </c>
      <c r="CJ67" s="535">
        <v>147</v>
      </c>
      <c r="CK67" s="535">
        <v>225</v>
      </c>
      <c r="CL67" s="535">
        <v>144</v>
      </c>
      <c r="CM67" s="535">
        <v>12634</v>
      </c>
      <c r="CN67" s="535">
        <v>7461</v>
      </c>
      <c r="CO67" s="535">
        <v>1970</v>
      </c>
      <c r="CP67" s="535">
        <v>3948</v>
      </c>
      <c r="CQ67" s="535">
        <v>124</v>
      </c>
      <c r="CR67" s="535">
        <v>1695</v>
      </c>
      <c r="CS67" s="535">
        <v>1043</v>
      </c>
      <c r="CT67" s="535">
        <v>198</v>
      </c>
      <c r="CU67" s="535">
        <v>406</v>
      </c>
      <c r="CV67" s="535">
        <v>6</v>
      </c>
      <c r="CW67" s="535">
        <v>340</v>
      </c>
      <c r="CX67" s="535">
        <v>2552</v>
      </c>
      <c r="CY67" s="535">
        <v>435</v>
      </c>
      <c r="CZ67" s="535">
        <v>1411</v>
      </c>
      <c r="DA67" s="535">
        <v>620</v>
      </c>
      <c r="DB67" s="535">
        <v>4855</v>
      </c>
      <c r="DC67" s="535">
        <v>893</v>
      </c>
      <c r="DD67" s="535">
        <v>0</v>
      </c>
      <c r="DE67" s="536">
        <v>0</v>
      </c>
      <c r="DF67" s="537">
        <v>204182</v>
      </c>
      <c r="DG67" s="534">
        <v>0</v>
      </c>
      <c r="DH67" s="535">
        <v>0</v>
      </c>
      <c r="DI67" s="535">
        <v>0</v>
      </c>
      <c r="DJ67" s="535">
        <v>0</v>
      </c>
      <c r="DK67" s="535">
        <v>851</v>
      </c>
      <c r="DL67" s="535">
        <v>5639</v>
      </c>
      <c r="DM67" s="535">
        <v>0</v>
      </c>
      <c r="DN67" s="537">
        <v>6490</v>
      </c>
      <c r="DO67" s="537">
        <v>210672</v>
      </c>
      <c r="DP67" s="537">
        <v>0</v>
      </c>
      <c r="DQ67" s="537">
        <v>0</v>
      </c>
      <c r="DR67" s="537">
        <v>6490</v>
      </c>
      <c r="DS67" s="537">
        <v>210672</v>
      </c>
      <c r="DT67" s="537">
        <v>0</v>
      </c>
      <c r="DU67" s="537">
        <v>0</v>
      </c>
      <c r="DV67" s="537">
        <v>0</v>
      </c>
      <c r="DW67" s="537">
        <v>6490</v>
      </c>
      <c r="DX67" s="537">
        <v>210672</v>
      </c>
      <c r="DY67" s="282"/>
      <c r="DZ67" s="553">
        <f t="shared" si="1"/>
        <v>1</v>
      </c>
      <c r="EA67" s="344"/>
      <c r="EB67" s="553">
        <f t="shared" si="5"/>
        <v>0</v>
      </c>
      <c r="EC67" s="282"/>
      <c r="ED67" s="282"/>
      <c r="EE67" s="282"/>
      <c r="EF67" s="282"/>
      <c r="EG67" s="282"/>
      <c r="EH67" s="282"/>
      <c r="EI67" s="282"/>
      <c r="EJ67" s="282"/>
      <c r="EK67" s="282"/>
      <c r="EL67" s="282"/>
      <c r="EM67" s="282"/>
      <c r="EN67" s="282"/>
    </row>
    <row r="68" spans="1:144" s="278" customFormat="1">
      <c r="A68" s="291" t="s">
        <v>482</v>
      </c>
      <c r="B68" s="368" t="s">
        <v>590</v>
      </c>
      <c r="C68" s="534">
        <v>0</v>
      </c>
      <c r="D68" s="535">
        <v>0</v>
      </c>
      <c r="E68" s="535">
        <v>0</v>
      </c>
      <c r="F68" s="535">
        <v>0</v>
      </c>
      <c r="G68" s="535">
        <v>0</v>
      </c>
      <c r="H68" s="535">
        <v>0</v>
      </c>
      <c r="I68" s="535">
        <v>0</v>
      </c>
      <c r="J68" s="535">
        <v>0</v>
      </c>
      <c r="K68" s="535">
        <v>0</v>
      </c>
      <c r="L68" s="535">
        <v>0</v>
      </c>
      <c r="M68" s="535">
        <v>0</v>
      </c>
      <c r="N68" s="535">
        <v>0</v>
      </c>
      <c r="O68" s="535">
        <v>0</v>
      </c>
      <c r="P68" s="535">
        <v>0</v>
      </c>
      <c r="Q68" s="535">
        <v>0</v>
      </c>
      <c r="R68" s="535">
        <v>0</v>
      </c>
      <c r="S68" s="535">
        <v>0</v>
      </c>
      <c r="T68" s="535">
        <v>0</v>
      </c>
      <c r="U68" s="535">
        <v>0</v>
      </c>
      <c r="V68" s="535">
        <v>0</v>
      </c>
      <c r="W68" s="535">
        <v>0</v>
      </c>
      <c r="X68" s="535">
        <v>0</v>
      </c>
      <c r="Y68" s="535">
        <v>0</v>
      </c>
      <c r="Z68" s="535">
        <v>0</v>
      </c>
      <c r="AA68" s="535">
        <v>0</v>
      </c>
      <c r="AB68" s="535">
        <v>0</v>
      </c>
      <c r="AC68" s="535">
        <v>0</v>
      </c>
      <c r="AD68" s="535">
        <v>0</v>
      </c>
      <c r="AE68" s="535">
        <v>0</v>
      </c>
      <c r="AF68" s="535">
        <v>0</v>
      </c>
      <c r="AG68" s="535">
        <v>0</v>
      </c>
      <c r="AH68" s="535">
        <v>0</v>
      </c>
      <c r="AI68" s="535">
        <v>0</v>
      </c>
      <c r="AJ68" s="535">
        <v>0</v>
      </c>
      <c r="AK68" s="535">
        <v>0</v>
      </c>
      <c r="AL68" s="535">
        <v>0</v>
      </c>
      <c r="AM68" s="535">
        <v>0</v>
      </c>
      <c r="AN68" s="535">
        <v>0</v>
      </c>
      <c r="AO68" s="535">
        <v>0</v>
      </c>
      <c r="AP68" s="535">
        <v>0</v>
      </c>
      <c r="AQ68" s="535">
        <v>0</v>
      </c>
      <c r="AR68" s="535">
        <v>0</v>
      </c>
      <c r="AS68" s="535">
        <v>0</v>
      </c>
      <c r="AT68" s="535">
        <v>0</v>
      </c>
      <c r="AU68" s="535">
        <v>0</v>
      </c>
      <c r="AV68" s="535">
        <v>0</v>
      </c>
      <c r="AW68" s="535">
        <v>0</v>
      </c>
      <c r="AX68" s="535">
        <v>0</v>
      </c>
      <c r="AY68" s="535">
        <v>0</v>
      </c>
      <c r="AZ68" s="535">
        <v>0</v>
      </c>
      <c r="BA68" s="535">
        <v>0</v>
      </c>
      <c r="BB68" s="535">
        <v>0</v>
      </c>
      <c r="BC68" s="535">
        <v>0</v>
      </c>
      <c r="BD68" s="535">
        <v>0</v>
      </c>
      <c r="BE68" s="535">
        <v>0</v>
      </c>
      <c r="BF68" s="535">
        <v>0</v>
      </c>
      <c r="BG68" s="535">
        <v>0</v>
      </c>
      <c r="BH68" s="535">
        <v>0</v>
      </c>
      <c r="BI68" s="535">
        <v>0</v>
      </c>
      <c r="BJ68" s="535">
        <v>0</v>
      </c>
      <c r="BK68" s="535">
        <v>0</v>
      </c>
      <c r="BL68" s="535">
        <v>0</v>
      </c>
      <c r="BM68" s="535">
        <v>0</v>
      </c>
      <c r="BN68" s="535">
        <v>0</v>
      </c>
      <c r="BO68" s="535">
        <v>0</v>
      </c>
      <c r="BP68" s="535">
        <v>0</v>
      </c>
      <c r="BQ68" s="535">
        <v>0</v>
      </c>
      <c r="BR68" s="535">
        <v>0</v>
      </c>
      <c r="BS68" s="535">
        <v>0</v>
      </c>
      <c r="BT68" s="535">
        <v>0</v>
      </c>
      <c r="BU68" s="535">
        <v>0</v>
      </c>
      <c r="BV68" s="535">
        <v>0</v>
      </c>
      <c r="BW68" s="535">
        <v>0</v>
      </c>
      <c r="BX68" s="535">
        <v>0</v>
      </c>
      <c r="BY68" s="535">
        <v>0</v>
      </c>
      <c r="BZ68" s="535">
        <v>0</v>
      </c>
      <c r="CA68" s="535">
        <v>0</v>
      </c>
      <c r="CB68" s="535">
        <v>0</v>
      </c>
      <c r="CC68" s="535">
        <v>0</v>
      </c>
      <c r="CD68" s="535">
        <v>0</v>
      </c>
      <c r="CE68" s="535">
        <v>0</v>
      </c>
      <c r="CF68" s="535">
        <v>0</v>
      </c>
      <c r="CG68" s="535">
        <v>0</v>
      </c>
      <c r="CH68" s="535">
        <v>0</v>
      </c>
      <c r="CI68" s="535">
        <v>0</v>
      </c>
      <c r="CJ68" s="535">
        <v>0</v>
      </c>
      <c r="CK68" s="535">
        <v>0</v>
      </c>
      <c r="CL68" s="535">
        <v>0</v>
      </c>
      <c r="CM68" s="535">
        <v>0</v>
      </c>
      <c r="CN68" s="535">
        <v>0</v>
      </c>
      <c r="CO68" s="535">
        <v>0</v>
      </c>
      <c r="CP68" s="535">
        <v>0</v>
      </c>
      <c r="CQ68" s="535">
        <v>0</v>
      </c>
      <c r="CR68" s="535">
        <v>0</v>
      </c>
      <c r="CS68" s="535">
        <v>0</v>
      </c>
      <c r="CT68" s="535">
        <v>0</v>
      </c>
      <c r="CU68" s="535">
        <v>0</v>
      </c>
      <c r="CV68" s="535">
        <v>0</v>
      </c>
      <c r="CW68" s="535">
        <v>0</v>
      </c>
      <c r="CX68" s="535">
        <v>0</v>
      </c>
      <c r="CY68" s="535">
        <v>0</v>
      </c>
      <c r="CZ68" s="535">
        <v>0</v>
      </c>
      <c r="DA68" s="535">
        <v>0</v>
      </c>
      <c r="DB68" s="535">
        <v>0</v>
      </c>
      <c r="DC68" s="535">
        <v>0</v>
      </c>
      <c r="DD68" s="535">
        <v>0</v>
      </c>
      <c r="DE68" s="536">
        <v>0</v>
      </c>
      <c r="DF68" s="537">
        <v>0</v>
      </c>
      <c r="DG68" s="534">
        <v>0</v>
      </c>
      <c r="DH68" s="535">
        <v>0</v>
      </c>
      <c r="DI68" s="535">
        <v>0</v>
      </c>
      <c r="DJ68" s="535">
        <v>0</v>
      </c>
      <c r="DK68" s="535">
        <v>337715</v>
      </c>
      <c r="DL68" s="535">
        <v>705</v>
      </c>
      <c r="DM68" s="535">
        <v>0</v>
      </c>
      <c r="DN68" s="537">
        <v>338420</v>
      </c>
      <c r="DO68" s="537">
        <v>338420</v>
      </c>
      <c r="DP68" s="537">
        <v>0</v>
      </c>
      <c r="DQ68" s="537">
        <v>0</v>
      </c>
      <c r="DR68" s="537">
        <v>338420</v>
      </c>
      <c r="DS68" s="537">
        <v>338420</v>
      </c>
      <c r="DT68" s="537">
        <v>0</v>
      </c>
      <c r="DU68" s="537">
        <v>0</v>
      </c>
      <c r="DV68" s="537">
        <v>0</v>
      </c>
      <c r="DW68" s="537">
        <v>338420</v>
      </c>
      <c r="DX68" s="537">
        <v>338420</v>
      </c>
      <c r="DY68" s="282"/>
      <c r="DZ68" s="553">
        <f t="shared" si="1"/>
        <v>1</v>
      </c>
      <c r="EA68" s="344"/>
      <c r="EB68" s="553">
        <f t="shared" si="5"/>
        <v>0</v>
      </c>
      <c r="EC68" s="282"/>
      <c r="ED68" s="282"/>
      <c r="EE68" s="282"/>
      <c r="EF68" s="282"/>
      <c r="EG68" s="282"/>
      <c r="EH68" s="282"/>
      <c r="EI68" s="282"/>
      <c r="EJ68" s="282"/>
      <c r="EK68" s="282"/>
      <c r="EL68" s="282"/>
      <c r="EM68" s="282"/>
      <c r="EN68" s="282"/>
    </row>
    <row r="69" spans="1:144" s="278" customFormat="1">
      <c r="A69" s="291" t="s">
        <v>483</v>
      </c>
      <c r="B69" s="368" t="s">
        <v>591</v>
      </c>
      <c r="C69" s="534">
        <v>0</v>
      </c>
      <c r="D69" s="535">
        <v>0</v>
      </c>
      <c r="E69" s="535">
        <v>0</v>
      </c>
      <c r="F69" s="535">
        <v>0</v>
      </c>
      <c r="G69" s="535">
        <v>0</v>
      </c>
      <c r="H69" s="535">
        <v>0</v>
      </c>
      <c r="I69" s="535">
        <v>0</v>
      </c>
      <c r="J69" s="535">
        <v>0</v>
      </c>
      <c r="K69" s="535">
        <v>0</v>
      </c>
      <c r="L69" s="535">
        <v>0</v>
      </c>
      <c r="M69" s="535">
        <v>0</v>
      </c>
      <c r="N69" s="535">
        <v>0</v>
      </c>
      <c r="O69" s="535">
        <v>0</v>
      </c>
      <c r="P69" s="535">
        <v>0</v>
      </c>
      <c r="Q69" s="535">
        <v>0</v>
      </c>
      <c r="R69" s="535">
        <v>0</v>
      </c>
      <c r="S69" s="535">
        <v>0</v>
      </c>
      <c r="T69" s="535">
        <v>0</v>
      </c>
      <c r="U69" s="535">
        <v>0</v>
      </c>
      <c r="V69" s="535">
        <v>0</v>
      </c>
      <c r="W69" s="535">
        <v>0</v>
      </c>
      <c r="X69" s="535">
        <v>0</v>
      </c>
      <c r="Y69" s="535">
        <v>0</v>
      </c>
      <c r="Z69" s="535">
        <v>0</v>
      </c>
      <c r="AA69" s="535">
        <v>0</v>
      </c>
      <c r="AB69" s="535">
        <v>0</v>
      </c>
      <c r="AC69" s="535">
        <v>0</v>
      </c>
      <c r="AD69" s="535">
        <v>0</v>
      </c>
      <c r="AE69" s="535">
        <v>0</v>
      </c>
      <c r="AF69" s="535">
        <v>0</v>
      </c>
      <c r="AG69" s="535">
        <v>0</v>
      </c>
      <c r="AH69" s="535">
        <v>0</v>
      </c>
      <c r="AI69" s="535">
        <v>0</v>
      </c>
      <c r="AJ69" s="535">
        <v>0</v>
      </c>
      <c r="AK69" s="535">
        <v>0</v>
      </c>
      <c r="AL69" s="535">
        <v>0</v>
      </c>
      <c r="AM69" s="535">
        <v>0</v>
      </c>
      <c r="AN69" s="535">
        <v>0</v>
      </c>
      <c r="AO69" s="535">
        <v>0</v>
      </c>
      <c r="AP69" s="535">
        <v>0</v>
      </c>
      <c r="AQ69" s="535">
        <v>0</v>
      </c>
      <c r="AR69" s="535">
        <v>0</v>
      </c>
      <c r="AS69" s="535">
        <v>0</v>
      </c>
      <c r="AT69" s="535">
        <v>0</v>
      </c>
      <c r="AU69" s="535">
        <v>0</v>
      </c>
      <c r="AV69" s="535">
        <v>0</v>
      </c>
      <c r="AW69" s="535">
        <v>0</v>
      </c>
      <c r="AX69" s="535">
        <v>0</v>
      </c>
      <c r="AY69" s="535">
        <v>0</v>
      </c>
      <c r="AZ69" s="535">
        <v>0</v>
      </c>
      <c r="BA69" s="535">
        <v>0</v>
      </c>
      <c r="BB69" s="535">
        <v>0</v>
      </c>
      <c r="BC69" s="535">
        <v>0</v>
      </c>
      <c r="BD69" s="535">
        <v>0</v>
      </c>
      <c r="BE69" s="535">
        <v>0</v>
      </c>
      <c r="BF69" s="535">
        <v>0</v>
      </c>
      <c r="BG69" s="535">
        <v>0</v>
      </c>
      <c r="BH69" s="535">
        <v>0</v>
      </c>
      <c r="BI69" s="535">
        <v>0</v>
      </c>
      <c r="BJ69" s="535">
        <v>0</v>
      </c>
      <c r="BK69" s="535">
        <v>0</v>
      </c>
      <c r="BL69" s="535">
        <v>0</v>
      </c>
      <c r="BM69" s="535">
        <v>0</v>
      </c>
      <c r="BN69" s="535">
        <v>0</v>
      </c>
      <c r="BO69" s="535">
        <v>0</v>
      </c>
      <c r="BP69" s="535">
        <v>0</v>
      </c>
      <c r="BQ69" s="535">
        <v>0</v>
      </c>
      <c r="BR69" s="535">
        <v>0</v>
      </c>
      <c r="BS69" s="535">
        <v>0</v>
      </c>
      <c r="BT69" s="535">
        <v>0</v>
      </c>
      <c r="BU69" s="535">
        <v>0</v>
      </c>
      <c r="BV69" s="535">
        <v>0</v>
      </c>
      <c r="BW69" s="535">
        <v>0</v>
      </c>
      <c r="BX69" s="535">
        <v>0</v>
      </c>
      <c r="BY69" s="535">
        <v>0</v>
      </c>
      <c r="BZ69" s="535">
        <v>0</v>
      </c>
      <c r="CA69" s="535">
        <v>0</v>
      </c>
      <c r="CB69" s="535">
        <v>0</v>
      </c>
      <c r="CC69" s="535">
        <v>0</v>
      </c>
      <c r="CD69" s="535">
        <v>0</v>
      </c>
      <c r="CE69" s="535">
        <v>0</v>
      </c>
      <c r="CF69" s="535">
        <v>0</v>
      </c>
      <c r="CG69" s="535">
        <v>0</v>
      </c>
      <c r="CH69" s="535">
        <v>0</v>
      </c>
      <c r="CI69" s="535">
        <v>0</v>
      </c>
      <c r="CJ69" s="535">
        <v>0</v>
      </c>
      <c r="CK69" s="535">
        <v>0</v>
      </c>
      <c r="CL69" s="535">
        <v>0</v>
      </c>
      <c r="CM69" s="535">
        <v>0</v>
      </c>
      <c r="CN69" s="535">
        <v>0</v>
      </c>
      <c r="CO69" s="535">
        <v>0</v>
      </c>
      <c r="CP69" s="535">
        <v>0</v>
      </c>
      <c r="CQ69" s="535">
        <v>0</v>
      </c>
      <c r="CR69" s="535">
        <v>0</v>
      </c>
      <c r="CS69" s="535">
        <v>0</v>
      </c>
      <c r="CT69" s="535">
        <v>0</v>
      </c>
      <c r="CU69" s="535">
        <v>0</v>
      </c>
      <c r="CV69" s="535">
        <v>0</v>
      </c>
      <c r="CW69" s="535">
        <v>0</v>
      </c>
      <c r="CX69" s="535">
        <v>0</v>
      </c>
      <c r="CY69" s="535">
        <v>0</v>
      </c>
      <c r="CZ69" s="535">
        <v>0</v>
      </c>
      <c r="DA69" s="535">
        <v>0</v>
      </c>
      <c r="DB69" s="535">
        <v>0</v>
      </c>
      <c r="DC69" s="535">
        <v>0</v>
      </c>
      <c r="DD69" s="535">
        <v>0</v>
      </c>
      <c r="DE69" s="536">
        <v>0</v>
      </c>
      <c r="DF69" s="537">
        <v>0</v>
      </c>
      <c r="DG69" s="534">
        <v>0</v>
      </c>
      <c r="DH69" s="535">
        <v>0</v>
      </c>
      <c r="DI69" s="535">
        <v>0</v>
      </c>
      <c r="DJ69" s="535">
        <v>0</v>
      </c>
      <c r="DK69" s="535">
        <v>137699</v>
      </c>
      <c r="DL69" s="535">
        <v>352557</v>
      </c>
      <c r="DM69" s="535">
        <v>0</v>
      </c>
      <c r="DN69" s="537">
        <v>490256</v>
      </c>
      <c r="DO69" s="537">
        <v>490256</v>
      </c>
      <c r="DP69" s="537">
        <v>0</v>
      </c>
      <c r="DQ69" s="537">
        <v>0</v>
      </c>
      <c r="DR69" s="537">
        <v>490256</v>
      </c>
      <c r="DS69" s="537">
        <v>490256</v>
      </c>
      <c r="DT69" s="537">
        <v>0</v>
      </c>
      <c r="DU69" s="537">
        <v>0</v>
      </c>
      <c r="DV69" s="537">
        <v>0</v>
      </c>
      <c r="DW69" s="537">
        <v>490256</v>
      </c>
      <c r="DX69" s="537">
        <v>490256</v>
      </c>
      <c r="DY69" s="282"/>
      <c r="DZ69" s="553">
        <f t="shared" si="1"/>
        <v>1</v>
      </c>
      <c r="EA69" s="344"/>
      <c r="EB69" s="553">
        <f t="shared" si="5"/>
        <v>0</v>
      </c>
      <c r="EC69" s="282"/>
      <c r="ED69" s="282"/>
      <c r="EE69" s="282"/>
      <c r="EF69" s="282"/>
      <c r="EG69" s="282"/>
      <c r="EH69" s="282"/>
      <c r="EI69" s="282"/>
      <c r="EJ69" s="282"/>
      <c r="EK69" s="282"/>
      <c r="EL69" s="282"/>
      <c r="EM69" s="282"/>
      <c r="EN69" s="282"/>
    </row>
    <row r="70" spans="1:144" s="278" customFormat="1">
      <c r="A70" s="291" t="s">
        <v>484</v>
      </c>
      <c r="B70" s="368" t="s">
        <v>592</v>
      </c>
      <c r="C70" s="534">
        <v>2251</v>
      </c>
      <c r="D70" s="535">
        <v>1561</v>
      </c>
      <c r="E70" s="535">
        <v>798</v>
      </c>
      <c r="F70" s="535">
        <v>29</v>
      </c>
      <c r="G70" s="535">
        <v>63</v>
      </c>
      <c r="H70" s="535">
        <v>1105</v>
      </c>
      <c r="I70" s="535">
        <v>354</v>
      </c>
      <c r="J70" s="535">
        <v>17571</v>
      </c>
      <c r="K70" s="535">
        <v>5363</v>
      </c>
      <c r="L70" s="535">
        <v>250</v>
      </c>
      <c r="M70" s="535">
        <v>0</v>
      </c>
      <c r="N70" s="535">
        <v>329</v>
      </c>
      <c r="O70" s="535">
        <v>701</v>
      </c>
      <c r="P70" s="535">
        <v>1601</v>
      </c>
      <c r="Q70" s="535">
        <v>1075</v>
      </c>
      <c r="R70" s="535">
        <v>2184</v>
      </c>
      <c r="S70" s="535">
        <v>1042</v>
      </c>
      <c r="T70" s="535">
        <v>3963</v>
      </c>
      <c r="U70" s="535">
        <v>400</v>
      </c>
      <c r="V70" s="535">
        <v>21859</v>
      </c>
      <c r="W70" s="535">
        <v>7592</v>
      </c>
      <c r="X70" s="535">
        <v>29253</v>
      </c>
      <c r="Y70" s="535">
        <v>10822</v>
      </c>
      <c r="Z70" s="535">
        <v>0</v>
      </c>
      <c r="AA70" s="535">
        <v>1369</v>
      </c>
      <c r="AB70" s="535">
        <v>3636</v>
      </c>
      <c r="AC70" s="535">
        <v>18918</v>
      </c>
      <c r="AD70" s="535">
        <v>1097</v>
      </c>
      <c r="AE70" s="535">
        <v>7193</v>
      </c>
      <c r="AF70" s="535">
        <v>1280</v>
      </c>
      <c r="AG70" s="535">
        <v>115</v>
      </c>
      <c r="AH70" s="535">
        <v>3497</v>
      </c>
      <c r="AI70" s="535">
        <v>3966</v>
      </c>
      <c r="AJ70" s="535">
        <v>0</v>
      </c>
      <c r="AK70" s="535">
        <v>4509</v>
      </c>
      <c r="AL70" s="535">
        <v>18041</v>
      </c>
      <c r="AM70" s="535">
        <v>63672</v>
      </c>
      <c r="AN70" s="535">
        <v>8448</v>
      </c>
      <c r="AO70" s="535">
        <v>2156</v>
      </c>
      <c r="AP70" s="535">
        <v>3301</v>
      </c>
      <c r="AQ70" s="535">
        <v>3305</v>
      </c>
      <c r="AR70" s="535">
        <v>2884</v>
      </c>
      <c r="AS70" s="535">
        <v>6941</v>
      </c>
      <c r="AT70" s="535">
        <v>2392</v>
      </c>
      <c r="AU70" s="535">
        <v>3677</v>
      </c>
      <c r="AV70" s="535">
        <v>881</v>
      </c>
      <c r="AW70" s="535">
        <v>16995</v>
      </c>
      <c r="AX70" s="535">
        <v>2355</v>
      </c>
      <c r="AY70" s="535">
        <v>842</v>
      </c>
      <c r="AZ70" s="535">
        <v>46</v>
      </c>
      <c r="BA70" s="535">
        <v>334</v>
      </c>
      <c r="BB70" s="535">
        <v>282</v>
      </c>
      <c r="BC70" s="535">
        <v>174</v>
      </c>
      <c r="BD70" s="535">
        <v>92</v>
      </c>
      <c r="BE70" s="535">
        <v>0</v>
      </c>
      <c r="BF70" s="535">
        <v>21</v>
      </c>
      <c r="BG70" s="535">
        <v>566</v>
      </c>
      <c r="BH70" s="535">
        <v>596</v>
      </c>
      <c r="BI70" s="535">
        <v>158</v>
      </c>
      <c r="BJ70" s="535">
        <v>689</v>
      </c>
      <c r="BK70" s="535">
        <v>1437</v>
      </c>
      <c r="BL70" s="535">
        <v>3870</v>
      </c>
      <c r="BM70" s="535">
        <v>348</v>
      </c>
      <c r="BN70" s="535">
        <v>594</v>
      </c>
      <c r="BO70" s="535">
        <v>1884</v>
      </c>
      <c r="BP70" s="535">
        <v>221172</v>
      </c>
      <c r="BQ70" s="535">
        <v>6513</v>
      </c>
      <c r="BR70" s="535">
        <v>8109</v>
      </c>
      <c r="BS70" s="535">
        <v>19159</v>
      </c>
      <c r="BT70" s="535">
        <v>77547</v>
      </c>
      <c r="BU70" s="535">
        <v>5521</v>
      </c>
      <c r="BV70" s="535">
        <v>7716</v>
      </c>
      <c r="BW70" s="535">
        <v>3687</v>
      </c>
      <c r="BX70" s="535">
        <v>0</v>
      </c>
      <c r="BY70" s="535">
        <v>25058</v>
      </c>
      <c r="BZ70" s="535">
        <v>2849</v>
      </c>
      <c r="CA70" s="535">
        <v>591</v>
      </c>
      <c r="CB70" s="535">
        <v>301</v>
      </c>
      <c r="CC70" s="535">
        <v>1686</v>
      </c>
      <c r="CD70" s="535">
        <v>254</v>
      </c>
      <c r="CE70" s="535">
        <v>6007</v>
      </c>
      <c r="CF70" s="535">
        <v>3926</v>
      </c>
      <c r="CG70" s="535">
        <v>322</v>
      </c>
      <c r="CH70" s="535">
        <v>7570</v>
      </c>
      <c r="CI70" s="535">
        <v>626</v>
      </c>
      <c r="CJ70" s="535">
        <v>594</v>
      </c>
      <c r="CK70" s="535">
        <v>134</v>
      </c>
      <c r="CL70" s="535">
        <v>257</v>
      </c>
      <c r="CM70" s="535">
        <v>14807</v>
      </c>
      <c r="CN70" s="535">
        <v>27368</v>
      </c>
      <c r="CO70" s="535">
        <v>5075</v>
      </c>
      <c r="CP70" s="535">
        <v>14627</v>
      </c>
      <c r="CQ70" s="535">
        <v>945</v>
      </c>
      <c r="CR70" s="535">
        <v>6404</v>
      </c>
      <c r="CS70" s="535">
        <v>5160</v>
      </c>
      <c r="CT70" s="535">
        <v>388</v>
      </c>
      <c r="CU70" s="535">
        <v>618</v>
      </c>
      <c r="CV70" s="535">
        <v>138</v>
      </c>
      <c r="CW70" s="535">
        <v>1623</v>
      </c>
      <c r="CX70" s="535">
        <v>5645</v>
      </c>
      <c r="CY70" s="535">
        <v>9550</v>
      </c>
      <c r="CZ70" s="535">
        <v>21505</v>
      </c>
      <c r="DA70" s="535">
        <v>6278</v>
      </c>
      <c r="DB70" s="535">
        <v>31239</v>
      </c>
      <c r="DC70" s="535">
        <v>5875</v>
      </c>
      <c r="DD70" s="535">
        <v>0</v>
      </c>
      <c r="DE70" s="536">
        <v>904</v>
      </c>
      <c r="DF70" s="537">
        <v>860475</v>
      </c>
      <c r="DG70" s="534">
        <v>196</v>
      </c>
      <c r="DH70" s="535">
        <v>254331</v>
      </c>
      <c r="DI70" s="535">
        <v>0</v>
      </c>
      <c r="DJ70" s="535">
        <v>0</v>
      </c>
      <c r="DK70" s="535">
        <v>0</v>
      </c>
      <c r="DL70" s="535">
        <v>0</v>
      </c>
      <c r="DM70" s="535">
        <v>0</v>
      </c>
      <c r="DN70" s="537">
        <v>254527</v>
      </c>
      <c r="DO70" s="537">
        <v>1115002</v>
      </c>
      <c r="DP70" s="537">
        <v>6882</v>
      </c>
      <c r="DQ70" s="537">
        <v>1078553</v>
      </c>
      <c r="DR70" s="537">
        <v>1339962</v>
      </c>
      <c r="DS70" s="537">
        <v>2200437</v>
      </c>
      <c r="DT70" s="537">
        <v>-97</v>
      </c>
      <c r="DU70" s="537">
        <v>0</v>
      </c>
      <c r="DV70" s="537">
        <v>-97</v>
      </c>
      <c r="DW70" s="537">
        <v>1339865</v>
      </c>
      <c r="DX70" s="537">
        <v>2200340</v>
      </c>
      <c r="DY70" s="282"/>
      <c r="DZ70" s="553">
        <f t="shared" ref="DZ70:DZ111" si="6">1-(-DV70/DO70)</f>
        <v>0.99991300464035038</v>
      </c>
      <c r="EA70" s="344"/>
      <c r="EB70" s="553">
        <f t="shared" si="5"/>
        <v>1.7094315243393915E-2</v>
      </c>
      <c r="EC70" s="282"/>
      <c r="ED70" s="282"/>
      <c r="EE70" s="282"/>
      <c r="EF70" s="282"/>
      <c r="EG70" s="282"/>
      <c r="EH70" s="282"/>
      <c r="EI70" s="282"/>
      <c r="EJ70" s="282"/>
      <c r="EK70" s="282"/>
      <c r="EL70" s="282"/>
      <c r="EM70" s="282"/>
      <c r="EN70" s="282"/>
    </row>
    <row r="71" spans="1:144" s="278" customFormat="1">
      <c r="A71" s="291" t="s">
        <v>485</v>
      </c>
      <c r="B71" s="368" t="s">
        <v>593</v>
      </c>
      <c r="C71" s="534">
        <v>0</v>
      </c>
      <c r="D71" s="535">
        <v>0</v>
      </c>
      <c r="E71" s="535">
        <v>74</v>
      </c>
      <c r="F71" s="535">
        <v>2</v>
      </c>
      <c r="G71" s="535">
        <v>0</v>
      </c>
      <c r="H71" s="535">
        <v>10</v>
      </c>
      <c r="I71" s="535">
        <v>0</v>
      </c>
      <c r="J71" s="535">
        <v>5844</v>
      </c>
      <c r="K71" s="535">
        <v>1355</v>
      </c>
      <c r="L71" s="535">
        <v>41</v>
      </c>
      <c r="M71" s="535">
        <v>0</v>
      </c>
      <c r="N71" s="535">
        <v>71</v>
      </c>
      <c r="O71" s="535">
        <v>66</v>
      </c>
      <c r="P71" s="535">
        <v>10</v>
      </c>
      <c r="Q71" s="535">
        <v>70</v>
      </c>
      <c r="R71" s="535">
        <v>64</v>
      </c>
      <c r="S71" s="535">
        <v>104</v>
      </c>
      <c r="T71" s="535">
        <v>142</v>
      </c>
      <c r="U71" s="535">
        <v>135</v>
      </c>
      <c r="V71" s="535">
        <v>366</v>
      </c>
      <c r="W71" s="535">
        <v>83</v>
      </c>
      <c r="X71" s="535">
        <v>1138</v>
      </c>
      <c r="Y71" s="535">
        <v>387</v>
      </c>
      <c r="Z71" s="535">
        <v>0</v>
      </c>
      <c r="AA71" s="535">
        <v>576</v>
      </c>
      <c r="AB71" s="535">
        <v>1326</v>
      </c>
      <c r="AC71" s="535">
        <v>19</v>
      </c>
      <c r="AD71" s="535">
        <v>70</v>
      </c>
      <c r="AE71" s="535">
        <v>1449</v>
      </c>
      <c r="AF71" s="535">
        <v>206</v>
      </c>
      <c r="AG71" s="535">
        <v>5</v>
      </c>
      <c r="AH71" s="535">
        <v>1109</v>
      </c>
      <c r="AI71" s="535">
        <v>52</v>
      </c>
      <c r="AJ71" s="535">
        <v>0</v>
      </c>
      <c r="AK71" s="535">
        <v>838</v>
      </c>
      <c r="AL71" s="535">
        <v>1255</v>
      </c>
      <c r="AM71" s="535">
        <v>12218</v>
      </c>
      <c r="AN71" s="535">
        <v>1933</v>
      </c>
      <c r="AO71" s="535">
        <v>66</v>
      </c>
      <c r="AP71" s="535">
        <v>63</v>
      </c>
      <c r="AQ71" s="535">
        <v>295</v>
      </c>
      <c r="AR71" s="535">
        <v>577</v>
      </c>
      <c r="AS71" s="535">
        <v>1337</v>
      </c>
      <c r="AT71" s="535">
        <v>346</v>
      </c>
      <c r="AU71" s="535">
        <v>452</v>
      </c>
      <c r="AV71" s="535">
        <v>232</v>
      </c>
      <c r="AW71" s="535">
        <v>677</v>
      </c>
      <c r="AX71" s="535">
        <v>276</v>
      </c>
      <c r="AY71" s="535">
        <v>71</v>
      </c>
      <c r="AZ71" s="535">
        <v>1</v>
      </c>
      <c r="BA71" s="535">
        <v>17</v>
      </c>
      <c r="BB71" s="535">
        <v>42</v>
      </c>
      <c r="BC71" s="535">
        <v>20</v>
      </c>
      <c r="BD71" s="535">
        <v>9</v>
      </c>
      <c r="BE71" s="535">
        <v>0</v>
      </c>
      <c r="BF71" s="535">
        <v>25</v>
      </c>
      <c r="BG71" s="535">
        <v>187</v>
      </c>
      <c r="BH71" s="535">
        <v>45</v>
      </c>
      <c r="BI71" s="535">
        <v>30</v>
      </c>
      <c r="BJ71" s="535">
        <v>99</v>
      </c>
      <c r="BK71" s="535">
        <v>167</v>
      </c>
      <c r="BL71" s="535">
        <v>1259</v>
      </c>
      <c r="BM71" s="535">
        <v>221</v>
      </c>
      <c r="BN71" s="535">
        <v>181</v>
      </c>
      <c r="BO71" s="535">
        <v>239</v>
      </c>
      <c r="BP71" s="535">
        <v>2078</v>
      </c>
      <c r="BQ71" s="535">
        <v>3759</v>
      </c>
      <c r="BR71" s="535">
        <v>354</v>
      </c>
      <c r="BS71" s="535">
        <v>1021</v>
      </c>
      <c r="BT71" s="535">
        <v>18230</v>
      </c>
      <c r="BU71" s="535">
        <v>1239</v>
      </c>
      <c r="BV71" s="535">
        <v>1144</v>
      </c>
      <c r="BW71" s="535">
        <v>140</v>
      </c>
      <c r="BX71" s="535">
        <v>0</v>
      </c>
      <c r="BY71" s="535">
        <v>297</v>
      </c>
      <c r="BZ71" s="535">
        <v>426</v>
      </c>
      <c r="CA71" s="535">
        <v>92</v>
      </c>
      <c r="CB71" s="535">
        <v>138</v>
      </c>
      <c r="CC71" s="535">
        <v>316</v>
      </c>
      <c r="CD71" s="535">
        <v>58</v>
      </c>
      <c r="CE71" s="535">
        <v>19</v>
      </c>
      <c r="CF71" s="535">
        <v>357</v>
      </c>
      <c r="CG71" s="535">
        <v>57</v>
      </c>
      <c r="CH71" s="535">
        <v>671</v>
      </c>
      <c r="CI71" s="535">
        <v>126</v>
      </c>
      <c r="CJ71" s="535">
        <v>48</v>
      </c>
      <c r="CK71" s="535">
        <v>34</v>
      </c>
      <c r="CL71" s="535">
        <v>41</v>
      </c>
      <c r="CM71" s="535">
        <v>4168</v>
      </c>
      <c r="CN71" s="535">
        <v>6380</v>
      </c>
      <c r="CO71" s="535">
        <v>1285</v>
      </c>
      <c r="CP71" s="535">
        <v>3748</v>
      </c>
      <c r="CQ71" s="535">
        <v>291</v>
      </c>
      <c r="CR71" s="535">
        <v>2581</v>
      </c>
      <c r="CS71" s="535">
        <v>2449</v>
      </c>
      <c r="CT71" s="535">
        <v>208</v>
      </c>
      <c r="CU71" s="535">
        <v>19</v>
      </c>
      <c r="CV71" s="535">
        <v>9</v>
      </c>
      <c r="CW71" s="535">
        <v>1170</v>
      </c>
      <c r="CX71" s="535">
        <v>2754</v>
      </c>
      <c r="CY71" s="535">
        <v>4572</v>
      </c>
      <c r="CZ71" s="535">
        <v>19324</v>
      </c>
      <c r="DA71" s="535">
        <v>2076</v>
      </c>
      <c r="DB71" s="535">
        <v>1537</v>
      </c>
      <c r="DC71" s="535">
        <v>1605</v>
      </c>
      <c r="DD71" s="535">
        <v>0</v>
      </c>
      <c r="DE71" s="536">
        <v>41</v>
      </c>
      <c r="DF71" s="537">
        <v>122814</v>
      </c>
      <c r="DG71" s="534">
        <v>51</v>
      </c>
      <c r="DH71" s="535">
        <v>94721</v>
      </c>
      <c r="DI71" s="535">
        <v>0</v>
      </c>
      <c r="DJ71" s="535">
        <v>0</v>
      </c>
      <c r="DK71" s="535">
        <v>0</v>
      </c>
      <c r="DL71" s="535">
        <v>0</v>
      </c>
      <c r="DM71" s="535">
        <v>0</v>
      </c>
      <c r="DN71" s="537">
        <v>94772</v>
      </c>
      <c r="DO71" s="537">
        <v>217586</v>
      </c>
      <c r="DP71" s="537">
        <v>170</v>
      </c>
      <c r="DQ71" s="537">
        <v>203723</v>
      </c>
      <c r="DR71" s="537">
        <v>298665</v>
      </c>
      <c r="DS71" s="537">
        <v>421479</v>
      </c>
      <c r="DT71" s="537">
        <v>-13</v>
      </c>
      <c r="DU71" s="537">
        <v>0</v>
      </c>
      <c r="DV71" s="537">
        <v>-13</v>
      </c>
      <c r="DW71" s="537">
        <v>298652</v>
      </c>
      <c r="DX71" s="537">
        <v>421466</v>
      </c>
      <c r="DY71" s="282"/>
      <c r="DZ71" s="553">
        <f t="shared" si="6"/>
        <v>0.99994025350895743</v>
      </c>
      <c r="EA71" s="344"/>
      <c r="EB71" s="553">
        <f t="shared" si="5"/>
        <v>6.3664698136267897E-3</v>
      </c>
      <c r="EC71" s="282"/>
      <c r="ED71" s="282"/>
      <c r="EE71" s="282"/>
      <c r="EF71" s="282"/>
      <c r="EG71" s="282"/>
      <c r="EH71" s="282"/>
      <c r="EI71" s="282"/>
      <c r="EJ71" s="282"/>
      <c r="EK71" s="282"/>
      <c r="EL71" s="282"/>
      <c r="EM71" s="282"/>
      <c r="EN71" s="282"/>
    </row>
    <row r="72" spans="1:144" s="278" customFormat="1">
      <c r="A72" s="291" t="s">
        <v>486</v>
      </c>
      <c r="B72" s="368" t="s">
        <v>73</v>
      </c>
      <c r="C72" s="534">
        <v>38</v>
      </c>
      <c r="D72" s="535">
        <v>155</v>
      </c>
      <c r="E72" s="535">
        <v>57</v>
      </c>
      <c r="F72" s="535">
        <v>1</v>
      </c>
      <c r="G72" s="535">
        <v>2</v>
      </c>
      <c r="H72" s="535">
        <v>65</v>
      </c>
      <c r="I72" s="535">
        <v>9</v>
      </c>
      <c r="J72" s="535">
        <v>2895</v>
      </c>
      <c r="K72" s="535">
        <v>1066</v>
      </c>
      <c r="L72" s="535">
        <v>3</v>
      </c>
      <c r="M72" s="535">
        <v>0</v>
      </c>
      <c r="N72" s="535">
        <v>11</v>
      </c>
      <c r="O72" s="535">
        <v>29</v>
      </c>
      <c r="P72" s="535">
        <v>33</v>
      </c>
      <c r="Q72" s="535">
        <v>63</v>
      </c>
      <c r="R72" s="535">
        <v>188</v>
      </c>
      <c r="S72" s="535">
        <v>91</v>
      </c>
      <c r="T72" s="535">
        <v>85</v>
      </c>
      <c r="U72" s="535">
        <v>38</v>
      </c>
      <c r="V72" s="535">
        <v>529</v>
      </c>
      <c r="W72" s="535">
        <v>584</v>
      </c>
      <c r="X72" s="535">
        <v>2700</v>
      </c>
      <c r="Y72" s="535">
        <v>1013</v>
      </c>
      <c r="Z72" s="535">
        <v>0</v>
      </c>
      <c r="AA72" s="535">
        <v>474</v>
      </c>
      <c r="AB72" s="535">
        <v>309</v>
      </c>
      <c r="AC72" s="535">
        <v>945</v>
      </c>
      <c r="AD72" s="535">
        <v>232</v>
      </c>
      <c r="AE72" s="535">
        <v>268</v>
      </c>
      <c r="AF72" s="535">
        <v>37</v>
      </c>
      <c r="AG72" s="535">
        <v>5</v>
      </c>
      <c r="AH72" s="535">
        <v>146</v>
      </c>
      <c r="AI72" s="535">
        <v>106</v>
      </c>
      <c r="AJ72" s="535">
        <v>0</v>
      </c>
      <c r="AK72" s="535">
        <v>138</v>
      </c>
      <c r="AL72" s="535">
        <v>343</v>
      </c>
      <c r="AM72" s="535">
        <v>3390</v>
      </c>
      <c r="AN72" s="535">
        <v>526</v>
      </c>
      <c r="AO72" s="535">
        <v>32</v>
      </c>
      <c r="AP72" s="535">
        <v>89</v>
      </c>
      <c r="AQ72" s="535">
        <v>57</v>
      </c>
      <c r="AR72" s="535">
        <v>129</v>
      </c>
      <c r="AS72" s="535">
        <v>196</v>
      </c>
      <c r="AT72" s="535">
        <v>138</v>
      </c>
      <c r="AU72" s="535">
        <v>216</v>
      </c>
      <c r="AV72" s="535">
        <v>67</v>
      </c>
      <c r="AW72" s="535">
        <v>2176</v>
      </c>
      <c r="AX72" s="535">
        <v>130</v>
      </c>
      <c r="AY72" s="535">
        <v>46</v>
      </c>
      <c r="AZ72" s="535">
        <v>4</v>
      </c>
      <c r="BA72" s="535">
        <v>20</v>
      </c>
      <c r="BB72" s="535">
        <v>25</v>
      </c>
      <c r="BC72" s="535">
        <v>10</v>
      </c>
      <c r="BD72" s="535">
        <v>4</v>
      </c>
      <c r="BE72" s="535">
        <v>0</v>
      </c>
      <c r="BF72" s="535">
        <v>1</v>
      </c>
      <c r="BG72" s="535">
        <v>15</v>
      </c>
      <c r="BH72" s="535">
        <v>23</v>
      </c>
      <c r="BI72" s="535">
        <v>11</v>
      </c>
      <c r="BJ72" s="535">
        <v>57</v>
      </c>
      <c r="BK72" s="535">
        <v>165</v>
      </c>
      <c r="BL72" s="535">
        <v>822</v>
      </c>
      <c r="BM72" s="535">
        <v>232</v>
      </c>
      <c r="BN72" s="535">
        <v>143</v>
      </c>
      <c r="BO72" s="535">
        <v>290</v>
      </c>
      <c r="BP72" s="535">
        <v>594</v>
      </c>
      <c r="BQ72" s="535">
        <v>753</v>
      </c>
      <c r="BR72" s="535">
        <v>16545</v>
      </c>
      <c r="BS72" s="535">
        <v>2041</v>
      </c>
      <c r="BT72" s="535">
        <v>7512</v>
      </c>
      <c r="BU72" s="535">
        <v>1304</v>
      </c>
      <c r="BV72" s="535">
        <v>857</v>
      </c>
      <c r="BW72" s="535">
        <v>154</v>
      </c>
      <c r="BX72" s="535">
        <v>0</v>
      </c>
      <c r="BY72" s="535">
        <v>2523</v>
      </c>
      <c r="BZ72" s="535">
        <v>583</v>
      </c>
      <c r="CA72" s="535">
        <v>3826</v>
      </c>
      <c r="CB72" s="535">
        <v>119</v>
      </c>
      <c r="CC72" s="535">
        <v>104</v>
      </c>
      <c r="CD72" s="535">
        <v>70</v>
      </c>
      <c r="CE72" s="535">
        <v>190</v>
      </c>
      <c r="CF72" s="535">
        <v>1319</v>
      </c>
      <c r="CG72" s="535">
        <v>35</v>
      </c>
      <c r="CH72" s="535">
        <v>2793</v>
      </c>
      <c r="CI72" s="535">
        <v>63</v>
      </c>
      <c r="CJ72" s="535">
        <v>35</v>
      </c>
      <c r="CK72" s="535">
        <v>42</v>
      </c>
      <c r="CL72" s="535">
        <v>48</v>
      </c>
      <c r="CM72" s="535">
        <v>6276</v>
      </c>
      <c r="CN72" s="535">
        <v>11334</v>
      </c>
      <c r="CO72" s="535">
        <v>4677</v>
      </c>
      <c r="CP72" s="535">
        <v>6938</v>
      </c>
      <c r="CQ72" s="535">
        <v>262</v>
      </c>
      <c r="CR72" s="535">
        <v>2346</v>
      </c>
      <c r="CS72" s="535">
        <v>2639</v>
      </c>
      <c r="CT72" s="535">
        <v>281</v>
      </c>
      <c r="CU72" s="535">
        <v>55</v>
      </c>
      <c r="CV72" s="535">
        <v>4</v>
      </c>
      <c r="CW72" s="535">
        <v>348</v>
      </c>
      <c r="CX72" s="535">
        <v>1458</v>
      </c>
      <c r="CY72" s="535">
        <v>2433</v>
      </c>
      <c r="CZ72" s="535">
        <v>8837</v>
      </c>
      <c r="DA72" s="535">
        <v>3200</v>
      </c>
      <c r="DB72" s="535">
        <v>3291</v>
      </c>
      <c r="DC72" s="535">
        <v>1198</v>
      </c>
      <c r="DD72" s="535">
        <v>0</v>
      </c>
      <c r="DE72" s="536">
        <v>239</v>
      </c>
      <c r="DF72" s="537">
        <v>118998</v>
      </c>
      <c r="DG72" s="534">
        <v>99</v>
      </c>
      <c r="DH72" s="535">
        <v>80757</v>
      </c>
      <c r="DI72" s="535">
        <v>-9378</v>
      </c>
      <c r="DJ72" s="535">
        <v>3671</v>
      </c>
      <c r="DK72" s="535">
        <v>0</v>
      </c>
      <c r="DL72" s="535">
        <v>0</v>
      </c>
      <c r="DM72" s="535">
        <v>0</v>
      </c>
      <c r="DN72" s="537">
        <v>75149</v>
      </c>
      <c r="DO72" s="537">
        <v>194147</v>
      </c>
      <c r="DP72" s="537">
        <v>868</v>
      </c>
      <c r="DQ72" s="537">
        <v>0</v>
      </c>
      <c r="DR72" s="537">
        <v>76017</v>
      </c>
      <c r="DS72" s="537">
        <v>195015</v>
      </c>
      <c r="DT72" s="537">
        <v>-97</v>
      </c>
      <c r="DU72" s="537">
        <v>0</v>
      </c>
      <c r="DV72" s="537">
        <v>-97</v>
      </c>
      <c r="DW72" s="537">
        <v>75920</v>
      </c>
      <c r="DX72" s="537">
        <v>194918</v>
      </c>
      <c r="DY72" s="282"/>
      <c r="DZ72" s="553">
        <f t="shared" si="6"/>
        <v>0.99950037857911789</v>
      </c>
      <c r="EA72" s="344"/>
      <c r="EB72" s="553">
        <f t="shared" si="5"/>
        <v>5.4279093626445948E-3</v>
      </c>
      <c r="EC72" s="282"/>
      <c r="ED72" s="282"/>
      <c r="EE72" s="282"/>
      <c r="EF72" s="282"/>
      <c r="EG72" s="282"/>
      <c r="EH72" s="282"/>
      <c r="EI72" s="282"/>
      <c r="EJ72" s="282"/>
      <c r="EK72" s="282"/>
      <c r="EL72" s="282"/>
      <c r="EM72" s="282"/>
      <c r="EN72" s="282"/>
    </row>
    <row r="73" spans="1:144" s="278" customFormat="1">
      <c r="A73" s="291" t="s">
        <v>487</v>
      </c>
      <c r="B73" s="368" t="s">
        <v>74</v>
      </c>
      <c r="C73" s="534">
        <v>0</v>
      </c>
      <c r="D73" s="535">
        <v>97</v>
      </c>
      <c r="E73" s="535">
        <v>62</v>
      </c>
      <c r="F73" s="535">
        <v>0</v>
      </c>
      <c r="G73" s="535">
        <v>0</v>
      </c>
      <c r="H73" s="535">
        <v>62</v>
      </c>
      <c r="I73" s="535">
        <v>20</v>
      </c>
      <c r="J73" s="535">
        <v>1054</v>
      </c>
      <c r="K73" s="535">
        <v>88</v>
      </c>
      <c r="L73" s="535">
        <v>22</v>
      </c>
      <c r="M73" s="535">
        <v>0</v>
      </c>
      <c r="N73" s="535">
        <v>4</v>
      </c>
      <c r="O73" s="535">
        <v>10</v>
      </c>
      <c r="P73" s="535">
        <v>15</v>
      </c>
      <c r="Q73" s="535">
        <v>20</v>
      </c>
      <c r="R73" s="535">
        <v>107</v>
      </c>
      <c r="S73" s="535">
        <v>51</v>
      </c>
      <c r="T73" s="535">
        <v>103</v>
      </c>
      <c r="U73" s="535">
        <v>49</v>
      </c>
      <c r="V73" s="535">
        <v>731</v>
      </c>
      <c r="W73" s="535">
        <v>720</v>
      </c>
      <c r="X73" s="535">
        <v>1141</v>
      </c>
      <c r="Y73" s="535">
        <v>106</v>
      </c>
      <c r="Z73" s="535">
        <v>0</v>
      </c>
      <c r="AA73" s="535">
        <v>649</v>
      </c>
      <c r="AB73" s="535">
        <v>656</v>
      </c>
      <c r="AC73" s="535">
        <v>0</v>
      </c>
      <c r="AD73" s="535">
        <v>15</v>
      </c>
      <c r="AE73" s="535">
        <v>12</v>
      </c>
      <c r="AF73" s="535">
        <v>4</v>
      </c>
      <c r="AG73" s="535">
        <v>3</v>
      </c>
      <c r="AH73" s="535">
        <v>90</v>
      </c>
      <c r="AI73" s="535">
        <v>326</v>
      </c>
      <c r="AJ73" s="535">
        <v>0</v>
      </c>
      <c r="AK73" s="535">
        <v>247</v>
      </c>
      <c r="AL73" s="535">
        <v>550</v>
      </c>
      <c r="AM73" s="535">
        <v>36</v>
      </c>
      <c r="AN73" s="535">
        <v>10</v>
      </c>
      <c r="AO73" s="535">
        <v>0</v>
      </c>
      <c r="AP73" s="535">
        <v>0</v>
      </c>
      <c r="AQ73" s="535">
        <v>53</v>
      </c>
      <c r="AR73" s="535">
        <v>28</v>
      </c>
      <c r="AS73" s="535">
        <v>21</v>
      </c>
      <c r="AT73" s="535">
        <v>55</v>
      </c>
      <c r="AU73" s="535">
        <v>8</v>
      </c>
      <c r="AV73" s="535">
        <v>30</v>
      </c>
      <c r="AW73" s="535">
        <v>404</v>
      </c>
      <c r="AX73" s="535">
        <v>238</v>
      </c>
      <c r="AY73" s="535">
        <v>16</v>
      </c>
      <c r="AZ73" s="535">
        <v>0</v>
      </c>
      <c r="BA73" s="535">
        <v>7</v>
      </c>
      <c r="BB73" s="535">
        <v>35</v>
      </c>
      <c r="BC73" s="535">
        <v>2</v>
      </c>
      <c r="BD73" s="535">
        <v>4</v>
      </c>
      <c r="BE73" s="535">
        <v>0</v>
      </c>
      <c r="BF73" s="535">
        <v>0</v>
      </c>
      <c r="BG73" s="535">
        <v>2</v>
      </c>
      <c r="BH73" s="535">
        <v>39</v>
      </c>
      <c r="BI73" s="535">
        <v>96</v>
      </c>
      <c r="BJ73" s="535">
        <v>8</v>
      </c>
      <c r="BK73" s="535">
        <v>0</v>
      </c>
      <c r="BL73" s="535">
        <v>608</v>
      </c>
      <c r="BM73" s="535">
        <v>2</v>
      </c>
      <c r="BN73" s="535">
        <v>1593</v>
      </c>
      <c r="BO73" s="535">
        <v>2820</v>
      </c>
      <c r="BP73" s="535">
        <v>18361</v>
      </c>
      <c r="BQ73" s="535">
        <v>685</v>
      </c>
      <c r="BR73" s="535">
        <v>409</v>
      </c>
      <c r="BS73" s="535">
        <v>0</v>
      </c>
      <c r="BT73" s="535">
        <v>4681</v>
      </c>
      <c r="BU73" s="535">
        <v>3990</v>
      </c>
      <c r="BV73" s="535">
        <v>40</v>
      </c>
      <c r="BW73" s="535">
        <v>0</v>
      </c>
      <c r="BX73" s="535">
        <v>0</v>
      </c>
      <c r="BY73" s="535">
        <v>10482</v>
      </c>
      <c r="BZ73" s="535">
        <v>1500</v>
      </c>
      <c r="CA73" s="535">
        <v>0</v>
      </c>
      <c r="CB73" s="535">
        <v>481</v>
      </c>
      <c r="CC73" s="535">
        <v>486</v>
      </c>
      <c r="CD73" s="535">
        <v>322</v>
      </c>
      <c r="CE73" s="535">
        <v>200</v>
      </c>
      <c r="CF73" s="535">
        <v>2980</v>
      </c>
      <c r="CG73" s="535">
        <v>81</v>
      </c>
      <c r="CH73" s="535">
        <v>5867</v>
      </c>
      <c r="CI73" s="535">
        <v>1045</v>
      </c>
      <c r="CJ73" s="535">
        <v>60</v>
      </c>
      <c r="CK73" s="535">
        <v>97</v>
      </c>
      <c r="CL73" s="535">
        <v>61</v>
      </c>
      <c r="CM73" s="535">
        <v>42180</v>
      </c>
      <c r="CN73" s="535">
        <v>7848</v>
      </c>
      <c r="CO73" s="535">
        <v>1727</v>
      </c>
      <c r="CP73" s="535">
        <v>6909</v>
      </c>
      <c r="CQ73" s="535">
        <v>614</v>
      </c>
      <c r="CR73" s="535">
        <v>1464</v>
      </c>
      <c r="CS73" s="535">
        <v>1819</v>
      </c>
      <c r="CT73" s="535">
        <v>4</v>
      </c>
      <c r="CU73" s="535">
        <v>95</v>
      </c>
      <c r="CV73" s="535">
        <v>4</v>
      </c>
      <c r="CW73" s="535">
        <v>368</v>
      </c>
      <c r="CX73" s="535">
        <v>325</v>
      </c>
      <c r="CY73" s="535">
        <v>11660</v>
      </c>
      <c r="CZ73" s="535">
        <v>17873</v>
      </c>
      <c r="DA73" s="535">
        <v>3137</v>
      </c>
      <c r="DB73" s="535">
        <v>12749</v>
      </c>
      <c r="DC73" s="535">
        <v>4123</v>
      </c>
      <c r="DD73" s="535">
        <v>0</v>
      </c>
      <c r="DE73" s="536">
        <v>2974</v>
      </c>
      <c r="DF73" s="537">
        <v>180830</v>
      </c>
      <c r="DG73" s="534">
        <v>0</v>
      </c>
      <c r="DH73" s="535">
        <v>13761</v>
      </c>
      <c r="DI73" s="535">
        <v>22430</v>
      </c>
      <c r="DJ73" s="535">
        <v>5259</v>
      </c>
      <c r="DK73" s="535">
        <v>0</v>
      </c>
      <c r="DL73" s="535">
        <v>0</v>
      </c>
      <c r="DM73" s="535">
        <v>0</v>
      </c>
      <c r="DN73" s="537">
        <v>41450</v>
      </c>
      <c r="DO73" s="537">
        <v>222280</v>
      </c>
      <c r="DP73" s="537">
        <v>467</v>
      </c>
      <c r="DQ73" s="537">
        <v>87343</v>
      </c>
      <c r="DR73" s="537">
        <v>129260</v>
      </c>
      <c r="DS73" s="537">
        <v>310090</v>
      </c>
      <c r="DT73" s="537">
        <v>-19</v>
      </c>
      <c r="DU73" s="537">
        <v>-58201</v>
      </c>
      <c r="DV73" s="537">
        <v>-58220</v>
      </c>
      <c r="DW73" s="537">
        <v>71040</v>
      </c>
      <c r="DX73" s="537">
        <v>251870</v>
      </c>
      <c r="DY73" s="282"/>
      <c r="DZ73" s="553">
        <f t="shared" si="6"/>
        <v>0.73807809969407956</v>
      </c>
      <c r="EA73" s="344"/>
      <c r="EB73" s="553">
        <f t="shared" ref="EB73:EB104" si="7">DH73/($DH$112-$DH$11-$DH$20-$DH$32-$DH$40)</f>
        <v>9.2491623932726907E-4</v>
      </c>
      <c r="EC73" s="282"/>
      <c r="ED73" s="282"/>
      <c r="EE73" s="282"/>
      <c r="EF73" s="282"/>
      <c r="EG73" s="282"/>
      <c r="EH73" s="282"/>
      <c r="EI73" s="282"/>
      <c r="EJ73" s="282"/>
      <c r="EK73" s="282"/>
      <c r="EL73" s="282"/>
      <c r="EM73" s="282"/>
      <c r="EN73" s="282"/>
    </row>
    <row r="74" spans="1:144" s="278" customFormat="1">
      <c r="A74" s="291" t="s">
        <v>488</v>
      </c>
      <c r="B74" s="368" t="s">
        <v>17</v>
      </c>
      <c r="C74" s="534">
        <v>27950</v>
      </c>
      <c r="D74" s="535">
        <v>8438</v>
      </c>
      <c r="E74" s="535">
        <v>1861</v>
      </c>
      <c r="F74" s="535">
        <v>105</v>
      </c>
      <c r="G74" s="535">
        <v>1412</v>
      </c>
      <c r="H74" s="535">
        <v>225</v>
      </c>
      <c r="I74" s="535">
        <v>343</v>
      </c>
      <c r="J74" s="535">
        <v>131201</v>
      </c>
      <c r="K74" s="535">
        <v>16698</v>
      </c>
      <c r="L74" s="535">
        <v>3228</v>
      </c>
      <c r="M74" s="535">
        <v>0</v>
      </c>
      <c r="N74" s="535">
        <v>745</v>
      </c>
      <c r="O74" s="535">
        <v>2776</v>
      </c>
      <c r="P74" s="535">
        <v>4232</v>
      </c>
      <c r="Q74" s="535">
        <v>6821</v>
      </c>
      <c r="R74" s="535">
        <v>6132</v>
      </c>
      <c r="S74" s="535">
        <v>7272</v>
      </c>
      <c r="T74" s="535">
        <v>12061</v>
      </c>
      <c r="U74" s="535">
        <v>293</v>
      </c>
      <c r="V74" s="535">
        <v>4465</v>
      </c>
      <c r="W74" s="535">
        <v>4915</v>
      </c>
      <c r="X74" s="535">
        <v>21304</v>
      </c>
      <c r="Y74" s="535">
        <v>12879</v>
      </c>
      <c r="Z74" s="535">
        <v>0</v>
      </c>
      <c r="AA74" s="535">
        <v>6731</v>
      </c>
      <c r="AB74" s="535">
        <v>20398</v>
      </c>
      <c r="AC74" s="535">
        <v>23090</v>
      </c>
      <c r="AD74" s="535">
        <v>2603</v>
      </c>
      <c r="AE74" s="535">
        <v>15017</v>
      </c>
      <c r="AF74" s="535">
        <v>2787</v>
      </c>
      <c r="AG74" s="535">
        <v>1264</v>
      </c>
      <c r="AH74" s="535">
        <v>3140</v>
      </c>
      <c r="AI74" s="535">
        <v>2961</v>
      </c>
      <c r="AJ74" s="535">
        <v>1</v>
      </c>
      <c r="AK74" s="535">
        <v>4337</v>
      </c>
      <c r="AL74" s="535">
        <v>15158</v>
      </c>
      <c r="AM74" s="535">
        <v>49973</v>
      </c>
      <c r="AN74" s="535">
        <v>1906</v>
      </c>
      <c r="AO74" s="535">
        <v>11813</v>
      </c>
      <c r="AP74" s="535">
        <v>867</v>
      </c>
      <c r="AQ74" s="535">
        <v>5549</v>
      </c>
      <c r="AR74" s="535">
        <v>12463</v>
      </c>
      <c r="AS74" s="535">
        <v>12174</v>
      </c>
      <c r="AT74" s="535">
        <v>9624</v>
      </c>
      <c r="AU74" s="535">
        <v>16830</v>
      </c>
      <c r="AV74" s="535">
        <v>8724</v>
      </c>
      <c r="AW74" s="535">
        <v>29231</v>
      </c>
      <c r="AX74" s="535">
        <v>5527</v>
      </c>
      <c r="AY74" s="535">
        <v>4525</v>
      </c>
      <c r="AZ74" s="535">
        <v>394</v>
      </c>
      <c r="BA74" s="535">
        <v>2805</v>
      </c>
      <c r="BB74" s="535">
        <v>999</v>
      </c>
      <c r="BC74" s="535">
        <v>1568</v>
      </c>
      <c r="BD74" s="535">
        <v>592</v>
      </c>
      <c r="BE74" s="535">
        <v>0</v>
      </c>
      <c r="BF74" s="535">
        <v>82</v>
      </c>
      <c r="BG74" s="535">
        <v>2756</v>
      </c>
      <c r="BH74" s="535">
        <v>2309</v>
      </c>
      <c r="BI74" s="535">
        <v>606</v>
      </c>
      <c r="BJ74" s="535">
        <v>10750</v>
      </c>
      <c r="BK74" s="535">
        <v>304</v>
      </c>
      <c r="BL74" s="535">
        <v>86185</v>
      </c>
      <c r="BM74" s="535">
        <v>15740</v>
      </c>
      <c r="BN74" s="535">
        <v>14121</v>
      </c>
      <c r="BO74" s="535">
        <v>20872</v>
      </c>
      <c r="BP74" s="535">
        <v>36731</v>
      </c>
      <c r="BQ74" s="535">
        <v>10416</v>
      </c>
      <c r="BR74" s="535">
        <v>3433</v>
      </c>
      <c r="BS74" s="535">
        <v>3919</v>
      </c>
      <c r="BT74" s="535">
        <v>35229</v>
      </c>
      <c r="BU74" s="535">
        <v>6688</v>
      </c>
      <c r="BV74" s="535">
        <v>835</v>
      </c>
      <c r="BW74" s="535">
        <v>2187</v>
      </c>
      <c r="BX74" s="535">
        <v>2586</v>
      </c>
      <c r="BY74" s="535">
        <v>1246</v>
      </c>
      <c r="BZ74" s="535">
        <v>8418</v>
      </c>
      <c r="CA74" s="535">
        <v>41485</v>
      </c>
      <c r="CB74" s="535">
        <v>3234</v>
      </c>
      <c r="CC74" s="535">
        <v>4975</v>
      </c>
      <c r="CD74" s="535">
        <v>654</v>
      </c>
      <c r="CE74" s="535">
        <v>949</v>
      </c>
      <c r="CF74" s="535">
        <v>5022</v>
      </c>
      <c r="CG74" s="535">
        <v>364</v>
      </c>
      <c r="CH74" s="535">
        <v>3646</v>
      </c>
      <c r="CI74" s="535">
        <v>432</v>
      </c>
      <c r="CJ74" s="535">
        <v>3895</v>
      </c>
      <c r="CK74" s="535">
        <v>191</v>
      </c>
      <c r="CL74" s="535">
        <v>2383</v>
      </c>
      <c r="CM74" s="535">
        <v>15652</v>
      </c>
      <c r="CN74" s="535">
        <v>11575</v>
      </c>
      <c r="CO74" s="535">
        <v>15677</v>
      </c>
      <c r="CP74" s="535">
        <v>126576</v>
      </c>
      <c r="CQ74" s="535">
        <v>1653</v>
      </c>
      <c r="CR74" s="535">
        <v>11995</v>
      </c>
      <c r="CS74" s="535">
        <v>10613</v>
      </c>
      <c r="CT74" s="535">
        <v>4832</v>
      </c>
      <c r="CU74" s="535">
        <v>3363</v>
      </c>
      <c r="CV74" s="535">
        <v>206</v>
      </c>
      <c r="CW74" s="535">
        <v>30115</v>
      </c>
      <c r="CX74" s="535">
        <v>15837</v>
      </c>
      <c r="CY74" s="535">
        <v>12972</v>
      </c>
      <c r="CZ74" s="535">
        <v>138964</v>
      </c>
      <c r="DA74" s="535">
        <v>8150</v>
      </c>
      <c r="DB74" s="535">
        <v>19873</v>
      </c>
      <c r="DC74" s="535">
        <v>8951</v>
      </c>
      <c r="DD74" s="535">
        <v>13641</v>
      </c>
      <c r="DE74" s="536">
        <v>2084</v>
      </c>
      <c r="DF74" s="537">
        <v>1333779</v>
      </c>
      <c r="DG74" s="534">
        <v>60816</v>
      </c>
      <c r="DH74" s="535">
        <v>2372737</v>
      </c>
      <c r="DI74" s="535">
        <v>251</v>
      </c>
      <c r="DJ74" s="535">
        <v>0</v>
      </c>
      <c r="DK74" s="535">
        <v>9000</v>
      </c>
      <c r="DL74" s="535">
        <v>234912</v>
      </c>
      <c r="DM74" s="535">
        <v>7671</v>
      </c>
      <c r="DN74" s="537">
        <v>2685387</v>
      </c>
      <c r="DO74" s="537">
        <v>4019166</v>
      </c>
      <c r="DP74" s="537">
        <v>170523</v>
      </c>
      <c r="DQ74" s="537">
        <v>491978</v>
      </c>
      <c r="DR74" s="537">
        <v>3347888</v>
      </c>
      <c r="DS74" s="537">
        <v>4681667</v>
      </c>
      <c r="DT74" s="537">
        <v>-11908</v>
      </c>
      <c r="DU74" s="537">
        <v>-1665567</v>
      </c>
      <c r="DV74" s="537">
        <v>-1677475</v>
      </c>
      <c r="DW74" s="537">
        <v>1670413</v>
      </c>
      <c r="DX74" s="537">
        <v>3004192</v>
      </c>
      <c r="DY74" s="282"/>
      <c r="DZ74" s="553">
        <f t="shared" si="6"/>
        <v>0.58263107321270136</v>
      </c>
      <c r="EA74" s="344"/>
      <c r="EB74" s="553">
        <f t="shared" si="7"/>
        <v>0.15947845236194075</v>
      </c>
      <c r="EC74" s="282"/>
      <c r="ED74" s="282"/>
      <c r="EE74" s="282"/>
      <c r="EF74" s="282"/>
      <c r="EG74" s="282"/>
      <c r="EH74" s="282"/>
      <c r="EI74" s="282"/>
      <c r="EJ74" s="282"/>
      <c r="EK74" s="282"/>
      <c r="EL74" s="282"/>
      <c r="EM74" s="282"/>
      <c r="EN74" s="282"/>
    </row>
    <row r="75" spans="1:144" s="278" customFormat="1">
      <c r="A75" s="291" t="s">
        <v>489</v>
      </c>
      <c r="B75" s="368" t="s">
        <v>18</v>
      </c>
      <c r="C75" s="534">
        <v>1696</v>
      </c>
      <c r="D75" s="535">
        <v>568</v>
      </c>
      <c r="E75" s="535">
        <v>522</v>
      </c>
      <c r="F75" s="535">
        <v>46</v>
      </c>
      <c r="G75" s="535">
        <v>283</v>
      </c>
      <c r="H75" s="535">
        <v>489</v>
      </c>
      <c r="I75" s="535">
        <v>924</v>
      </c>
      <c r="J75" s="535">
        <v>7305</v>
      </c>
      <c r="K75" s="535">
        <v>5881</v>
      </c>
      <c r="L75" s="535">
        <v>123</v>
      </c>
      <c r="M75" s="535">
        <v>0</v>
      </c>
      <c r="N75" s="535">
        <v>187</v>
      </c>
      <c r="O75" s="535">
        <v>585</v>
      </c>
      <c r="P75" s="535">
        <v>560</v>
      </c>
      <c r="Q75" s="535">
        <v>1210</v>
      </c>
      <c r="R75" s="535">
        <v>414</v>
      </c>
      <c r="S75" s="535">
        <v>829</v>
      </c>
      <c r="T75" s="535">
        <v>1621</v>
      </c>
      <c r="U75" s="535">
        <v>90</v>
      </c>
      <c r="V75" s="535">
        <v>928</v>
      </c>
      <c r="W75" s="535">
        <v>2652</v>
      </c>
      <c r="X75" s="535">
        <v>5572</v>
      </c>
      <c r="Y75" s="535">
        <v>2231</v>
      </c>
      <c r="Z75" s="535">
        <v>0</v>
      </c>
      <c r="AA75" s="535">
        <v>1054</v>
      </c>
      <c r="AB75" s="535">
        <v>2294</v>
      </c>
      <c r="AC75" s="535">
        <v>8572</v>
      </c>
      <c r="AD75" s="535">
        <v>509</v>
      </c>
      <c r="AE75" s="535">
        <v>922</v>
      </c>
      <c r="AF75" s="535">
        <v>292</v>
      </c>
      <c r="AG75" s="535">
        <v>78</v>
      </c>
      <c r="AH75" s="535">
        <v>795</v>
      </c>
      <c r="AI75" s="535">
        <v>982</v>
      </c>
      <c r="AJ75" s="535">
        <v>0</v>
      </c>
      <c r="AK75" s="535">
        <v>915</v>
      </c>
      <c r="AL75" s="535">
        <v>5024</v>
      </c>
      <c r="AM75" s="535">
        <v>7642</v>
      </c>
      <c r="AN75" s="535">
        <v>551</v>
      </c>
      <c r="AO75" s="535">
        <v>1007</v>
      </c>
      <c r="AP75" s="535">
        <v>617</v>
      </c>
      <c r="AQ75" s="535">
        <v>704</v>
      </c>
      <c r="AR75" s="535">
        <v>3523</v>
      </c>
      <c r="AS75" s="535">
        <v>2753</v>
      </c>
      <c r="AT75" s="535">
        <v>1517</v>
      </c>
      <c r="AU75" s="535">
        <v>2838</v>
      </c>
      <c r="AV75" s="535">
        <v>1430</v>
      </c>
      <c r="AW75" s="535">
        <v>4546</v>
      </c>
      <c r="AX75" s="535">
        <v>771</v>
      </c>
      <c r="AY75" s="535">
        <v>467</v>
      </c>
      <c r="AZ75" s="535">
        <v>44</v>
      </c>
      <c r="BA75" s="535">
        <v>549</v>
      </c>
      <c r="BB75" s="535">
        <v>204</v>
      </c>
      <c r="BC75" s="535">
        <v>332</v>
      </c>
      <c r="BD75" s="535">
        <v>130</v>
      </c>
      <c r="BE75" s="535">
        <v>0</v>
      </c>
      <c r="BF75" s="535">
        <v>15</v>
      </c>
      <c r="BG75" s="535">
        <v>169</v>
      </c>
      <c r="BH75" s="535">
        <v>536</v>
      </c>
      <c r="BI75" s="535">
        <v>140</v>
      </c>
      <c r="BJ75" s="535">
        <v>3501</v>
      </c>
      <c r="BK75" s="535">
        <v>121</v>
      </c>
      <c r="BL75" s="535">
        <v>17262</v>
      </c>
      <c r="BM75" s="535">
        <v>1578</v>
      </c>
      <c r="BN75" s="535">
        <v>6110</v>
      </c>
      <c r="BO75" s="535">
        <v>7253</v>
      </c>
      <c r="BP75" s="535">
        <v>41338</v>
      </c>
      <c r="BQ75" s="535">
        <v>2450</v>
      </c>
      <c r="BR75" s="535">
        <v>4588</v>
      </c>
      <c r="BS75" s="535">
        <v>6025</v>
      </c>
      <c r="BT75" s="535">
        <v>53969</v>
      </c>
      <c r="BU75" s="535">
        <v>48320</v>
      </c>
      <c r="BV75" s="535">
        <v>53059</v>
      </c>
      <c r="BW75" s="535">
        <v>46495</v>
      </c>
      <c r="BX75" s="535">
        <v>274355</v>
      </c>
      <c r="BY75" s="535">
        <v>22030</v>
      </c>
      <c r="BZ75" s="535">
        <v>7437</v>
      </c>
      <c r="CA75" s="535">
        <v>15703</v>
      </c>
      <c r="CB75" s="535">
        <v>10594</v>
      </c>
      <c r="CC75" s="535">
        <v>10621</v>
      </c>
      <c r="CD75" s="535">
        <v>1523</v>
      </c>
      <c r="CE75" s="535">
        <v>602</v>
      </c>
      <c r="CF75" s="535">
        <v>4039</v>
      </c>
      <c r="CG75" s="535">
        <v>44</v>
      </c>
      <c r="CH75" s="535">
        <v>6018</v>
      </c>
      <c r="CI75" s="535">
        <v>701</v>
      </c>
      <c r="CJ75" s="535">
        <v>1157</v>
      </c>
      <c r="CK75" s="535">
        <v>146</v>
      </c>
      <c r="CL75" s="535">
        <v>249</v>
      </c>
      <c r="CM75" s="535">
        <v>33588</v>
      </c>
      <c r="CN75" s="535">
        <v>14511</v>
      </c>
      <c r="CO75" s="535">
        <v>1031</v>
      </c>
      <c r="CP75" s="535">
        <v>10878</v>
      </c>
      <c r="CQ75" s="535">
        <v>2952</v>
      </c>
      <c r="CR75" s="535">
        <v>8975</v>
      </c>
      <c r="CS75" s="535">
        <v>2420</v>
      </c>
      <c r="CT75" s="535">
        <v>3386</v>
      </c>
      <c r="CU75" s="535">
        <v>9027</v>
      </c>
      <c r="CV75" s="535">
        <v>55</v>
      </c>
      <c r="CW75" s="535">
        <v>3754</v>
      </c>
      <c r="CX75" s="535">
        <v>5986</v>
      </c>
      <c r="CY75" s="535">
        <v>4929</v>
      </c>
      <c r="CZ75" s="535">
        <v>6404</v>
      </c>
      <c r="DA75" s="535">
        <v>670</v>
      </c>
      <c r="DB75" s="535">
        <v>9556</v>
      </c>
      <c r="DC75" s="535">
        <v>1589</v>
      </c>
      <c r="DD75" s="535">
        <v>0</v>
      </c>
      <c r="DE75" s="536">
        <v>591</v>
      </c>
      <c r="DF75" s="537">
        <v>854228</v>
      </c>
      <c r="DG75" s="534">
        <v>10</v>
      </c>
      <c r="DH75" s="535">
        <v>834353</v>
      </c>
      <c r="DI75" s="535">
        <v>0</v>
      </c>
      <c r="DJ75" s="535">
        <v>0</v>
      </c>
      <c r="DK75" s="535">
        <v>0</v>
      </c>
      <c r="DL75" s="535">
        <v>0</v>
      </c>
      <c r="DM75" s="535">
        <v>0</v>
      </c>
      <c r="DN75" s="537">
        <v>834363</v>
      </c>
      <c r="DO75" s="537">
        <v>1688591</v>
      </c>
      <c r="DP75" s="537">
        <v>47987</v>
      </c>
      <c r="DQ75" s="537">
        <v>4282</v>
      </c>
      <c r="DR75" s="537">
        <v>886632</v>
      </c>
      <c r="DS75" s="537">
        <v>1740860</v>
      </c>
      <c r="DT75" s="537">
        <v>-87934</v>
      </c>
      <c r="DU75" s="537">
        <v>-555422</v>
      </c>
      <c r="DV75" s="537">
        <v>-643356</v>
      </c>
      <c r="DW75" s="537">
        <v>243276</v>
      </c>
      <c r="DX75" s="537">
        <v>1097504</v>
      </c>
      <c r="DY75" s="282"/>
      <c r="DZ75" s="553">
        <f t="shared" si="6"/>
        <v>0.61899832463870763</v>
      </c>
      <c r="EA75" s="344"/>
      <c r="EB75" s="553">
        <f t="shared" si="7"/>
        <v>5.6079255797647332E-2</v>
      </c>
      <c r="EC75" s="282"/>
      <c r="ED75" s="282"/>
      <c r="EE75" s="282"/>
      <c r="EF75" s="282"/>
      <c r="EG75" s="282"/>
      <c r="EH75" s="282"/>
      <c r="EI75" s="282"/>
      <c r="EJ75" s="282"/>
      <c r="EK75" s="282"/>
      <c r="EL75" s="282"/>
      <c r="EM75" s="282"/>
      <c r="EN75" s="282"/>
    </row>
    <row r="76" spans="1:144" s="278" customFormat="1">
      <c r="A76" s="291" t="s">
        <v>490</v>
      </c>
      <c r="B76" s="368" t="s">
        <v>594</v>
      </c>
      <c r="C76" s="534">
        <v>141</v>
      </c>
      <c r="D76" s="535">
        <v>0</v>
      </c>
      <c r="E76" s="535">
        <v>751</v>
      </c>
      <c r="F76" s="535">
        <v>3</v>
      </c>
      <c r="G76" s="535">
        <v>12</v>
      </c>
      <c r="H76" s="535">
        <v>261</v>
      </c>
      <c r="I76" s="535">
        <v>71</v>
      </c>
      <c r="J76" s="535">
        <v>2942</v>
      </c>
      <c r="K76" s="535">
        <v>615</v>
      </c>
      <c r="L76" s="535">
        <v>14</v>
      </c>
      <c r="M76" s="535">
        <v>0</v>
      </c>
      <c r="N76" s="535">
        <v>18</v>
      </c>
      <c r="O76" s="535">
        <v>119</v>
      </c>
      <c r="P76" s="535">
        <v>114</v>
      </c>
      <c r="Q76" s="535">
        <v>275</v>
      </c>
      <c r="R76" s="535">
        <v>51</v>
      </c>
      <c r="S76" s="535">
        <v>117</v>
      </c>
      <c r="T76" s="535">
        <v>574</v>
      </c>
      <c r="U76" s="535">
        <v>7</v>
      </c>
      <c r="V76" s="535">
        <v>246</v>
      </c>
      <c r="W76" s="535">
        <v>727</v>
      </c>
      <c r="X76" s="535">
        <v>1039</v>
      </c>
      <c r="Y76" s="535">
        <v>722</v>
      </c>
      <c r="Z76" s="535">
        <v>0</v>
      </c>
      <c r="AA76" s="535">
        <v>525</v>
      </c>
      <c r="AB76" s="535">
        <v>367</v>
      </c>
      <c r="AC76" s="535">
        <v>594</v>
      </c>
      <c r="AD76" s="535">
        <v>59</v>
      </c>
      <c r="AE76" s="535">
        <v>683</v>
      </c>
      <c r="AF76" s="535">
        <v>131</v>
      </c>
      <c r="AG76" s="535">
        <v>19</v>
      </c>
      <c r="AH76" s="535">
        <v>163</v>
      </c>
      <c r="AI76" s="535">
        <v>310</v>
      </c>
      <c r="AJ76" s="535">
        <v>0</v>
      </c>
      <c r="AK76" s="535">
        <v>169</v>
      </c>
      <c r="AL76" s="535">
        <v>674</v>
      </c>
      <c r="AM76" s="535">
        <v>1670</v>
      </c>
      <c r="AN76" s="535">
        <v>419</v>
      </c>
      <c r="AO76" s="535">
        <v>135</v>
      </c>
      <c r="AP76" s="535">
        <v>18</v>
      </c>
      <c r="AQ76" s="535">
        <v>80</v>
      </c>
      <c r="AR76" s="535">
        <v>1687</v>
      </c>
      <c r="AS76" s="535">
        <v>543</v>
      </c>
      <c r="AT76" s="535">
        <v>583</v>
      </c>
      <c r="AU76" s="535">
        <v>761</v>
      </c>
      <c r="AV76" s="535">
        <v>180</v>
      </c>
      <c r="AW76" s="535">
        <v>578</v>
      </c>
      <c r="AX76" s="535">
        <v>304</v>
      </c>
      <c r="AY76" s="535">
        <v>146</v>
      </c>
      <c r="AZ76" s="535">
        <v>23</v>
      </c>
      <c r="BA76" s="535">
        <v>115</v>
      </c>
      <c r="BB76" s="535">
        <v>56</v>
      </c>
      <c r="BC76" s="535">
        <v>81</v>
      </c>
      <c r="BD76" s="535">
        <v>23</v>
      </c>
      <c r="BE76" s="535">
        <v>0</v>
      </c>
      <c r="BF76" s="535">
        <v>2</v>
      </c>
      <c r="BG76" s="535">
        <v>19</v>
      </c>
      <c r="BH76" s="535">
        <v>52</v>
      </c>
      <c r="BI76" s="535">
        <v>12</v>
      </c>
      <c r="BJ76" s="535">
        <v>123</v>
      </c>
      <c r="BK76" s="535">
        <v>6</v>
      </c>
      <c r="BL76" s="535">
        <v>7033</v>
      </c>
      <c r="BM76" s="535">
        <v>407</v>
      </c>
      <c r="BN76" s="535">
        <v>431</v>
      </c>
      <c r="BO76" s="535">
        <v>1021</v>
      </c>
      <c r="BP76" s="535">
        <v>7298</v>
      </c>
      <c r="BQ76" s="535">
        <v>2839</v>
      </c>
      <c r="BR76" s="535">
        <v>248</v>
      </c>
      <c r="BS76" s="535">
        <v>400</v>
      </c>
      <c r="BT76" s="535">
        <v>65655</v>
      </c>
      <c r="BU76" s="535">
        <v>15130</v>
      </c>
      <c r="BV76" s="535">
        <v>18009</v>
      </c>
      <c r="BW76" s="535">
        <v>60795</v>
      </c>
      <c r="BX76" s="535">
        <v>28911</v>
      </c>
      <c r="BY76" s="535">
        <v>684</v>
      </c>
      <c r="BZ76" s="535">
        <v>4988</v>
      </c>
      <c r="CA76" s="535">
        <v>6167</v>
      </c>
      <c r="CB76" s="535">
        <v>18265</v>
      </c>
      <c r="CC76" s="535">
        <v>2305</v>
      </c>
      <c r="CD76" s="535">
        <v>5532</v>
      </c>
      <c r="CE76" s="535">
        <v>6636</v>
      </c>
      <c r="CF76" s="535">
        <v>8490</v>
      </c>
      <c r="CG76" s="535">
        <v>604</v>
      </c>
      <c r="CH76" s="535">
        <v>5619</v>
      </c>
      <c r="CI76" s="535">
        <v>654</v>
      </c>
      <c r="CJ76" s="535">
        <v>7814</v>
      </c>
      <c r="CK76" s="535">
        <v>1237</v>
      </c>
      <c r="CL76" s="535">
        <v>755</v>
      </c>
      <c r="CM76" s="535">
        <v>2605</v>
      </c>
      <c r="CN76" s="535">
        <v>1430</v>
      </c>
      <c r="CO76" s="535">
        <v>5705</v>
      </c>
      <c r="CP76" s="535">
        <v>31411</v>
      </c>
      <c r="CQ76" s="535">
        <v>788</v>
      </c>
      <c r="CR76" s="535">
        <v>1772</v>
      </c>
      <c r="CS76" s="535">
        <v>3825</v>
      </c>
      <c r="CT76" s="535">
        <v>2147</v>
      </c>
      <c r="CU76" s="535">
        <v>2279</v>
      </c>
      <c r="CV76" s="535">
        <v>19</v>
      </c>
      <c r="CW76" s="535">
        <v>1025</v>
      </c>
      <c r="CX76" s="535">
        <v>8843</v>
      </c>
      <c r="CY76" s="535">
        <v>2090</v>
      </c>
      <c r="CZ76" s="535">
        <v>9062</v>
      </c>
      <c r="DA76" s="535">
        <v>5422</v>
      </c>
      <c r="DB76" s="535">
        <v>5113</v>
      </c>
      <c r="DC76" s="535">
        <v>4837</v>
      </c>
      <c r="DD76" s="535">
        <v>0</v>
      </c>
      <c r="DE76" s="536">
        <v>4884</v>
      </c>
      <c r="DF76" s="537">
        <v>391313</v>
      </c>
      <c r="DG76" s="534">
        <v>0</v>
      </c>
      <c r="DH76" s="535">
        <v>28153</v>
      </c>
      <c r="DI76" s="535">
        <v>0</v>
      </c>
      <c r="DJ76" s="535">
        <v>0</v>
      </c>
      <c r="DK76" s="535">
        <v>0</v>
      </c>
      <c r="DL76" s="535">
        <v>149487</v>
      </c>
      <c r="DM76" s="535">
        <v>0</v>
      </c>
      <c r="DN76" s="537">
        <v>177640</v>
      </c>
      <c r="DO76" s="537">
        <v>568953</v>
      </c>
      <c r="DP76" s="537">
        <v>97</v>
      </c>
      <c r="DQ76" s="537">
        <v>0</v>
      </c>
      <c r="DR76" s="537">
        <v>177737</v>
      </c>
      <c r="DS76" s="537">
        <v>569050</v>
      </c>
      <c r="DT76" s="537">
        <v>0</v>
      </c>
      <c r="DU76" s="537">
        <v>-48342</v>
      </c>
      <c r="DV76" s="537">
        <v>-48342</v>
      </c>
      <c r="DW76" s="537">
        <v>129395</v>
      </c>
      <c r="DX76" s="537">
        <v>520708</v>
      </c>
      <c r="DY76" s="282"/>
      <c r="DZ76" s="553">
        <f t="shared" si="6"/>
        <v>0.9150334034621489</v>
      </c>
      <c r="EA76" s="344"/>
      <c r="EB76" s="553">
        <f t="shared" si="7"/>
        <v>1.8922437966558104E-3</v>
      </c>
      <c r="EC76" s="282"/>
      <c r="ED76" s="282"/>
      <c r="EE76" s="282"/>
      <c r="EF76" s="282"/>
      <c r="EG76" s="282"/>
      <c r="EH76" s="282"/>
      <c r="EI76" s="282"/>
      <c r="EJ76" s="282"/>
      <c r="EK76" s="282"/>
      <c r="EL76" s="282"/>
      <c r="EM76" s="282"/>
      <c r="EN76" s="282"/>
    </row>
    <row r="77" spans="1:144" s="278" customFormat="1">
      <c r="A77" s="291" t="s">
        <v>491</v>
      </c>
      <c r="B77" s="368" t="s">
        <v>595</v>
      </c>
      <c r="C77" s="534">
        <v>0</v>
      </c>
      <c r="D77" s="535">
        <v>0</v>
      </c>
      <c r="E77" s="535">
        <v>0</v>
      </c>
      <c r="F77" s="535">
        <v>0</v>
      </c>
      <c r="G77" s="535">
        <v>0</v>
      </c>
      <c r="H77" s="535">
        <v>0</v>
      </c>
      <c r="I77" s="535">
        <v>0</v>
      </c>
      <c r="J77" s="535">
        <v>0</v>
      </c>
      <c r="K77" s="535">
        <v>0</v>
      </c>
      <c r="L77" s="535">
        <v>0</v>
      </c>
      <c r="M77" s="535">
        <v>0</v>
      </c>
      <c r="N77" s="535">
        <v>0</v>
      </c>
      <c r="O77" s="535">
        <v>0</v>
      </c>
      <c r="P77" s="535">
        <v>0</v>
      </c>
      <c r="Q77" s="535">
        <v>0</v>
      </c>
      <c r="R77" s="535">
        <v>0</v>
      </c>
      <c r="S77" s="535">
        <v>0</v>
      </c>
      <c r="T77" s="535">
        <v>0</v>
      </c>
      <c r="U77" s="535">
        <v>0</v>
      </c>
      <c r="V77" s="535">
        <v>0</v>
      </c>
      <c r="W77" s="535">
        <v>0</v>
      </c>
      <c r="X77" s="535">
        <v>0</v>
      </c>
      <c r="Y77" s="535">
        <v>0</v>
      </c>
      <c r="Z77" s="535">
        <v>0</v>
      </c>
      <c r="AA77" s="535">
        <v>0</v>
      </c>
      <c r="AB77" s="535">
        <v>0</v>
      </c>
      <c r="AC77" s="535">
        <v>0</v>
      </c>
      <c r="AD77" s="535">
        <v>0</v>
      </c>
      <c r="AE77" s="535">
        <v>0</v>
      </c>
      <c r="AF77" s="535">
        <v>0</v>
      </c>
      <c r="AG77" s="535">
        <v>0</v>
      </c>
      <c r="AH77" s="535">
        <v>0</v>
      </c>
      <c r="AI77" s="535">
        <v>0</v>
      </c>
      <c r="AJ77" s="535">
        <v>0</v>
      </c>
      <c r="AK77" s="535">
        <v>0</v>
      </c>
      <c r="AL77" s="535">
        <v>0</v>
      </c>
      <c r="AM77" s="535">
        <v>0</v>
      </c>
      <c r="AN77" s="535">
        <v>0</v>
      </c>
      <c r="AO77" s="535">
        <v>0</v>
      </c>
      <c r="AP77" s="535">
        <v>0</v>
      </c>
      <c r="AQ77" s="535">
        <v>0</v>
      </c>
      <c r="AR77" s="535">
        <v>0</v>
      </c>
      <c r="AS77" s="535">
        <v>0</v>
      </c>
      <c r="AT77" s="535">
        <v>0</v>
      </c>
      <c r="AU77" s="535">
        <v>0</v>
      </c>
      <c r="AV77" s="535">
        <v>0</v>
      </c>
      <c r="AW77" s="535">
        <v>0</v>
      </c>
      <c r="AX77" s="535">
        <v>0</v>
      </c>
      <c r="AY77" s="535">
        <v>0</v>
      </c>
      <c r="AZ77" s="535">
        <v>0</v>
      </c>
      <c r="BA77" s="535">
        <v>0</v>
      </c>
      <c r="BB77" s="535">
        <v>0</v>
      </c>
      <c r="BC77" s="535">
        <v>0</v>
      </c>
      <c r="BD77" s="535">
        <v>0</v>
      </c>
      <c r="BE77" s="535">
        <v>0</v>
      </c>
      <c r="BF77" s="535">
        <v>0</v>
      </c>
      <c r="BG77" s="535">
        <v>0</v>
      </c>
      <c r="BH77" s="535">
        <v>0</v>
      </c>
      <c r="BI77" s="535">
        <v>0</v>
      </c>
      <c r="BJ77" s="535">
        <v>0</v>
      </c>
      <c r="BK77" s="535">
        <v>0</v>
      </c>
      <c r="BL77" s="535">
        <v>0</v>
      </c>
      <c r="BM77" s="535">
        <v>0</v>
      </c>
      <c r="BN77" s="535">
        <v>0</v>
      </c>
      <c r="BO77" s="535">
        <v>0</v>
      </c>
      <c r="BP77" s="535">
        <v>0</v>
      </c>
      <c r="BQ77" s="535">
        <v>0</v>
      </c>
      <c r="BR77" s="535">
        <v>0</v>
      </c>
      <c r="BS77" s="535">
        <v>0</v>
      </c>
      <c r="BT77" s="535">
        <v>0</v>
      </c>
      <c r="BU77" s="535">
        <v>0</v>
      </c>
      <c r="BV77" s="535">
        <v>0</v>
      </c>
      <c r="BW77" s="535">
        <v>0</v>
      </c>
      <c r="BX77" s="535">
        <v>0</v>
      </c>
      <c r="BY77" s="535">
        <v>0</v>
      </c>
      <c r="BZ77" s="535">
        <v>0</v>
      </c>
      <c r="CA77" s="535">
        <v>0</v>
      </c>
      <c r="CB77" s="535">
        <v>0</v>
      </c>
      <c r="CC77" s="535">
        <v>0</v>
      </c>
      <c r="CD77" s="535">
        <v>0</v>
      </c>
      <c r="CE77" s="535">
        <v>0</v>
      </c>
      <c r="CF77" s="535">
        <v>0</v>
      </c>
      <c r="CG77" s="535">
        <v>0</v>
      </c>
      <c r="CH77" s="535">
        <v>0</v>
      </c>
      <c r="CI77" s="535">
        <v>0</v>
      </c>
      <c r="CJ77" s="535">
        <v>0</v>
      </c>
      <c r="CK77" s="535">
        <v>0</v>
      </c>
      <c r="CL77" s="535">
        <v>0</v>
      </c>
      <c r="CM77" s="535">
        <v>0</v>
      </c>
      <c r="CN77" s="535">
        <v>0</v>
      </c>
      <c r="CO77" s="535">
        <v>0</v>
      </c>
      <c r="CP77" s="535">
        <v>0</v>
      </c>
      <c r="CQ77" s="535">
        <v>0</v>
      </c>
      <c r="CR77" s="535">
        <v>0</v>
      </c>
      <c r="CS77" s="535">
        <v>0</v>
      </c>
      <c r="CT77" s="535">
        <v>0</v>
      </c>
      <c r="CU77" s="535">
        <v>0</v>
      </c>
      <c r="CV77" s="535">
        <v>0</v>
      </c>
      <c r="CW77" s="535">
        <v>0</v>
      </c>
      <c r="CX77" s="535">
        <v>0</v>
      </c>
      <c r="CY77" s="535">
        <v>0</v>
      </c>
      <c r="CZ77" s="535">
        <v>0</v>
      </c>
      <c r="DA77" s="535">
        <v>0</v>
      </c>
      <c r="DB77" s="535">
        <v>0</v>
      </c>
      <c r="DC77" s="535">
        <v>0</v>
      </c>
      <c r="DD77" s="535">
        <v>0</v>
      </c>
      <c r="DE77" s="536">
        <v>0</v>
      </c>
      <c r="DF77" s="537">
        <v>0</v>
      </c>
      <c r="DG77" s="534">
        <v>0</v>
      </c>
      <c r="DH77" s="535">
        <v>629695</v>
      </c>
      <c r="DI77" s="535">
        <v>647</v>
      </c>
      <c r="DJ77" s="535">
        <v>0</v>
      </c>
      <c r="DK77" s="535">
        <v>0</v>
      </c>
      <c r="DL77" s="535">
        <v>0</v>
      </c>
      <c r="DM77" s="535">
        <v>0</v>
      </c>
      <c r="DN77" s="537">
        <v>630342</v>
      </c>
      <c r="DO77" s="537">
        <v>630342</v>
      </c>
      <c r="DP77" s="537">
        <v>1990</v>
      </c>
      <c r="DQ77" s="537">
        <v>0</v>
      </c>
      <c r="DR77" s="537">
        <v>632332</v>
      </c>
      <c r="DS77" s="537">
        <v>632332</v>
      </c>
      <c r="DT77" s="537">
        <v>-113</v>
      </c>
      <c r="DU77" s="537">
        <v>0</v>
      </c>
      <c r="DV77" s="537">
        <v>-113</v>
      </c>
      <c r="DW77" s="537">
        <v>632219</v>
      </c>
      <c r="DX77" s="537">
        <v>632219</v>
      </c>
      <c r="DY77" s="282"/>
      <c r="DZ77" s="553">
        <f t="shared" si="6"/>
        <v>0.9998207322374203</v>
      </c>
      <c r="EA77" s="344"/>
      <c r="EB77" s="553">
        <f t="shared" si="7"/>
        <v>4.2323605212061965E-2</v>
      </c>
      <c r="EC77" s="282"/>
      <c r="ED77" s="282"/>
      <c r="EE77" s="282"/>
      <c r="EF77" s="282"/>
      <c r="EG77" s="282"/>
      <c r="EH77" s="282"/>
      <c r="EI77" s="282"/>
      <c r="EJ77" s="282"/>
      <c r="EK77" s="282"/>
      <c r="EL77" s="282"/>
      <c r="EM77" s="282"/>
      <c r="EN77" s="282"/>
    </row>
    <row r="78" spans="1:144" s="278" customFormat="1">
      <c r="A78" s="291" t="s">
        <v>492</v>
      </c>
      <c r="B78" s="368" t="s">
        <v>596</v>
      </c>
      <c r="C78" s="534">
        <v>0</v>
      </c>
      <c r="D78" s="535">
        <v>0</v>
      </c>
      <c r="E78" s="535">
        <v>0</v>
      </c>
      <c r="F78" s="535">
        <v>0</v>
      </c>
      <c r="G78" s="535">
        <v>0</v>
      </c>
      <c r="H78" s="535">
        <v>0</v>
      </c>
      <c r="I78" s="535">
        <v>0</v>
      </c>
      <c r="J78" s="535">
        <v>0</v>
      </c>
      <c r="K78" s="535">
        <v>0</v>
      </c>
      <c r="L78" s="535">
        <v>0</v>
      </c>
      <c r="M78" s="535">
        <v>0</v>
      </c>
      <c r="N78" s="535">
        <v>0</v>
      </c>
      <c r="O78" s="535">
        <v>0</v>
      </c>
      <c r="P78" s="535">
        <v>0</v>
      </c>
      <c r="Q78" s="535">
        <v>0</v>
      </c>
      <c r="R78" s="535">
        <v>0</v>
      </c>
      <c r="S78" s="535">
        <v>0</v>
      </c>
      <c r="T78" s="535">
        <v>0</v>
      </c>
      <c r="U78" s="535">
        <v>0</v>
      </c>
      <c r="V78" s="535">
        <v>0</v>
      </c>
      <c r="W78" s="535">
        <v>0</v>
      </c>
      <c r="X78" s="535">
        <v>0</v>
      </c>
      <c r="Y78" s="535">
        <v>0</v>
      </c>
      <c r="Z78" s="535">
        <v>0</v>
      </c>
      <c r="AA78" s="535">
        <v>0</v>
      </c>
      <c r="AB78" s="535">
        <v>0</v>
      </c>
      <c r="AC78" s="535">
        <v>0</v>
      </c>
      <c r="AD78" s="535">
        <v>0</v>
      </c>
      <c r="AE78" s="535">
        <v>0</v>
      </c>
      <c r="AF78" s="535">
        <v>0</v>
      </c>
      <c r="AG78" s="535">
        <v>0</v>
      </c>
      <c r="AH78" s="535">
        <v>0</v>
      </c>
      <c r="AI78" s="535">
        <v>0</v>
      </c>
      <c r="AJ78" s="535">
        <v>0</v>
      </c>
      <c r="AK78" s="535">
        <v>0</v>
      </c>
      <c r="AL78" s="535">
        <v>0</v>
      </c>
      <c r="AM78" s="535">
        <v>0</v>
      </c>
      <c r="AN78" s="535">
        <v>0</v>
      </c>
      <c r="AO78" s="535">
        <v>0</v>
      </c>
      <c r="AP78" s="535">
        <v>0</v>
      </c>
      <c r="AQ78" s="535">
        <v>0</v>
      </c>
      <c r="AR78" s="535">
        <v>0</v>
      </c>
      <c r="AS78" s="535">
        <v>0</v>
      </c>
      <c r="AT78" s="535">
        <v>0</v>
      </c>
      <c r="AU78" s="535">
        <v>0</v>
      </c>
      <c r="AV78" s="535">
        <v>0</v>
      </c>
      <c r="AW78" s="535">
        <v>0</v>
      </c>
      <c r="AX78" s="535">
        <v>0</v>
      </c>
      <c r="AY78" s="535">
        <v>0</v>
      </c>
      <c r="AZ78" s="535">
        <v>0</v>
      </c>
      <c r="BA78" s="535">
        <v>0</v>
      </c>
      <c r="BB78" s="535">
        <v>0</v>
      </c>
      <c r="BC78" s="535">
        <v>0</v>
      </c>
      <c r="BD78" s="535">
        <v>0</v>
      </c>
      <c r="BE78" s="535">
        <v>0</v>
      </c>
      <c r="BF78" s="535">
        <v>0</v>
      </c>
      <c r="BG78" s="535">
        <v>0</v>
      </c>
      <c r="BH78" s="535">
        <v>0</v>
      </c>
      <c r="BI78" s="535">
        <v>0</v>
      </c>
      <c r="BJ78" s="535">
        <v>0</v>
      </c>
      <c r="BK78" s="535">
        <v>0</v>
      </c>
      <c r="BL78" s="535">
        <v>0</v>
      </c>
      <c r="BM78" s="535">
        <v>0</v>
      </c>
      <c r="BN78" s="535">
        <v>0</v>
      </c>
      <c r="BO78" s="535">
        <v>0</v>
      </c>
      <c r="BP78" s="535">
        <v>0</v>
      </c>
      <c r="BQ78" s="535">
        <v>0</v>
      </c>
      <c r="BR78" s="535">
        <v>0</v>
      </c>
      <c r="BS78" s="535">
        <v>0</v>
      </c>
      <c r="BT78" s="535">
        <v>0</v>
      </c>
      <c r="BU78" s="535">
        <v>0</v>
      </c>
      <c r="BV78" s="535">
        <v>0</v>
      </c>
      <c r="BW78" s="535">
        <v>0</v>
      </c>
      <c r="BX78" s="535">
        <v>0</v>
      </c>
      <c r="BY78" s="535">
        <v>0</v>
      </c>
      <c r="BZ78" s="535">
        <v>0</v>
      </c>
      <c r="CA78" s="535">
        <v>0</v>
      </c>
      <c r="CB78" s="535">
        <v>0</v>
      </c>
      <c r="CC78" s="535">
        <v>0</v>
      </c>
      <c r="CD78" s="535">
        <v>0</v>
      </c>
      <c r="CE78" s="535">
        <v>0</v>
      </c>
      <c r="CF78" s="535">
        <v>0</v>
      </c>
      <c r="CG78" s="535">
        <v>0</v>
      </c>
      <c r="CH78" s="535">
        <v>0</v>
      </c>
      <c r="CI78" s="535">
        <v>0</v>
      </c>
      <c r="CJ78" s="535">
        <v>0</v>
      </c>
      <c r="CK78" s="535">
        <v>0</v>
      </c>
      <c r="CL78" s="535">
        <v>0</v>
      </c>
      <c r="CM78" s="535">
        <v>0</v>
      </c>
      <c r="CN78" s="535">
        <v>0</v>
      </c>
      <c r="CO78" s="535">
        <v>0</v>
      </c>
      <c r="CP78" s="535">
        <v>0</v>
      </c>
      <c r="CQ78" s="535">
        <v>0</v>
      </c>
      <c r="CR78" s="535">
        <v>0</v>
      </c>
      <c r="CS78" s="535">
        <v>0</v>
      </c>
      <c r="CT78" s="535">
        <v>0</v>
      </c>
      <c r="CU78" s="535">
        <v>0</v>
      </c>
      <c r="CV78" s="535">
        <v>0</v>
      </c>
      <c r="CW78" s="535">
        <v>0</v>
      </c>
      <c r="CX78" s="535">
        <v>0</v>
      </c>
      <c r="CY78" s="535">
        <v>0</v>
      </c>
      <c r="CZ78" s="535">
        <v>0</v>
      </c>
      <c r="DA78" s="535">
        <v>0</v>
      </c>
      <c r="DB78" s="535">
        <v>0</v>
      </c>
      <c r="DC78" s="535">
        <v>0</v>
      </c>
      <c r="DD78" s="535">
        <v>0</v>
      </c>
      <c r="DE78" s="536">
        <v>0</v>
      </c>
      <c r="DF78" s="537">
        <v>0</v>
      </c>
      <c r="DG78" s="534">
        <v>0</v>
      </c>
      <c r="DH78" s="535">
        <v>2403700</v>
      </c>
      <c r="DI78" s="535">
        <v>0</v>
      </c>
      <c r="DJ78" s="535">
        <v>0</v>
      </c>
      <c r="DK78" s="535">
        <v>0</v>
      </c>
      <c r="DL78" s="535">
        <v>0</v>
      </c>
      <c r="DM78" s="535">
        <v>0</v>
      </c>
      <c r="DN78" s="537">
        <v>2403700</v>
      </c>
      <c r="DO78" s="537">
        <v>2403700</v>
      </c>
      <c r="DP78" s="537">
        <v>0</v>
      </c>
      <c r="DQ78" s="537">
        <v>0</v>
      </c>
      <c r="DR78" s="537">
        <v>2403700</v>
      </c>
      <c r="DS78" s="537">
        <v>2403700</v>
      </c>
      <c r="DT78" s="537">
        <v>0</v>
      </c>
      <c r="DU78" s="537">
        <v>0</v>
      </c>
      <c r="DV78" s="537">
        <v>0</v>
      </c>
      <c r="DW78" s="537">
        <v>2403700</v>
      </c>
      <c r="DX78" s="537">
        <v>2403700</v>
      </c>
      <c r="DY78" s="282"/>
      <c r="DZ78" s="553">
        <f t="shared" si="6"/>
        <v>1</v>
      </c>
      <c r="EA78" s="344"/>
      <c r="EB78" s="553">
        <f t="shared" si="7"/>
        <v>0.16155956431007606</v>
      </c>
      <c r="EC78" s="282"/>
      <c r="ED78" s="282"/>
      <c r="EE78" s="282"/>
      <c r="EF78" s="282"/>
      <c r="EG78" s="282"/>
      <c r="EH78" s="282"/>
      <c r="EI78" s="282"/>
      <c r="EJ78" s="282"/>
      <c r="EK78" s="282"/>
      <c r="EL78" s="282"/>
      <c r="EM78" s="282"/>
      <c r="EN78" s="282"/>
    </row>
    <row r="79" spans="1:144" s="278" customFormat="1">
      <c r="A79" s="291" t="s">
        <v>493</v>
      </c>
      <c r="B79" s="368" t="s">
        <v>597</v>
      </c>
      <c r="C79" s="534">
        <v>56</v>
      </c>
      <c r="D79" s="535">
        <v>18</v>
      </c>
      <c r="E79" s="535">
        <v>34</v>
      </c>
      <c r="F79" s="535">
        <v>5</v>
      </c>
      <c r="G79" s="535">
        <v>38</v>
      </c>
      <c r="H79" s="535">
        <v>81</v>
      </c>
      <c r="I79" s="535">
        <v>38</v>
      </c>
      <c r="J79" s="535">
        <v>982</v>
      </c>
      <c r="K79" s="535">
        <v>232</v>
      </c>
      <c r="L79" s="535">
        <v>14</v>
      </c>
      <c r="M79" s="535">
        <v>0</v>
      </c>
      <c r="N79" s="535">
        <v>25</v>
      </c>
      <c r="O79" s="535">
        <v>80</v>
      </c>
      <c r="P79" s="535">
        <v>83</v>
      </c>
      <c r="Q79" s="535">
        <v>149</v>
      </c>
      <c r="R79" s="535">
        <v>129</v>
      </c>
      <c r="S79" s="535">
        <v>203</v>
      </c>
      <c r="T79" s="535">
        <v>478</v>
      </c>
      <c r="U79" s="535">
        <v>12</v>
      </c>
      <c r="V79" s="535">
        <v>175</v>
      </c>
      <c r="W79" s="535">
        <v>688</v>
      </c>
      <c r="X79" s="535">
        <v>983</v>
      </c>
      <c r="Y79" s="535">
        <v>814</v>
      </c>
      <c r="Z79" s="535">
        <v>0</v>
      </c>
      <c r="AA79" s="535">
        <v>741</v>
      </c>
      <c r="AB79" s="535">
        <v>717</v>
      </c>
      <c r="AC79" s="535">
        <v>623</v>
      </c>
      <c r="AD79" s="535">
        <v>86</v>
      </c>
      <c r="AE79" s="535">
        <v>796</v>
      </c>
      <c r="AF79" s="535">
        <v>79</v>
      </c>
      <c r="AG79" s="535">
        <v>21</v>
      </c>
      <c r="AH79" s="535">
        <v>210</v>
      </c>
      <c r="AI79" s="535">
        <v>119</v>
      </c>
      <c r="AJ79" s="535">
        <v>0</v>
      </c>
      <c r="AK79" s="535">
        <v>450</v>
      </c>
      <c r="AL79" s="535">
        <v>427</v>
      </c>
      <c r="AM79" s="535">
        <v>1203</v>
      </c>
      <c r="AN79" s="535">
        <v>194</v>
      </c>
      <c r="AO79" s="535">
        <v>50</v>
      </c>
      <c r="AP79" s="535">
        <v>38</v>
      </c>
      <c r="AQ79" s="535">
        <v>103</v>
      </c>
      <c r="AR79" s="535">
        <v>1321</v>
      </c>
      <c r="AS79" s="535">
        <v>444</v>
      </c>
      <c r="AT79" s="535">
        <v>471</v>
      </c>
      <c r="AU79" s="535">
        <v>851</v>
      </c>
      <c r="AV79" s="535">
        <v>224</v>
      </c>
      <c r="AW79" s="535">
        <v>4083</v>
      </c>
      <c r="AX79" s="535">
        <v>641</v>
      </c>
      <c r="AY79" s="535">
        <v>145</v>
      </c>
      <c r="AZ79" s="535">
        <v>12</v>
      </c>
      <c r="BA79" s="535">
        <v>359</v>
      </c>
      <c r="BB79" s="535">
        <v>22</v>
      </c>
      <c r="BC79" s="535">
        <v>450</v>
      </c>
      <c r="BD79" s="535">
        <v>62</v>
      </c>
      <c r="BE79" s="535">
        <v>0</v>
      </c>
      <c r="BF79" s="535">
        <v>1</v>
      </c>
      <c r="BG79" s="535">
        <v>22</v>
      </c>
      <c r="BH79" s="535">
        <v>61</v>
      </c>
      <c r="BI79" s="535">
        <v>26</v>
      </c>
      <c r="BJ79" s="535">
        <v>232</v>
      </c>
      <c r="BK79" s="535">
        <v>94</v>
      </c>
      <c r="BL79" s="535">
        <v>2017</v>
      </c>
      <c r="BM79" s="535">
        <v>341</v>
      </c>
      <c r="BN79" s="535">
        <v>469</v>
      </c>
      <c r="BO79" s="535">
        <v>444</v>
      </c>
      <c r="BP79" s="535">
        <v>1369</v>
      </c>
      <c r="BQ79" s="535">
        <v>239</v>
      </c>
      <c r="BR79" s="535">
        <v>372</v>
      </c>
      <c r="BS79" s="535">
        <v>3872</v>
      </c>
      <c r="BT79" s="535">
        <v>14870</v>
      </c>
      <c r="BU79" s="535">
        <v>15820</v>
      </c>
      <c r="BV79" s="535">
        <v>498</v>
      </c>
      <c r="BW79" s="535">
        <v>69</v>
      </c>
      <c r="BX79" s="535">
        <v>3</v>
      </c>
      <c r="BY79" s="535">
        <v>160</v>
      </c>
      <c r="BZ79" s="535">
        <v>909</v>
      </c>
      <c r="CA79" s="535">
        <v>116</v>
      </c>
      <c r="CB79" s="535">
        <v>747</v>
      </c>
      <c r="CC79" s="535">
        <v>464</v>
      </c>
      <c r="CD79" s="535">
        <v>519</v>
      </c>
      <c r="CE79" s="535">
        <v>231</v>
      </c>
      <c r="CF79" s="535">
        <v>771</v>
      </c>
      <c r="CG79" s="535">
        <v>127</v>
      </c>
      <c r="CH79" s="535">
        <v>1748</v>
      </c>
      <c r="CI79" s="535">
        <v>489</v>
      </c>
      <c r="CJ79" s="535">
        <v>221</v>
      </c>
      <c r="CK79" s="535">
        <v>118</v>
      </c>
      <c r="CL79" s="535">
        <v>138</v>
      </c>
      <c r="CM79" s="535">
        <v>11144</v>
      </c>
      <c r="CN79" s="535">
        <v>6122</v>
      </c>
      <c r="CO79" s="535">
        <v>5003</v>
      </c>
      <c r="CP79" s="535">
        <v>3369</v>
      </c>
      <c r="CQ79" s="535">
        <v>251</v>
      </c>
      <c r="CR79" s="535">
        <v>480</v>
      </c>
      <c r="CS79" s="535">
        <v>333</v>
      </c>
      <c r="CT79" s="535">
        <v>590</v>
      </c>
      <c r="CU79" s="535">
        <v>187</v>
      </c>
      <c r="CV79" s="535">
        <v>13</v>
      </c>
      <c r="CW79" s="535">
        <v>334</v>
      </c>
      <c r="CX79" s="535">
        <v>2886</v>
      </c>
      <c r="CY79" s="535">
        <v>340</v>
      </c>
      <c r="CZ79" s="535">
        <v>2578</v>
      </c>
      <c r="DA79" s="535">
        <v>544</v>
      </c>
      <c r="DB79" s="535">
        <v>2774</v>
      </c>
      <c r="DC79" s="535">
        <v>898</v>
      </c>
      <c r="DD79" s="535">
        <v>38</v>
      </c>
      <c r="DE79" s="536">
        <v>3192</v>
      </c>
      <c r="DF79" s="537">
        <v>108912</v>
      </c>
      <c r="DG79" s="534">
        <v>793</v>
      </c>
      <c r="DH79" s="535">
        <v>283375</v>
      </c>
      <c r="DI79" s="535">
        <v>0</v>
      </c>
      <c r="DJ79" s="535">
        <v>0</v>
      </c>
      <c r="DK79" s="535">
        <v>1</v>
      </c>
      <c r="DL79" s="535">
        <v>35</v>
      </c>
      <c r="DM79" s="535">
        <v>13</v>
      </c>
      <c r="DN79" s="537">
        <v>284217</v>
      </c>
      <c r="DO79" s="537">
        <v>393129</v>
      </c>
      <c r="DP79" s="537">
        <v>8660</v>
      </c>
      <c r="DQ79" s="537">
        <v>155904</v>
      </c>
      <c r="DR79" s="537">
        <v>448781</v>
      </c>
      <c r="DS79" s="537">
        <v>557693</v>
      </c>
      <c r="DT79" s="537">
        <v>-2459</v>
      </c>
      <c r="DU79" s="537">
        <v>-112500</v>
      </c>
      <c r="DV79" s="537">
        <v>-114959</v>
      </c>
      <c r="DW79" s="537">
        <v>333822</v>
      </c>
      <c r="DX79" s="537">
        <v>442734</v>
      </c>
      <c r="DY79" s="282"/>
      <c r="DZ79" s="553">
        <f t="shared" si="6"/>
        <v>0.70757944593250555</v>
      </c>
      <c r="EA79" s="344"/>
      <c r="EB79" s="553">
        <f t="shared" si="7"/>
        <v>1.9046445703027753E-2</v>
      </c>
      <c r="EC79" s="282"/>
      <c r="ED79" s="282"/>
      <c r="EE79" s="282"/>
      <c r="EF79" s="282"/>
      <c r="EG79" s="282"/>
      <c r="EH79" s="282"/>
      <c r="EI79" s="282"/>
      <c r="EJ79" s="282"/>
      <c r="EK79" s="282"/>
      <c r="EL79" s="282"/>
      <c r="EM79" s="282"/>
      <c r="EN79" s="282"/>
    </row>
    <row r="80" spans="1:144" s="278" customFormat="1">
      <c r="A80" s="291" t="s">
        <v>494</v>
      </c>
      <c r="B80" s="368" t="s">
        <v>598</v>
      </c>
      <c r="C80" s="534">
        <v>3117</v>
      </c>
      <c r="D80" s="535">
        <v>6656</v>
      </c>
      <c r="E80" s="535">
        <v>270</v>
      </c>
      <c r="F80" s="535">
        <v>121</v>
      </c>
      <c r="G80" s="535">
        <v>227</v>
      </c>
      <c r="H80" s="535">
        <v>149</v>
      </c>
      <c r="I80" s="535">
        <v>211</v>
      </c>
      <c r="J80" s="535">
        <v>31118</v>
      </c>
      <c r="K80" s="535">
        <v>4220</v>
      </c>
      <c r="L80" s="535">
        <v>891</v>
      </c>
      <c r="M80" s="535">
        <v>0</v>
      </c>
      <c r="N80" s="535">
        <v>128</v>
      </c>
      <c r="O80" s="535">
        <v>307</v>
      </c>
      <c r="P80" s="535">
        <v>1555</v>
      </c>
      <c r="Q80" s="535">
        <v>1620</v>
      </c>
      <c r="R80" s="535">
        <v>1431</v>
      </c>
      <c r="S80" s="535">
        <v>2177</v>
      </c>
      <c r="T80" s="535">
        <v>2408</v>
      </c>
      <c r="U80" s="535">
        <v>118</v>
      </c>
      <c r="V80" s="535">
        <v>1325</v>
      </c>
      <c r="W80" s="535">
        <v>4375</v>
      </c>
      <c r="X80" s="535">
        <v>8814</v>
      </c>
      <c r="Y80" s="535">
        <v>5844</v>
      </c>
      <c r="Z80" s="535">
        <v>0</v>
      </c>
      <c r="AA80" s="535">
        <v>1784</v>
      </c>
      <c r="AB80" s="535">
        <v>5433</v>
      </c>
      <c r="AC80" s="535">
        <v>7113</v>
      </c>
      <c r="AD80" s="535">
        <v>1358</v>
      </c>
      <c r="AE80" s="535">
        <v>2496</v>
      </c>
      <c r="AF80" s="535">
        <v>626</v>
      </c>
      <c r="AG80" s="535">
        <v>164</v>
      </c>
      <c r="AH80" s="535">
        <v>1298</v>
      </c>
      <c r="AI80" s="535">
        <v>3437</v>
      </c>
      <c r="AJ80" s="535">
        <v>0</v>
      </c>
      <c r="AK80" s="535">
        <v>2242</v>
      </c>
      <c r="AL80" s="535">
        <v>10492</v>
      </c>
      <c r="AM80" s="535">
        <v>14081</v>
      </c>
      <c r="AN80" s="535">
        <v>1379</v>
      </c>
      <c r="AO80" s="535">
        <v>3204</v>
      </c>
      <c r="AP80" s="535">
        <v>496</v>
      </c>
      <c r="AQ80" s="535">
        <v>1418</v>
      </c>
      <c r="AR80" s="535">
        <v>3769</v>
      </c>
      <c r="AS80" s="535">
        <v>3113</v>
      </c>
      <c r="AT80" s="535">
        <v>2228</v>
      </c>
      <c r="AU80" s="535">
        <v>3504</v>
      </c>
      <c r="AV80" s="535">
        <v>1707</v>
      </c>
      <c r="AW80" s="535">
        <v>6652</v>
      </c>
      <c r="AX80" s="535">
        <v>1305</v>
      </c>
      <c r="AY80" s="535">
        <v>923</v>
      </c>
      <c r="AZ80" s="535">
        <v>67</v>
      </c>
      <c r="BA80" s="535">
        <v>486</v>
      </c>
      <c r="BB80" s="535">
        <v>178</v>
      </c>
      <c r="BC80" s="535">
        <v>292</v>
      </c>
      <c r="BD80" s="535">
        <v>176</v>
      </c>
      <c r="BE80" s="535">
        <v>0</v>
      </c>
      <c r="BF80" s="535">
        <v>57</v>
      </c>
      <c r="BG80" s="535">
        <v>407</v>
      </c>
      <c r="BH80" s="535">
        <v>503</v>
      </c>
      <c r="BI80" s="535">
        <v>107</v>
      </c>
      <c r="BJ80" s="535">
        <v>2024</v>
      </c>
      <c r="BK80" s="535">
        <v>20348</v>
      </c>
      <c r="BL80" s="535">
        <v>29237</v>
      </c>
      <c r="BM80" s="535">
        <v>4409</v>
      </c>
      <c r="BN80" s="535">
        <v>6757</v>
      </c>
      <c r="BO80" s="535">
        <v>11919</v>
      </c>
      <c r="BP80" s="535">
        <v>30987</v>
      </c>
      <c r="BQ80" s="535">
        <v>10483</v>
      </c>
      <c r="BR80" s="535">
        <v>1564</v>
      </c>
      <c r="BS80" s="535">
        <v>6188</v>
      </c>
      <c r="BT80" s="535">
        <v>14411</v>
      </c>
      <c r="BU80" s="535">
        <v>10187</v>
      </c>
      <c r="BV80" s="535">
        <v>509</v>
      </c>
      <c r="BW80" s="535">
        <v>472</v>
      </c>
      <c r="BX80" s="535">
        <v>168</v>
      </c>
      <c r="BY80" s="535">
        <v>396</v>
      </c>
      <c r="BZ80" s="535">
        <v>2389</v>
      </c>
      <c r="CA80" s="535">
        <v>1269</v>
      </c>
      <c r="CB80" s="535">
        <v>788</v>
      </c>
      <c r="CC80" s="535">
        <v>2631</v>
      </c>
      <c r="CD80" s="535">
        <v>195</v>
      </c>
      <c r="CE80" s="535">
        <v>272</v>
      </c>
      <c r="CF80" s="535">
        <v>2433</v>
      </c>
      <c r="CG80" s="535">
        <v>4280</v>
      </c>
      <c r="CH80" s="535">
        <v>3994</v>
      </c>
      <c r="CI80" s="535">
        <v>449</v>
      </c>
      <c r="CJ80" s="535">
        <v>1680</v>
      </c>
      <c r="CK80" s="535">
        <v>255</v>
      </c>
      <c r="CL80" s="535">
        <v>910</v>
      </c>
      <c r="CM80" s="535">
        <v>9892</v>
      </c>
      <c r="CN80" s="535">
        <v>4009</v>
      </c>
      <c r="CO80" s="535">
        <v>4570</v>
      </c>
      <c r="CP80" s="535">
        <v>15674</v>
      </c>
      <c r="CQ80" s="535">
        <v>332</v>
      </c>
      <c r="CR80" s="535">
        <v>1926</v>
      </c>
      <c r="CS80" s="535">
        <v>1506</v>
      </c>
      <c r="CT80" s="535">
        <v>1453</v>
      </c>
      <c r="CU80" s="535">
        <v>652</v>
      </c>
      <c r="CV80" s="535">
        <v>86</v>
      </c>
      <c r="CW80" s="535">
        <v>4056</v>
      </c>
      <c r="CX80" s="535">
        <v>4598</v>
      </c>
      <c r="CY80" s="535">
        <v>1501</v>
      </c>
      <c r="CZ80" s="535">
        <v>15787</v>
      </c>
      <c r="DA80" s="535">
        <v>789</v>
      </c>
      <c r="DB80" s="535">
        <v>3305</v>
      </c>
      <c r="DC80" s="535">
        <v>4762</v>
      </c>
      <c r="DD80" s="535">
        <v>2409</v>
      </c>
      <c r="DE80" s="536">
        <v>8309</v>
      </c>
      <c r="DF80" s="537">
        <v>416797</v>
      </c>
      <c r="DG80" s="534">
        <v>12661</v>
      </c>
      <c r="DH80" s="535">
        <v>263155</v>
      </c>
      <c r="DI80" s="535">
        <v>45</v>
      </c>
      <c r="DJ80" s="535">
        <v>0</v>
      </c>
      <c r="DK80" s="535">
        <v>784</v>
      </c>
      <c r="DL80" s="535">
        <v>24991</v>
      </c>
      <c r="DM80" s="535">
        <v>1728</v>
      </c>
      <c r="DN80" s="537">
        <v>303364</v>
      </c>
      <c r="DO80" s="537">
        <v>720161</v>
      </c>
      <c r="DP80" s="537">
        <v>35371</v>
      </c>
      <c r="DQ80" s="537">
        <v>157404</v>
      </c>
      <c r="DR80" s="537">
        <v>496139</v>
      </c>
      <c r="DS80" s="537">
        <v>912936</v>
      </c>
      <c r="DT80" s="537">
        <v>-4524</v>
      </c>
      <c r="DU80" s="537">
        <v>-318179</v>
      </c>
      <c r="DV80" s="537">
        <v>-322703</v>
      </c>
      <c r="DW80" s="537">
        <v>173436</v>
      </c>
      <c r="DX80" s="537">
        <v>590233</v>
      </c>
      <c r="DY80" s="282"/>
      <c r="DZ80" s="553">
        <f t="shared" si="6"/>
        <v>0.55190158867253292</v>
      </c>
      <c r="EA80" s="344"/>
      <c r="EB80" s="553">
        <f t="shared" si="7"/>
        <v>1.7687401566758774E-2</v>
      </c>
      <c r="EC80" s="282"/>
      <c r="ED80" s="282"/>
      <c r="EE80" s="282"/>
      <c r="EF80" s="282"/>
      <c r="EG80" s="282"/>
      <c r="EH80" s="282"/>
      <c r="EI80" s="282"/>
      <c r="EJ80" s="282"/>
      <c r="EK80" s="282"/>
      <c r="EL80" s="282"/>
      <c r="EM80" s="282"/>
      <c r="EN80" s="282"/>
    </row>
    <row r="81" spans="1:144" s="278" customFormat="1">
      <c r="A81" s="291" t="s">
        <v>495</v>
      </c>
      <c r="B81" s="368" t="s">
        <v>599</v>
      </c>
      <c r="C81" s="534">
        <v>14630</v>
      </c>
      <c r="D81" s="535">
        <v>1874</v>
      </c>
      <c r="E81" s="535">
        <v>559</v>
      </c>
      <c r="F81" s="535">
        <v>89</v>
      </c>
      <c r="G81" s="535">
        <v>807</v>
      </c>
      <c r="H81" s="535">
        <v>704</v>
      </c>
      <c r="I81" s="535">
        <v>4881</v>
      </c>
      <c r="J81" s="535">
        <v>9494</v>
      </c>
      <c r="K81" s="535">
        <v>2335</v>
      </c>
      <c r="L81" s="535">
        <v>98</v>
      </c>
      <c r="M81" s="535">
        <v>0</v>
      </c>
      <c r="N81" s="535">
        <v>156</v>
      </c>
      <c r="O81" s="535">
        <v>226</v>
      </c>
      <c r="P81" s="535">
        <v>1182</v>
      </c>
      <c r="Q81" s="535">
        <v>538</v>
      </c>
      <c r="R81" s="535">
        <v>204</v>
      </c>
      <c r="S81" s="535">
        <v>294</v>
      </c>
      <c r="T81" s="535">
        <v>1471</v>
      </c>
      <c r="U81" s="535">
        <v>28</v>
      </c>
      <c r="V81" s="535">
        <v>550</v>
      </c>
      <c r="W81" s="535">
        <v>1644</v>
      </c>
      <c r="X81" s="535">
        <v>2906</v>
      </c>
      <c r="Y81" s="535">
        <v>273</v>
      </c>
      <c r="Z81" s="535">
        <v>0</v>
      </c>
      <c r="AA81" s="535">
        <v>392</v>
      </c>
      <c r="AB81" s="535">
        <v>859</v>
      </c>
      <c r="AC81" s="535">
        <v>960</v>
      </c>
      <c r="AD81" s="535">
        <v>32</v>
      </c>
      <c r="AE81" s="535">
        <v>322</v>
      </c>
      <c r="AF81" s="535">
        <v>81</v>
      </c>
      <c r="AG81" s="535">
        <v>155</v>
      </c>
      <c r="AH81" s="535">
        <v>483</v>
      </c>
      <c r="AI81" s="535">
        <v>2982</v>
      </c>
      <c r="AJ81" s="535">
        <v>0</v>
      </c>
      <c r="AK81" s="535">
        <v>1039</v>
      </c>
      <c r="AL81" s="535">
        <v>2475</v>
      </c>
      <c r="AM81" s="535">
        <v>8005</v>
      </c>
      <c r="AN81" s="535">
        <v>343</v>
      </c>
      <c r="AO81" s="535">
        <v>603</v>
      </c>
      <c r="AP81" s="535">
        <v>137</v>
      </c>
      <c r="AQ81" s="535">
        <v>415</v>
      </c>
      <c r="AR81" s="535">
        <v>2445</v>
      </c>
      <c r="AS81" s="535">
        <v>2345</v>
      </c>
      <c r="AT81" s="535">
        <v>1192</v>
      </c>
      <c r="AU81" s="535">
        <v>1933</v>
      </c>
      <c r="AV81" s="535">
        <v>1018</v>
      </c>
      <c r="AW81" s="535">
        <v>792</v>
      </c>
      <c r="AX81" s="535">
        <v>178</v>
      </c>
      <c r="AY81" s="535">
        <v>211</v>
      </c>
      <c r="AZ81" s="535">
        <v>21</v>
      </c>
      <c r="BA81" s="535">
        <v>205</v>
      </c>
      <c r="BB81" s="535">
        <v>67</v>
      </c>
      <c r="BC81" s="535">
        <v>1</v>
      </c>
      <c r="BD81" s="535">
        <v>53</v>
      </c>
      <c r="BE81" s="535">
        <v>0</v>
      </c>
      <c r="BF81" s="535">
        <v>3</v>
      </c>
      <c r="BG81" s="535">
        <v>50</v>
      </c>
      <c r="BH81" s="535">
        <v>45</v>
      </c>
      <c r="BI81" s="535">
        <v>7</v>
      </c>
      <c r="BJ81" s="535">
        <v>4001</v>
      </c>
      <c r="BK81" s="535">
        <v>606</v>
      </c>
      <c r="BL81" s="535">
        <v>24055</v>
      </c>
      <c r="BM81" s="535">
        <v>4125</v>
      </c>
      <c r="BN81" s="535">
        <v>7370</v>
      </c>
      <c r="BO81" s="535">
        <v>6882</v>
      </c>
      <c r="BP81" s="535">
        <v>7061</v>
      </c>
      <c r="BQ81" s="535">
        <v>1705</v>
      </c>
      <c r="BR81" s="535">
        <v>1335</v>
      </c>
      <c r="BS81" s="535">
        <v>5265</v>
      </c>
      <c r="BT81" s="535">
        <v>107292</v>
      </c>
      <c r="BU81" s="535">
        <v>8511</v>
      </c>
      <c r="BV81" s="535">
        <v>2781</v>
      </c>
      <c r="BW81" s="535">
        <v>1942</v>
      </c>
      <c r="BX81" s="535">
        <v>2522</v>
      </c>
      <c r="BY81" s="535">
        <v>1100</v>
      </c>
      <c r="BZ81" s="535">
        <v>1273</v>
      </c>
      <c r="CA81" s="535">
        <v>0</v>
      </c>
      <c r="CB81" s="535">
        <v>1219</v>
      </c>
      <c r="CC81" s="535">
        <v>786</v>
      </c>
      <c r="CD81" s="535">
        <v>181</v>
      </c>
      <c r="CE81" s="535">
        <v>269</v>
      </c>
      <c r="CF81" s="535">
        <v>1630</v>
      </c>
      <c r="CG81" s="535">
        <v>425</v>
      </c>
      <c r="CH81" s="535">
        <v>4807</v>
      </c>
      <c r="CI81" s="535">
        <v>404</v>
      </c>
      <c r="CJ81" s="535">
        <v>3664</v>
      </c>
      <c r="CK81" s="535">
        <v>65</v>
      </c>
      <c r="CL81" s="535">
        <v>676</v>
      </c>
      <c r="CM81" s="535">
        <v>18035</v>
      </c>
      <c r="CN81" s="535">
        <v>10928</v>
      </c>
      <c r="CO81" s="535">
        <v>3008</v>
      </c>
      <c r="CP81" s="535">
        <v>7753</v>
      </c>
      <c r="CQ81" s="535">
        <v>339</v>
      </c>
      <c r="CR81" s="535">
        <v>2444</v>
      </c>
      <c r="CS81" s="535">
        <v>2803</v>
      </c>
      <c r="CT81" s="535">
        <v>1435</v>
      </c>
      <c r="CU81" s="535">
        <v>2524</v>
      </c>
      <c r="CV81" s="535">
        <v>290</v>
      </c>
      <c r="CW81" s="535">
        <v>1993</v>
      </c>
      <c r="CX81" s="535">
        <v>9615</v>
      </c>
      <c r="CY81" s="535">
        <v>7080</v>
      </c>
      <c r="CZ81" s="535">
        <v>1719</v>
      </c>
      <c r="DA81" s="535">
        <v>3368</v>
      </c>
      <c r="DB81" s="535">
        <v>17317</v>
      </c>
      <c r="DC81" s="535">
        <v>7440</v>
      </c>
      <c r="DD81" s="535">
        <v>0</v>
      </c>
      <c r="DE81" s="536">
        <v>2439</v>
      </c>
      <c r="DF81" s="537">
        <v>377274</v>
      </c>
      <c r="DG81" s="534">
        <v>0</v>
      </c>
      <c r="DH81" s="535">
        <v>0</v>
      </c>
      <c r="DI81" s="535">
        <v>0</v>
      </c>
      <c r="DJ81" s="535">
        <v>0</v>
      </c>
      <c r="DK81" s="535">
        <v>0</v>
      </c>
      <c r="DL81" s="535">
        <v>0</v>
      </c>
      <c r="DM81" s="535">
        <v>0</v>
      </c>
      <c r="DN81" s="537">
        <v>0</v>
      </c>
      <c r="DO81" s="537">
        <v>377274</v>
      </c>
      <c r="DP81" s="537">
        <v>0</v>
      </c>
      <c r="DQ81" s="537">
        <v>0</v>
      </c>
      <c r="DR81" s="537">
        <v>0</v>
      </c>
      <c r="DS81" s="537">
        <v>377274</v>
      </c>
      <c r="DT81" s="537">
        <v>0</v>
      </c>
      <c r="DU81" s="537">
        <v>0</v>
      </c>
      <c r="DV81" s="537">
        <v>0</v>
      </c>
      <c r="DW81" s="537">
        <v>0</v>
      </c>
      <c r="DX81" s="537">
        <v>377274</v>
      </c>
      <c r="DY81" s="282"/>
      <c r="DZ81" s="553">
        <f t="shared" si="6"/>
        <v>1</v>
      </c>
      <c r="EA81" s="344"/>
      <c r="EB81" s="553">
        <f t="shared" si="7"/>
        <v>0</v>
      </c>
      <c r="EC81" s="282"/>
      <c r="ED81" s="282"/>
      <c r="EE81" s="282"/>
      <c r="EF81" s="282"/>
      <c r="EG81" s="282"/>
      <c r="EH81" s="282"/>
      <c r="EI81" s="282"/>
      <c r="EJ81" s="282"/>
      <c r="EK81" s="282"/>
      <c r="EL81" s="282"/>
      <c r="EM81" s="282"/>
      <c r="EN81" s="282"/>
    </row>
    <row r="82" spans="1:144" s="278" customFormat="1">
      <c r="A82" s="291" t="s">
        <v>496</v>
      </c>
      <c r="B82" s="368" t="s">
        <v>600</v>
      </c>
      <c r="C82" s="534">
        <v>694</v>
      </c>
      <c r="D82" s="535">
        <v>793</v>
      </c>
      <c r="E82" s="535">
        <v>18</v>
      </c>
      <c r="F82" s="535">
        <v>2</v>
      </c>
      <c r="G82" s="535">
        <v>53</v>
      </c>
      <c r="H82" s="535">
        <v>16</v>
      </c>
      <c r="I82" s="535">
        <v>6</v>
      </c>
      <c r="J82" s="535">
        <v>2222</v>
      </c>
      <c r="K82" s="535">
        <v>249</v>
      </c>
      <c r="L82" s="535">
        <v>142</v>
      </c>
      <c r="M82" s="535">
        <v>0</v>
      </c>
      <c r="N82" s="535">
        <v>7</v>
      </c>
      <c r="O82" s="535">
        <v>8</v>
      </c>
      <c r="P82" s="535">
        <v>127</v>
      </c>
      <c r="Q82" s="535">
        <v>135</v>
      </c>
      <c r="R82" s="535">
        <v>126</v>
      </c>
      <c r="S82" s="535">
        <v>143</v>
      </c>
      <c r="T82" s="535">
        <v>133</v>
      </c>
      <c r="U82" s="535">
        <v>24</v>
      </c>
      <c r="V82" s="535">
        <v>752</v>
      </c>
      <c r="W82" s="535">
        <v>1508</v>
      </c>
      <c r="X82" s="535">
        <v>1670</v>
      </c>
      <c r="Y82" s="535">
        <v>1149</v>
      </c>
      <c r="Z82" s="535">
        <v>0</v>
      </c>
      <c r="AA82" s="535">
        <v>155</v>
      </c>
      <c r="AB82" s="535">
        <v>634</v>
      </c>
      <c r="AC82" s="535">
        <v>15836</v>
      </c>
      <c r="AD82" s="535">
        <v>2341</v>
      </c>
      <c r="AE82" s="535">
        <v>122</v>
      </c>
      <c r="AF82" s="535">
        <v>36</v>
      </c>
      <c r="AG82" s="535">
        <v>9</v>
      </c>
      <c r="AH82" s="535">
        <v>178</v>
      </c>
      <c r="AI82" s="535">
        <v>767</v>
      </c>
      <c r="AJ82" s="535">
        <v>0</v>
      </c>
      <c r="AK82" s="535">
        <v>508</v>
      </c>
      <c r="AL82" s="535">
        <v>7702</v>
      </c>
      <c r="AM82" s="535">
        <v>3283</v>
      </c>
      <c r="AN82" s="535">
        <v>327</v>
      </c>
      <c r="AO82" s="535">
        <v>847</v>
      </c>
      <c r="AP82" s="535">
        <v>1056</v>
      </c>
      <c r="AQ82" s="535">
        <v>98</v>
      </c>
      <c r="AR82" s="535">
        <v>661</v>
      </c>
      <c r="AS82" s="535">
        <v>527</v>
      </c>
      <c r="AT82" s="535">
        <v>256</v>
      </c>
      <c r="AU82" s="535">
        <v>463</v>
      </c>
      <c r="AV82" s="535">
        <v>122</v>
      </c>
      <c r="AW82" s="535">
        <v>300</v>
      </c>
      <c r="AX82" s="535">
        <v>85</v>
      </c>
      <c r="AY82" s="535">
        <v>87</v>
      </c>
      <c r="AZ82" s="535">
        <v>5</v>
      </c>
      <c r="BA82" s="535">
        <v>26</v>
      </c>
      <c r="BB82" s="535">
        <v>15</v>
      </c>
      <c r="BC82" s="535">
        <v>19</v>
      </c>
      <c r="BD82" s="535">
        <v>5</v>
      </c>
      <c r="BE82" s="535">
        <v>0</v>
      </c>
      <c r="BF82" s="535">
        <v>14</v>
      </c>
      <c r="BG82" s="535">
        <v>66</v>
      </c>
      <c r="BH82" s="535">
        <v>75</v>
      </c>
      <c r="BI82" s="535">
        <v>14</v>
      </c>
      <c r="BJ82" s="535">
        <v>81</v>
      </c>
      <c r="BK82" s="535">
        <v>5643</v>
      </c>
      <c r="BL82" s="535">
        <v>1294</v>
      </c>
      <c r="BM82" s="535">
        <v>160</v>
      </c>
      <c r="BN82" s="535">
        <v>628</v>
      </c>
      <c r="BO82" s="535">
        <v>1266</v>
      </c>
      <c r="BP82" s="535">
        <v>13811</v>
      </c>
      <c r="BQ82" s="535">
        <v>2211</v>
      </c>
      <c r="BR82" s="535">
        <v>75</v>
      </c>
      <c r="BS82" s="535">
        <v>144</v>
      </c>
      <c r="BT82" s="535">
        <v>567</v>
      </c>
      <c r="BU82" s="535">
        <v>271</v>
      </c>
      <c r="BV82" s="535">
        <v>42</v>
      </c>
      <c r="BW82" s="535">
        <v>13</v>
      </c>
      <c r="BX82" s="535">
        <v>40</v>
      </c>
      <c r="BY82" s="535">
        <v>26</v>
      </c>
      <c r="BZ82" s="535">
        <v>1866</v>
      </c>
      <c r="CA82" s="535">
        <v>2308</v>
      </c>
      <c r="CB82" s="535">
        <v>69511</v>
      </c>
      <c r="CC82" s="535">
        <v>1279</v>
      </c>
      <c r="CD82" s="535">
        <v>12</v>
      </c>
      <c r="CE82" s="535">
        <v>10</v>
      </c>
      <c r="CF82" s="535">
        <v>93</v>
      </c>
      <c r="CG82" s="535">
        <v>92</v>
      </c>
      <c r="CH82" s="535">
        <v>37</v>
      </c>
      <c r="CI82" s="535">
        <v>8</v>
      </c>
      <c r="CJ82" s="535">
        <v>93</v>
      </c>
      <c r="CK82" s="535">
        <v>2</v>
      </c>
      <c r="CL82" s="535">
        <v>31</v>
      </c>
      <c r="CM82" s="535">
        <v>278</v>
      </c>
      <c r="CN82" s="535">
        <v>243</v>
      </c>
      <c r="CO82" s="535">
        <v>231</v>
      </c>
      <c r="CP82" s="535">
        <v>395</v>
      </c>
      <c r="CQ82" s="535">
        <v>24</v>
      </c>
      <c r="CR82" s="535">
        <v>86</v>
      </c>
      <c r="CS82" s="535">
        <v>81</v>
      </c>
      <c r="CT82" s="535">
        <v>38</v>
      </c>
      <c r="CU82" s="535">
        <v>22</v>
      </c>
      <c r="CV82" s="535">
        <v>1</v>
      </c>
      <c r="CW82" s="535">
        <v>463</v>
      </c>
      <c r="CX82" s="535">
        <v>190</v>
      </c>
      <c r="CY82" s="535">
        <v>54</v>
      </c>
      <c r="CZ82" s="535">
        <v>544</v>
      </c>
      <c r="DA82" s="535">
        <v>61</v>
      </c>
      <c r="DB82" s="535">
        <v>221</v>
      </c>
      <c r="DC82" s="535">
        <v>100</v>
      </c>
      <c r="DD82" s="535">
        <v>158</v>
      </c>
      <c r="DE82" s="536">
        <v>161</v>
      </c>
      <c r="DF82" s="537">
        <v>151581</v>
      </c>
      <c r="DG82" s="534">
        <v>78</v>
      </c>
      <c r="DH82" s="535">
        <v>7477</v>
      </c>
      <c r="DI82" s="535">
        <v>0</v>
      </c>
      <c r="DJ82" s="535">
        <v>0</v>
      </c>
      <c r="DK82" s="535">
        <v>34</v>
      </c>
      <c r="DL82" s="535">
        <v>1184</v>
      </c>
      <c r="DM82" s="535">
        <v>235</v>
      </c>
      <c r="DN82" s="537">
        <v>9008</v>
      </c>
      <c r="DO82" s="537">
        <v>160589</v>
      </c>
      <c r="DP82" s="537">
        <v>130668</v>
      </c>
      <c r="DQ82" s="537">
        <v>98849</v>
      </c>
      <c r="DR82" s="537">
        <v>238525</v>
      </c>
      <c r="DS82" s="537">
        <v>390106</v>
      </c>
      <c r="DT82" s="537">
        <v>-75107</v>
      </c>
      <c r="DU82" s="537">
        <v>-35038</v>
      </c>
      <c r="DV82" s="537">
        <v>-110145</v>
      </c>
      <c r="DW82" s="537">
        <v>128380</v>
      </c>
      <c r="DX82" s="537">
        <v>279961</v>
      </c>
      <c r="DY82" s="282"/>
      <c r="DZ82" s="553">
        <f t="shared" si="6"/>
        <v>0.31411865071704792</v>
      </c>
      <c r="EA82" s="344"/>
      <c r="EB82" s="553">
        <f t="shared" si="7"/>
        <v>5.0255059381222231E-4</v>
      </c>
      <c r="EC82" s="282"/>
      <c r="ED82" s="282"/>
      <c r="EE82" s="282"/>
      <c r="EF82" s="282"/>
      <c r="EG82" s="282"/>
      <c r="EH82" s="282"/>
      <c r="EI82" s="282"/>
      <c r="EJ82" s="282"/>
      <c r="EK82" s="282"/>
      <c r="EL82" s="282"/>
      <c r="EM82" s="282"/>
      <c r="EN82" s="282"/>
    </row>
    <row r="83" spans="1:144" s="278" customFormat="1">
      <c r="A83" s="291" t="s">
        <v>497</v>
      </c>
      <c r="B83" s="368" t="s">
        <v>601</v>
      </c>
      <c r="C83" s="534">
        <v>1</v>
      </c>
      <c r="D83" s="535">
        <v>0</v>
      </c>
      <c r="E83" s="535">
        <v>85</v>
      </c>
      <c r="F83" s="535">
        <v>0</v>
      </c>
      <c r="G83" s="535">
        <v>11</v>
      </c>
      <c r="H83" s="535">
        <v>85</v>
      </c>
      <c r="I83" s="535">
        <v>15</v>
      </c>
      <c r="J83" s="535">
        <v>210</v>
      </c>
      <c r="K83" s="535">
        <v>53</v>
      </c>
      <c r="L83" s="535">
        <v>5</v>
      </c>
      <c r="M83" s="535">
        <v>0</v>
      </c>
      <c r="N83" s="535">
        <v>11</v>
      </c>
      <c r="O83" s="535">
        <v>99</v>
      </c>
      <c r="P83" s="535">
        <v>40</v>
      </c>
      <c r="Q83" s="535">
        <v>154</v>
      </c>
      <c r="R83" s="535">
        <v>17</v>
      </c>
      <c r="S83" s="535">
        <v>55</v>
      </c>
      <c r="T83" s="535">
        <v>270</v>
      </c>
      <c r="U83" s="535">
        <v>4</v>
      </c>
      <c r="V83" s="535">
        <v>58</v>
      </c>
      <c r="W83" s="535">
        <v>112</v>
      </c>
      <c r="X83" s="535">
        <v>317</v>
      </c>
      <c r="Y83" s="535">
        <v>254</v>
      </c>
      <c r="Z83" s="535">
        <v>0</v>
      </c>
      <c r="AA83" s="535">
        <v>785</v>
      </c>
      <c r="AB83" s="535">
        <v>232</v>
      </c>
      <c r="AC83" s="535">
        <v>273</v>
      </c>
      <c r="AD83" s="535">
        <v>24</v>
      </c>
      <c r="AE83" s="535">
        <v>177</v>
      </c>
      <c r="AF83" s="535">
        <v>54</v>
      </c>
      <c r="AG83" s="535">
        <v>12</v>
      </c>
      <c r="AH83" s="535">
        <v>69</v>
      </c>
      <c r="AI83" s="535">
        <v>59</v>
      </c>
      <c r="AJ83" s="535">
        <v>0</v>
      </c>
      <c r="AK83" s="535">
        <v>69</v>
      </c>
      <c r="AL83" s="535">
        <v>101</v>
      </c>
      <c r="AM83" s="535">
        <v>528</v>
      </c>
      <c r="AN83" s="535">
        <v>69</v>
      </c>
      <c r="AO83" s="535">
        <v>27</v>
      </c>
      <c r="AP83" s="535">
        <v>12</v>
      </c>
      <c r="AQ83" s="535">
        <v>25</v>
      </c>
      <c r="AR83" s="535">
        <v>365</v>
      </c>
      <c r="AS83" s="535">
        <v>212</v>
      </c>
      <c r="AT83" s="535">
        <v>351</v>
      </c>
      <c r="AU83" s="535">
        <v>434</v>
      </c>
      <c r="AV83" s="535">
        <v>128</v>
      </c>
      <c r="AW83" s="535">
        <v>230</v>
      </c>
      <c r="AX83" s="535">
        <v>141</v>
      </c>
      <c r="AY83" s="535">
        <v>91</v>
      </c>
      <c r="AZ83" s="535">
        <v>10</v>
      </c>
      <c r="BA83" s="535">
        <v>184</v>
      </c>
      <c r="BB83" s="535">
        <v>18</v>
      </c>
      <c r="BC83" s="535">
        <v>45</v>
      </c>
      <c r="BD83" s="535">
        <v>12</v>
      </c>
      <c r="BE83" s="535">
        <v>0</v>
      </c>
      <c r="BF83" s="535">
        <v>0</v>
      </c>
      <c r="BG83" s="535">
        <v>20</v>
      </c>
      <c r="BH83" s="535">
        <v>4</v>
      </c>
      <c r="BI83" s="535">
        <v>3</v>
      </c>
      <c r="BJ83" s="535">
        <v>115</v>
      </c>
      <c r="BK83" s="535">
        <v>0</v>
      </c>
      <c r="BL83" s="535">
        <v>131</v>
      </c>
      <c r="BM83" s="535">
        <v>92</v>
      </c>
      <c r="BN83" s="535">
        <v>59</v>
      </c>
      <c r="BO83" s="535">
        <v>95</v>
      </c>
      <c r="BP83" s="535">
        <v>390</v>
      </c>
      <c r="BQ83" s="535">
        <v>72</v>
      </c>
      <c r="BR83" s="535">
        <v>162</v>
      </c>
      <c r="BS83" s="535">
        <v>1115</v>
      </c>
      <c r="BT83" s="535">
        <v>9766</v>
      </c>
      <c r="BU83" s="535">
        <v>1493</v>
      </c>
      <c r="BV83" s="535">
        <v>175</v>
      </c>
      <c r="BW83" s="535">
        <v>72</v>
      </c>
      <c r="BX83" s="535">
        <v>0</v>
      </c>
      <c r="BY83" s="535">
        <v>20</v>
      </c>
      <c r="BZ83" s="535">
        <v>292</v>
      </c>
      <c r="CA83" s="535">
        <v>1</v>
      </c>
      <c r="CB83" s="535">
        <v>123</v>
      </c>
      <c r="CC83" s="535">
        <v>2732</v>
      </c>
      <c r="CD83" s="535">
        <v>178</v>
      </c>
      <c r="CE83" s="535">
        <v>41</v>
      </c>
      <c r="CF83" s="535">
        <v>318</v>
      </c>
      <c r="CG83" s="535">
        <v>1327</v>
      </c>
      <c r="CH83" s="535">
        <v>1001</v>
      </c>
      <c r="CI83" s="535">
        <v>576</v>
      </c>
      <c r="CJ83" s="535">
        <v>1243</v>
      </c>
      <c r="CK83" s="535">
        <v>68</v>
      </c>
      <c r="CL83" s="535">
        <v>935</v>
      </c>
      <c r="CM83" s="535">
        <v>1478</v>
      </c>
      <c r="CN83" s="535">
        <v>3842</v>
      </c>
      <c r="CO83" s="535">
        <v>2567</v>
      </c>
      <c r="CP83" s="535">
        <v>1561</v>
      </c>
      <c r="CQ83" s="535">
        <v>10</v>
      </c>
      <c r="CR83" s="535">
        <v>60</v>
      </c>
      <c r="CS83" s="535">
        <v>130</v>
      </c>
      <c r="CT83" s="535">
        <v>513</v>
      </c>
      <c r="CU83" s="535">
        <v>402</v>
      </c>
      <c r="CV83" s="535">
        <v>74</v>
      </c>
      <c r="CW83" s="535">
        <v>170</v>
      </c>
      <c r="CX83" s="535">
        <v>3358</v>
      </c>
      <c r="CY83" s="535">
        <v>186</v>
      </c>
      <c r="CZ83" s="535">
        <v>431</v>
      </c>
      <c r="DA83" s="535">
        <v>307</v>
      </c>
      <c r="DB83" s="535">
        <v>1232</v>
      </c>
      <c r="DC83" s="535">
        <v>542</v>
      </c>
      <c r="DD83" s="535">
        <v>4</v>
      </c>
      <c r="DE83" s="536">
        <v>1195</v>
      </c>
      <c r="DF83" s="537">
        <v>47274</v>
      </c>
      <c r="DG83" s="534">
        <v>502</v>
      </c>
      <c r="DH83" s="535">
        <v>87754</v>
      </c>
      <c r="DI83" s="535">
        <v>0</v>
      </c>
      <c r="DJ83" s="535">
        <v>0</v>
      </c>
      <c r="DK83" s="535">
        <v>3</v>
      </c>
      <c r="DL83" s="535">
        <v>41</v>
      </c>
      <c r="DM83" s="535">
        <v>4</v>
      </c>
      <c r="DN83" s="537">
        <v>88304</v>
      </c>
      <c r="DO83" s="537">
        <v>135578</v>
      </c>
      <c r="DP83" s="537">
        <v>269675</v>
      </c>
      <c r="DQ83" s="537">
        <v>273208</v>
      </c>
      <c r="DR83" s="537">
        <v>631187</v>
      </c>
      <c r="DS83" s="537">
        <v>678461</v>
      </c>
      <c r="DT83" s="537">
        <v>-59084</v>
      </c>
      <c r="DU83" s="537">
        <v>-9677</v>
      </c>
      <c r="DV83" s="537">
        <v>-68761</v>
      </c>
      <c r="DW83" s="537">
        <v>562426</v>
      </c>
      <c r="DX83" s="537">
        <v>609700</v>
      </c>
      <c r="DY83" s="282"/>
      <c r="DZ83" s="553">
        <f t="shared" si="6"/>
        <v>0.49283069524554135</v>
      </c>
      <c r="EA83" s="344"/>
      <c r="EB83" s="553">
        <f t="shared" si="7"/>
        <v>5.8981977811151205E-3</v>
      </c>
      <c r="EC83" s="282"/>
      <c r="ED83" s="282"/>
      <c r="EE83" s="282"/>
      <c r="EF83" s="282"/>
      <c r="EG83" s="282"/>
      <c r="EH83" s="282"/>
      <c r="EI83" s="282"/>
      <c r="EJ83" s="282"/>
      <c r="EK83" s="282"/>
      <c r="EL83" s="282"/>
      <c r="EM83" s="282"/>
      <c r="EN83" s="282"/>
    </row>
    <row r="84" spans="1:144" s="278" customFormat="1">
      <c r="A84" s="291" t="s">
        <v>498</v>
      </c>
      <c r="B84" s="368" t="s">
        <v>602</v>
      </c>
      <c r="C84" s="534">
        <v>258</v>
      </c>
      <c r="D84" s="535">
        <v>472</v>
      </c>
      <c r="E84" s="535">
        <v>19</v>
      </c>
      <c r="F84" s="535">
        <v>1</v>
      </c>
      <c r="G84" s="535">
        <v>26</v>
      </c>
      <c r="H84" s="535">
        <v>4</v>
      </c>
      <c r="I84" s="535">
        <v>4</v>
      </c>
      <c r="J84" s="535">
        <v>2918</v>
      </c>
      <c r="K84" s="535">
        <v>307</v>
      </c>
      <c r="L84" s="535">
        <v>67</v>
      </c>
      <c r="M84" s="535">
        <v>0</v>
      </c>
      <c r="N84" s="535">
        <v>8</v>
      </c>
      <c r="O84" s="535">
        <v>20</v>
      </c>
      <c r="P84" s="535">
        <v>101</v>
      </c>
      <c r="Q84" s="535">
        <v>106</v>
      </c>
      <c r="R84" s="535">
        <v>166</v>
      </c>
      <c r="S84" s="535">
        <v>178</v>
      </c>
      <c r="T84" s="535">
        <v>253</v>
      </c>
      <c r="U84" s="535">
        <v>11</v>
      </c>
      <c r="V84" s="535">
        <v>115</v>
      </c>
      <c r="W84" s="535">
        <v>770</v>
      </c>
      <c r="X84" s="535">
        <v>813</v>
      </c>
      <c r="Y84" s="535">
        <v>549</v>
      </c>
      <c r="Z84" s="535">
        <v>0</v>
      </c>
      <c r="AA84" s="535">
        <v>113</v>
      </c>
      <c r="AB84" s="535">
        <v>457</v>
      </c>
      <c r="AC84" s="535">
        <v>1931</v>
      </c>
      <c r="AD84" s="535">
        <v>104</v>
      </c>
      <c r="AE84" s="535">
        <v>166</v>
      </c>
      <c r="AF84" s="535">
        <v>38</v>
      </c>
      <c r="AG84" s="535">
        <v>11</v>
      </c>
      <c r="AH84" s="535">
        <v>106</v>
      </c>
      <c r="AI84" s="535">
        <v>313</v>
      </c>
      <c r="AJ84" s="535">
        <v>0</v>
      </c>
      <c r="AK84" s="535">
        <v>204</v>
      </c>
      <c r="AL84" s="535">
        <v>1157</v>
      </c>
      <c r="AM84" s="535">
        <v>963</v>
      </c>
      <c r="AN84" s="535">
        <v>106</v>
      </c>
      <c r="AO84" s="535">
        <v>224</v>
      </c>
      <c r="AP84" s="535">
        <v>40</v>
      </c>
      <c r="AQ84" s="535">
        <v>99</v>
      </c>
      <c r="AR84" s="535">
        <v>224</v>
      </c>
      <c r="AS84" s="535">
        <v>197</v>
      </c>
      <c r="AT84" s="535">
        <v>128</v>
      </c>
      <c r="AU84" s="535">
        <v>220</v>
      </c>
      <c r="AV84" s="535">
        <v>120</v>
      </c>
      <c r="AW84" s="535">
        <v>379</v>
      </c>
      <c r="AX84" s="535">
        <v>75</v>
      </c>
      <c r="AY84" s="535">
        <v>57</v>
      </c>
      <c r="AZ84" s="535">
        <v>5</v>
      </c>
      <c r="BA84" s="535">
        <v>40</v>
      </c>
      <c r="BB84" s="535">
        <v>13</v>
      </c>
      <c r="BC84" s="535">
        <v>20</v>
      </c>
      <c r="BD84" s="535">
        <v>9</v>
      </c>
      <c r="BE84" s="535">
        <v>0</v>
      </c>
      <c r="BF84" s="535">
        <v>5</v>
      </c>
      <c r="BG84" s="535">
        <v>31</v>
      </c>
      <c r="BH84" s="535">
        <v>35</v>
      </c>
      <c r="BI84" s="535">
        <v>8</v>
      </c>
      <c r="BJ84" s="535">
        <v>127</v>
      </c>
      <c r="BK84" s="535">
        <v>75</v>
      </c>
      <c r="BL84" s="535">
        <v>1695</v>
      </c>
      <c r="BM84" s="535">
        <v>251</v>
      </c>
      <c r="BN84" s="535">
        <v>388</v>
      </c>
      <c r="BO84" s="535">
        <v>739</v>
      </c>
      <c r="BP84" s="535">
        <v>2746</v>
      </c>
      <c r="BQ84" s="535">
        <v>846</v>
      </c>
      <c r="BR84" s="535">
        <v>48</v>
      </c>
      <c r="BS84" s="535">
        <v>60</v>
      </c>
      <c r="BT84" s="535">
        <v>490</v>
      </c>
      <c r="BU84" s="535">
        <v>127</v>
      </c>
      <c r="BV84" s="535">
        <v>28</v>
      </c>
      <c r="BW84" s="535">
        <v>17</v>
      </c>
      <c r="BX84" s="535">
        <v>18</v>
      </c>
      <c r="BY84" s="535">
        <v>227</v>
      </c>
      <c r="BZ84" s="535">
        <v>749</v>
      </c>
      <c r="CA84" s="535">
        <v>269</v>
      </c>
      <c r="CB84" s="535">
        <v>81</v>
      </c>
      <c r="CC84" s="535">
        <v>526</v>
      </c>
      <c r="CD84" s="535">
        <v>397</v>
      </c>
      <c r="CE84" s="535">
        <v>11</v>
      </c>
      <c r="CF84" s="535">
        <v>95</v>
      </c>
      <c r="CG84" s="535">
        <v>587</v>
      </c>
      <c r="CH84" s="535">
        <v>41</v>
      </c>
      <c r="CI84" s="535">
        <v>7</v>
      </c>
      <c r="CJ84" s="535">
        <v>88</v>
      </c>
      <c r="CK84" s="535">
        <v>2</v>
      </c>
      <c r="CL84" s="535">
        <v>67</v>
      </c>
      <c r="CM84" s="535">
        <v>187</v>
      </c>
      <c r="CN84" s="535">
        <v>187</v>
      </c>
      <c r="CO84" s="535">
        <v>178</v>
      </c>
      <c r="CP84" s="535">
        <v>1237</v>
      </c>
      <c r="CQ84" s="535">
        <v>25</v>
      </c>
      <c r="CR84" s="535">
        <v>135</v>
      </c>
      <c r="CS84" s="535">
        <v>114</v>
      </c>
      <c r="CT84" s="535">
        <v>50</v>
      </c>
      <c r="CU84" s="535">
        <v>24</v>
      </c>
      <c r="CV84" s="535">
        <v>22</v>
      </c>
      <c r="CW84" s="535">
        <v>305</v>
      </c>
      <c r="CX84" s="535">
        <v>161</v>
      </c>
      <c r="CY84" s="535">
        <v>116</v>
      </c>
      <c r="CZ84" s="535">
        <v>1230</v>
      </c>
      <c r="DA84" s="535">
        <v>56</v>
      </c>
      <c r="DB84" s="535">
        <v>155</v>
      </c>
      <c r="DC84" s="535">
        <v>70</v>
      </c>
      <c r="DD84" s="535">
        <v>194</v>
      </c>
      <c r="DE84" s="536">
        <v>32</v>
      </c>
      <c r="DF84" s="537">
        <v>30044</v>
      </c>
      <c r="DG84" s="534">
        <v>220</v>
      </c>
      <c r="DH84" s="535">
        <v>9795</v>
      </c>
      <c r="DI84" s="535">
        <v>1</v>
      </c>
      <c r="DJ84" s="535">
        <v>0</v>
      </c>
      <c r="DK84" s="535">
        <v>54</v>
      </c>
      <c r="DL84" s="535">
        <v>1662</v>
      </c>
      <c r="DM84" s="535">
        <v>148</v>
      </c>
      <c r="DN84" s="537">
        <v>11880</v>
      </c>
      <c r="DO84" s="537">
        <v>41924</v>
      </c>
      <c r="DP84" s="537">
        <v>2933</v>
      </c>
      <c r="DQ84" s="537">
        <v>59752</v>
      </c>
      <c r="DR84" s="537">
        <v>74565</v>
      </c>
      <c r="DS84" s="537">
        <v>104609</v>
      </c>
      <c r="DT84" s="537">
        <v>0</v>
      </c>
      <c r="DU84" s="537">
        <v>-26804</v>
      </c>
      <c r="DV84" s="537">
        <v>-26804</v>
      </c>
      <c r="DW84" s="537">
        <v>47761</v>
      </c>
      <c r="DX84" s="537">
        <v>77805</v>
      </c>
      <c r="DY84" s="282"/>
      <c r="DZ84" s="553">
        <f t="shared" si="6"/>
        <v>0.36065260948382782</v>
      </c>
      <c r="EA84" s="344"/>
      <c r="EB84" s="553">
        <f t="shared" si="7"/>
        <v>6.5835001556649962E-4</v>
      </c>
      <c r="EC84" s="282"/>
      <c r="ED84" s="282"/>
      <c r="EE84" s="282"/>
      <c r="EF84" s="282"/>
      <c r="EG84" s="282"/>
      <c r="EH84" s="282"/>
      <c r="EI84" s="282"/>
      <c r="EJ84" s="282"/>
      <c r="EK84" s="282"/>
      <c r="EL84" s="282"/>
      <c r="EM84" s="282"/>
      <c r="EN84" s="282"/>
    </row>
    <row r="85" spans="1:144" s="278" customFormat="1">
      <c r="A85" s="291" t="s">
        <v>499</v>
      </c>
      <c r="B85" s="368" t="s">
        <v>603</v>
      </c>
      <c r="C85" s="534">
        <v>600</v>
      </c>
      <c r="D85" s="535">
        <v>869</v>
      </c>
      <c r="E85" s="535">
        <v>31</v>
      </c>
      <c r="F85" s="535">
        <v>3</v>
      </c>
      <c r="G85" s="535">
        <v>57</v>
      </c>
      <c r="H85" s="535">
        <v>7</v>
      </c>
      <c r="I85" s="535">
        <v>4</v>
      </c>
      <c r="J85" s="535">
        <v>12108</v>
      </c>
      <c r="K85" s="535">
        <v>725</v>
      </c>
      <c r="L85" s="535">
        <v>720</v>
      </c>
      <c r="M85" s="535">
        <v>0</v>
      </c>
      <c r="N85" s="535">
        <v>26</v>
      </c>
      <c r="O85" s="535">
        <v>53</v>
      </c>
      <c r="P85" s="535">
        <v>128</v>
      </c>
      <c r="Q85" s="535">
        <v>177</v>
      </c>
      <c r="R85" s="535">
        <v>263</v>
      </c>
      <c r="S85" s="535">
        <v>312</v>
      </c>
      <c r="T85" s="535">
        <v>399</v>
      </c>
      <c r="U85" s="535">
        <v>51</v>
      </c>
      <c r="V85" s="535">
        <v>425</v>
      </c>
      <c r="W85" s="535">
        <v>994</v>
      </c>
      <c r="X85" s="535">
        <v>1084</v>
      </c>
      <c r="Y85" s="535">
        <v>1495</v>
      </c>
      <c r="Z85" s="535">
        <v>0</v>
      </c>
      <c r="AA85" s="535">
        <v>206</v>
      </c>
      <c r="AB85" s="535">
        <v>783</v>
      </c>
      <c r="AC85" s="535">
        <v>19003</v>
      </c>
      <c r="AD85" s="535">
        <v>215</v>
      </c>
      <c r="AE85" s="535">
        <v>504</v>
      </c>
      <c r="AF85" s="535">
        <v>79</v>
      </c>
      <c r="AG85" s="535">
        <v>49</v>
      </c>
      <c r="AH85" s="535">
        <v>333</v>
      </c>
      <c r="AI85" s="535">
        <v>362</v>
      </c>
      <c r="AJ85" s="535">
        <v>0</v>
      </c>
      <c r="AK85" s="535">
        <v>465</v>
      </c>
      <c r="AL85" s="535">
        <v>1622</v>
      </c>
      <c r="AM85" s="535">
        <v>2196</v>
      </c>
      <c r="AN85" s="535">
        <v>219</v>
      </c>
      <c r="AO85" s="535">
        <v>430</v>
      </c>
      <c r="AP85" s="535">
        <v>308</v>
      </c>
      <c r="AQ85" s="535">
        <v>469</v>
      </c>
      <c r="AR85" s="535">
        <v>427</v>
      </c>
      <c r="AS85" s="535">
        <v>519</v>
      </c>
      <c r="AT85" s="535">
        <v>273</v>
      </c>
      <c r="AU85" s="535">
        <v>429</v>
      </c>
      <c r="AV85" s="535">
        <v>261</v>
      </c>
      <c r="AW85" s="535">
        <v>699</v>
      </c>
      <c r="AX85" s="535">
        <v>179</v>
      </c>
      <c r="AY85" s="535">
        <v>174</v>
      </c>
      <c r="AZ85" s="535">
        <v>11</v>
      </c>
      <c r="BA85" s="535">
        <v>98</v>
      </c>
      <c r="BB85" s="535">
        <v>48</v>
      </c>
      <c r="BC85" s="535">
        <v>52</v>
      </c>
      <c r="BD85" s="535">
        <v>22</v>
      </c>
      <c r="BE85" s="535">
        <v>0</v>
      </c>
      <c r="BF85" s="535">
        <v>7</v>
      </c>
      <c r="BG85" s="535">
        <v>54</v>
      </c>
      <c r="BH85" s="535">
        <v>64</v>
      </c>
      <c r="BI85" s="535">
        <v>14</v>
      </c>
      <c r="BJ85" s="535">
        <v>259</v>
      </c>
      <c r="BK85" s="535">
        <v>1300</v>
      </c>
      <c r="BL85" s="535">
        <v>1892</v>
      </c>
      <c r="BM85" s="535">
        <v>294</v>
      </c>
      <c r="BN85" s="535">
        <v>490</v>
      </c>
      <c r="BO85" s="535">
        <v>914</v>
      </c>
      <c r="BP85" s="535">
        <v>24912</v>
      </c>
      <c r="BQ85" s="535">
        <v>8189</v>
      </c>
      <c r="BR85" s="535">
        <v>92</v>
      </c>
      <c r="BS85" s="535">
        <v>123</v>
      </c>
      <c r="BT85" s="535">
        <v>1072</v>
      </c>
      <c r="BU85" s="535">
        <v>314</v>
      </c>
      <c r="BV85" s="535">
        <v>87</v>
      </c>
      <c r="BW85" s="535">
        <v>30</v>
      </c>
      <c r="BX85" s="535">
        <v>19</v>
      </c>
      <c r="BY85" s="535">
        <v>63</v>
      </c>
      <c r="BZ85" s="535">
        <v>189</v>
      </c>
      <c r="CA85" s="535">
        <v>344</v>
      </c>
      <c r="CB85" s="535">
        <v>73</v>
      </c>
      <c r="CC85" s="535">
        <v>598</v>
      </c>
      <c r="CD85" s="535">
        <v>11</v>
      </c>
      <c r="CE85" s="535">
        <v>22</v>
      </c>
      <c r="CF85" s="535">
        <v>201</v>
      </c>
      <c r="CG85" s="535">
        <v>9</v>
      </c>
      <c r="CH85" s="535">
        <v>178</v>
      </c>
      <c r="CI85" s="535">
        <v>59</v>
      </c>
      <c r="CJ85" s="535">
        <v>228</v>
      </c>
      <c r="CK85" s="535">
        <v>8</v>
      </c>
      <c r="CL85" s="535">
        <v>118</v>
      </c>
      <c r="CM85" s="535">
        <v>7081</v>
      </c>
      <c r="CN85" s="535">
        <v>423</v>
      </c>
      <c r="CO85" s="535">
        <v>375</v>
      </c>
      <c r="CP85" s="535">
        <v>1231</v>
      </c>
      <c r="CQ85" s="535">
        <v>48</v>
      </c>
      <c r="CR85" s="535">
        <v>263</v>
      </c>
      <c r="CS85" s="535">
        <v>195</v>
      </c>
      <c r="CT85" s="535">
        <v>95</v>
      </c>
      <c r="CU85" s="535">
        <v>39</v>
      </c>
      <c r="CV85" s="535">
        <v>10</v>
      </c>
      <c r="CW85" s="535">
        <v>412</v>
      </c>
      <c r="CX85" s="535">
        <v>216</v>
      </c>
      <c r="CY85" s="535">
        <v>189</v>
      </c>
      <c r="CZ85" s="535">
        <v>2331</v>
      </c>
      <c r="DA85" s="535">
        <v>82</v>
      </c>
      <c r="DB85" s="535">
        <v>236</v>
      </c>
      <c r="DC85" s="535">
        <v>102</v>
      </c>
      <c r="DD85" s="535">
        <v>249</v>
      </c>
      <c r="DE85" s="536">
        <v>47</v>
      </c>
      <c r="DF85" s="537">
        <v>106817</v>
      </c>
      <c r="DG85" s="534">
        <v>342</v>
      </c>
      <c r="DH85" s="535">
        <v>11459</v>
      </c>
      <c r="DI85" s="535">
        <v>3</v>
      </c>
      <c r="DJ85" s="535">
        <v>0</v>
      </c>
      <c r="DK85" s="535">
        <v>59</v>
      </c>
      <c r="DL85" s="535">
        <v>1730</v>
      </c>
      <c r="DM85" s="535">
        <v>367</v>
      </c>
      <c r="DN85" s="537">
        <v>13960</v>
      </c>
      <c r="DO85" s="537">
        <v>120777</v>
      </c>
      <c r="DP85" s="537">
        <v>4920</v>
      </c>
      <c r="DQ85" s="537">
        <v>42165</v>
      </c>
      <c r="DR85" s="537">
        <v>61045</v>
      </c>
      <c r="DS85" s="537">
        <v>167862</v>
      </c>
      <c r="DT85" s="537">
        <v>0</v>
      </c>
      <c r="DU85" s="537">
        <v>-46254</v>
      </c>
      <c r="DV85" s="537">
        <v>-46254</v>
      </c>
      <c r="DW85" s="537">
        <v>14791</v>
      </c>
      <c r="DX85" s="537">
        <v>121608</v>
      </c>
      <c r="DY85" s="282"/>
      <c r="DZ85" s="553">
        <f t="shared" si="6"/>
        <v>0.61702973248217785</v>
      </c>
      <c r="EA85" s="344"/>
      <c r="EB85" s="553">
        <f t="shared" si="7"/>
        <v>7.7019222341771505E-4</v>
      </c>
      <c r="EC85" s="282"/>
      <c r="ED85" s="282"/>
      <c r="EE85" s="282"/>
      <c r="EF85" s="282"/>
      <c r="EG85" s="282"/>
      <c r="EH85" s="282"/>
      <c r="EI85" s="282"/>
      <c r="EJ85" s="282"/>
      <c r="EK85" s="282"/>
      <c r="EL85" s="282"/>
      <c r="EM85" s="282"/>
      <c r="EN85" s="282"/>
    </row>
    <row r="86" spans="1:144" s="278" customFormat="1">
      <c r="A86" s="291" t="s">
        <v>500</v>
      </c>
      <c r="B86" s="368" t="s">
        <v>604</v>
      </c>
      <c r="C86" s="534">
        <v>9</v>
      </c>
      <c r="D86" s="535">
        <v>0</v>
      </c>
      <c r="E86" s="535">
        <v>1</v>
      </c>
      <c r="F86" s="535">
        <v>0</v>
      </c>
      <c r="G86" s="535">
        <v>77</v>
      </c>
      <c r="H86" s="535">
        <v>0</v>
      </c>
      <c r="I86" s="535">
        <v>0</v>
      </c>
      <c r="J86" s="535">
        <v>692</v>
      </c>
      <c r="K86" s="535">
        <v>353</v>
      </c>
      <c r="L86" s="535">
        <v>31</v>
      </c>
      <c r="M86" s="535">
        <v>0</v>
      </c>
      <c r="N86" s="535">
        <v>3</v>
      </c>
      <c r="O86" s="535">
        <v>15</v>
      </c>
      <c r="P86" s="535">
        <v>65</v>
      </c>
      <c r="Q86" s="535">
        <v>193</v>
      </c>
      <c r="R86" s="535">
        <v>139</v>
      </c>
      <c r="S86" s="535">
        <v>11</v>
      </c>
      <c r="T86" s="535">
        <v>295</v>
      </c>
      <c r="U86" s="535">
        <v>33</v>
      </c>
      <c r="V86" s="535">
        <v>242</v>
      </c>
      <c r="W86" s="535">
        <v>72</v>
      </c>
      <c r="X86" s="535">
        <v>623</v>
      </c>
      <c r="Y86" s="535">
        <v>284</v>
      </c>
      <c r="Z86" s="535">
        <v>0</v>
      </c>
      <c r="AA86" s="535">
        <v>159</v>
      </c>
      <c r="AB86" s="535">
        <v>429</v>
      </c>
      <c r="AC86" s="535">
        <v>12</v>
      </c>
      <c r="AD86" s="535">
        <v>22</v>
      </c>
      <c r="AE86" s="535">
        <v>509</v>
      </c>
      <c r="AF86" s="535">
        <v>99</v>
      </c>
      <c r="AG86" s="535">
        <v>7</v>
      </c>
      <c r="AH86" s="535">
        <v>754</v>
      </c>
      <c r="AI86" s="535">
        <v>8</v>
      </c>
      <c r="AJ86" s="535">
        <v>0</v>
      </c>
      <c r="AK86" s="535">
        <v>105</v>
      </c>
      <c r="AL86" s="535">
        <v>0</v>
      </c>
      <c r="AM86" s="535">
        <v>8463</v>
      </c>
      <c r="AN86" s="535">
        <v>14</v>
      </c>
      <c r="AO86" s="535">
        <v>53</v>
      </c>
      <c r="AP86" s="535">
        <v>11</v>
      </c>
      <c r="AQ86" s="535">
        <v>169</v>
      </c>
      <c r="AR86" s="535">
        <v>16</v>
      </c>
      <c r="AS86" s="535">
        <v>305</v>
      </c>
      <c r="AT86" s="535">
        <v>139</v>
      </c>
      <c r="AU86" s="535">
        <v>128</v>
      </c>
      <c r="AV86" s="535">
        <v>45</v>
      </c>
      <c r="AW86" s="535">
        <v>189</v>
      </c>
      <c r="AX86" s="535">
        <v>301</v>
      </c>
      <c r="AY86" s="535">
        <v>124</v>
      </c>
      <c r="AZ86" s="535">
        <v>1</v>
      </c>
      <c r="BA86" s="535">
        <v>116</v>
      </c>
      <c r="BB86" s="535">
        <v>40</v>
      </c>
      <c r="BC86" s="535">
        <v>11</v>
      </c>
      <c r="BD86" s="535">
        <v>29</v>
      </c>
      <c r="BE86" s="535">
        <v>0</v>
      </c>
      <c r="BF86" s="535">
        <v>2</v>
      </c>
      <c r="BG86" s="535">
        <v>73</v>
      </c>
      <c r="BH86" s="535">
        <v>1</v>
      </c>
      <c r="BI86" s="535">
        <v>3</v>
      </c>
      <c r="BJ86" s="535">
        <v>156</v>
      </c>
      <c r="BK86" s="535">
        <v>21</v>
      </c>
      <c r="BL86" s="535">
        <v>0</v>
      </c>
      <c r="BM86" s="535">
        <v>0</v>
      </c>
      <c r="BN86" s="535">
        <v>8</v>
      </c>
      <c r="BO86" s="535">
        <v>0</v>
      </c>
      <c r="BP86" s="535">
        <v>0</v>
      </c>
      <c r="BQ86" s="535">
        <v>0</v>
      </c>
      <c r="BR86" s="535">
        <v>0</v>
      </c>
      <c r="BS86" s="535">
        <v>0</v>
      </c>
      <c r="BT86" s="535">
        <v>11368</v>
      </c>
      <c r="BU86" s="535">
        <v>9</v>
      </c>
      <c r="BV86" s="535">
        <v>0</v>
      </c>
      <c r="BW86" s="535">
        <v>0</v>
      </c>
      <c r="BX86" s="535">
        <v>0</v>
      </c>
      <c r="BY86" s="535">
        <v>20764</v>
      </c>
      <c r="BZ86" s="535">
        <v>21064</v>
      </c>
      <c r="CA86" s="535">
        <v>46584</v>
      </c>
      <c r="CB86" s="535">
        <v>10833</v>
      </c>
      <c r="CC86" s="535">
        <v>162790</v>
      </c>
      <c r="CD86" s="535">
        <v>3432</v>
      </c>
      <c r="CE86" s="535">
        <v>1310</v>
      </c>
      <c r="CF86" s="535">
        <v>5101</v>
      </c>
      <c r="CG86" s="535">
        <v>0</v>
      </c>
      <c r="CH86" s="535">
        <v>0</v>
      </c>
      <c r="CI86" s="535">
        <v>0</v>
      </c>
      <c r="CJ86" s="535">
        <v>0</v>
      </c>
      <c r="CK86" s="535">
        <v>0</v>
      </c>
      <c r="CL86" s="535">
        <v>136</v>
      </c>
      <c r="CM86" s="535">
        <v>349</v>
      </c>
      <c r="CN86" s="535">
        <v>1</v>
      </c>
      <c r="CO86" s="535">
        <v>11</v>
      </c>
      <c r="CP86" s="535">
        <v>0</v>
      </c>
      <c r="CQ86" s="535">
        <v>0</v>
      </c>
      <c r="CR86" s="535">
        <v>0</v>
      </c>
      <c r="CS86" s="535">
        <v>0</v>
      </c>
      <c r="CT86" s="535">
        <v>0</v>
      </c>
      <c r="CU86" s="535">
        <v>970</v>
      </c>
      <c r="CV86" s="535">
        <v>0</v>
      </c>
      <c r="CW86" s="535">
        <v>1</v>
      </c>
      <c r="CX86" s="535">
        <v>0</v>
      </c>
      <c r="CY86" s="535">
        <v>16990</v>
      </c>
      <c r="CZ86" s="535">
        <v>3727</v>
      </c>
      <c r="DA86" s="535">
        <v>0</v>
      </c>
      <c r="DB86" s="535">
        <v>6424</v>
      </c>
      <c r="DC86" s="535">
        <v>0</v>
      </c>
      <c r="DD86" s="535">
        <v>0</v>
      </c>
      <c r="DE86" s="536">
        <v>4097</v>
      </c>
      <c r="DF86" s="537">
        <v>331621</v>
      </c>
      <c r="DG86" s="534">
        <v>183</v>
      </c>
      <c r="DH86" s="535">
        <v>131565</v>
      </c>
      <c r="DI86" s="535">
        <v>869</v>
      </c>
      <c r="DJ86" s="535">
        <v>107</v>
      </c>
      <c r="DK86" s="535">
        <v>0</v>
      </c>
      <c r="DL86" s="535">
        <v>0</v>
      </c>
      <c r="DM86" s="535">
        <v>0</v>
      </c>
      <c r="DN86" s="537">
        <v>132724</v>
      </c>
      <c r="DO86" s="537">
        <v>464345</v>
      </c>
      <c r="DP86" s="537">
        <v>72799</v>
      </c>
      <c r="DQ86" s="537">
        <v>9704</v>
      </c>
      <c r="DR86" s="537">
        <v>215227</v>
      </c>
      <c r="DS86" s="537">
        <v>546848</v>
      </c>
      <c r="DT86" s="537">
        <v>-17564</v>
      </c>
      <c r="DU86" s="537">
        <v>-126392</v>
      </c>
      <c r="DV86" s="537">
        <v>-143956</v>
      </c>
      <c r="DW86" s="537">
        <v>71271</v>
      </c>
      <c r="DX86" s="537">
        <v>402892</v>
      </c>
      <c r="DY86" s="282"/>
      <c r="DZ86" s="553">
        <f t="shared" si="6"/>
        <v>0.6899805101810077</v>
      </c>
      <c r="EA86" s="344"/>
      <c r="EB86" s="553">
        <f t="shared" si="7"/>
        <v>8.8428606225631982E-3</v>
      </c>
      <c r="EC86" s="282"/>
      <c r="ED86" s="282"/>
      <c r="EE86" s="282"/>
      <c r="EF86" s="282"/>
      <c r="EG86" s="282"/>
      <c r="EH86" s="282"/>
      <c r="EI86" s="282"/>
      <c r="EJ86" s="282"/>
      <c r="EK86" s="282"/>
      <c r="EL86" s="282"/>
      <c r="EM86" s="282"/>
      <c r="EN86" s="282"/>
    </row>
    <row r="87" spans="1:144" s="278" customFormat="1">
      <c r="A87" s="291" t="s">
        <v>501</v>
      </c>
      <c r="B87" s="368" t="s">
        <v>605</v>
      </c>
      <c r="C87" s="534">
        <v>32</v>
      </c>
      <c r="D87" s="535">
        <v>27</v>
      </c>
      <c r="E87" s="535">
        <v>24</v>
      </c>
      <c r="F87" s="535">
        <v>0</v>
      </c>
      <c r="G87" s="535">
        <v>8</v>
      </c>
      <c r="H87" s="535">
        <v>33</v>
      </c>
      <c r="I87" s="535">
        <v>12</v>
      </c>
      <c r="J87" s="535">
        <v>142</v>
      </c>
      <c r="K87" s="535">
        <v>39</v>
      </c>
      <c r="L87" s="535">
        <v>1</v>
      </c>
      <c r="M87" s="535">
        <v>0</v>
      </c>
      <c r="N87" s="535">
        <v>2</v>
      </c>
      <c r="O87" s="535">
        <v>6</v>
      </c>
      <c r="P87" s="535">
        <v>7</v>
      </c>
      <c r="Q87" s="535">
        <v>12</v>
      </c>
      <c r="R87" s="535">
        <v>6</v>
      </c>
      <c r="S87" s="535">
        <v>19</v>
      </c>
      <c r="T87" s="535">
        <v>41</v>
      </c>
      <c r="U87" s="535">
        <v>1</v>
      </c>
      <c r="V87" s="535">
        <v>15</v>
      </c>
      <c r="W87" s="535">
        <v>20</v>
      </c>
      <c r="X87" s="535">
        <v>68</v>
      </c>
      <c r="Y87" s="535">
        <v>53</v>
      </c>
      <c r="Z87" s="535">
        <v>0</v>
      </c>
      <c r="AA87" s="535">
        <v>157</v>
      </c>
      <c r="AB87" s="535">
        <v>52</v>
      </c>
      <c r="AC87" s="535">
        <v>54</v>
      </c>
      <c r="AD87" s="535">
        <v>8</v>
      </c>
      <c r="AE87" s="535">
        <v>45</v>
      </c>
      <c r="AF87" s="535">
        <v>6</v>
      </c>
      <c r="AG87" s="535">
        <v>1</v>
      </c>
      <c r="AH87" s="535">
        <v>14</v>
      </c>
      <c r="AI87" s="535">
        <v>12</v>
      </c>
      <c r="AJ87" s="535">
        <v>0</v>
      </c>
      <c r="AK87" s="535">
        <v>17</v>
      </c>
      <c r="AL87" s="535">
        <v>35</v>
      </c>
      <c r="AM87" s="535">
        <v>148</v>
      </c>
      <c r="AN87" s="535">
        <v>17</v>
      </c>
      <c r="AO87" s="535">
        <v>12</v>
      </c>
      <c r="AP87" s="535">
        <v>2</v>
      </c>
      <c r="AQ87" s="535">
        <v>7</v>
      </c>
      <c r="AR87" s="535">
        <v>44</v>
      </c>
      <c r="AS87" s="535">
        <v>40</v>
      </c>
      <c r="AT87" s="535">
        <v>44</v>
      </c>
      <c r="AU87" s="535">
        <v>58</v>
      </c>
      <c r="AV87" s="535">
        <v>31</v>
      </c>
      <c r="AW87" s="535">
        <v>12</v>
      </c>
      <c r="AX87" s="535">
        <v>8</v>
      </c>
      <c r="AY87" s="535">
        <v>12</v>
      </c>
      <c r="AZ87" s="535">
        <v>1</v>
      </c>
      <c r="BA87" s="535">
        <v>39</v>
      </c>
      <c r="BB87" s="535">
        <v>3</v>
      </c>
      <c r="BC87" s="535">
        <v>5</v>
      </c>
      <c r="BD87" s="535">
        <v>1</v>
      </c>
      <c r="BE87" s="535">
        <v>0</v>
      </c>
      <c r="BF87" s="535">
        <v>0</v>
      </c>
      <c r="BG87" s="535">
        <v>3</v>
      </c>
      <c r="BH87" s="535">
        <v>3</v>
      </c>
      <c r="BI87" s="535">
        <v>3</v>
      </c>
      <c r="BJ87" s="535">
        <v>24</v>
      </c>
      <c r="BK87" s="535">
        <v>43</v>
      </c>
      <c r="BL87" s="535">
        <v>348</v>
      </c>
      <c r="BM87" s="535">
        <v>184</v>
      </c>
      <c r="BN87" s="535">
        <v>175</v>
      </c>
      <c r="BO87" s="535">
        <v>239</v>
      </c>
      <c r="BP87" s="535">
        <v>1616</v>
      </c>
      <c r="BQ87" s="535">
        <v>1005</v>
      </c>
      <c r="BR87" s="535">
        <v>216</v>
      </c>
      <c r="BS87" s="535">
        <v>249</v>
      </c>
      <c r="BT87" s="535">
        <v>4476</v>
      </c>
      <c r="BU87" s="535">
        <v>8032</v>
      </c>
      <c r="BV87" s="535">
        <v>271</v>
      </c>
      <c r="BW87" s="535">
        <v>545</v>
      </c>
      <c r="BX87" s="535">
        <v>0</v>
      </c>
      <c r="BY87" s="535">
        <v>263</v>
      </c>
      <c r="BZ87" s="535">
        <v>94</v>
      </c>
      <c r="CA87" s="535">
        <v>0</v>
      </c>
      <c r="CB87" s="535">
        <v>416</v>
      </c>
      <c r="CC87" s="535">
        <v>344</v>
      </c>
      <c r="CD87" s="535">
        <v>127</v>
      </c>
      <c r="CE87" s="535">
        <v>125</v>
      </c>
      <c r="CF87" s="535">
        <v>442</v>
      </c>
      <c r="CG87" s="535">
        <v>998</v>
      </c>
      <c r="CH87" s="535">
        <v>6001</v>
      </c>
      <c r="CI87" s="535">
        <v>311</v>
      </c>
      <c r="CJ87" s="535">
        <v>263</v>
      </c>
      <c r="CK87" s="535">
        <v>68</v>
      </c>
      <c r="CL87" s="535">
        <v>149</v>
      </c>
      <c r="CM87" s="535">
        <v>6739</v>
      </c>
      <c r="CN87" s="535">
        <v>1125</v>
      </c>
      <c r="CO87" s="535">
        <v>2484</v>
      </c>
      <c r="CP87" s="535">
        <v>682</v>
      </c>
      <c r="CQ87" s="535">
        <v>276</v>
      </c>
      <c r="CR87" s="535">
        <v>1205</v>
      </c>
      <c r="CS87" s="535">
        <v>534</v>
      </c>
      <c r="CT87" s="535">
        <v>708</v>
      </c>
      <c r="CU87" s="535">
        <v>108</v>
      </c>
      <c r="CV87" s="535">
        <v>6</v>
      </c>
      <c r="CW87" s="535">
        <v>393</v>
      </c>
      <c r="CX87" s="535">
        <v>1404</v>
      </c>
      <c r="CY87" s="535">
        <v>297</v>
      </c>
      <c r="CZ87" s="535">
        <v>1157</v>
      </c>
      <c r="DA87" s="535">
        <v>298</v>
      </c>
      <c r="DB87" s="535">
        <v>877</v>
      </c>
      <c r="DC87" s="535">
        <v>808</v>
      </c>
      <c r="DD87" s="535">
        <v>0</v>
      </c>
      <c r="DE87" s="536">
        <v>126</v>
      </c>
      <c r="DF87" s="537">
        <v>47713</v>
      </c>
      <c r="DG87" s="534">
        <v>434</v>
      </c>
      <c r="DH87" s="535">
        <v>8629</v>
      </c>
      <c r="DI87" s="535">
        <v>0</v>
      </c>
      <c r="DJ87" s="535">
        <v>0</v>
      </c>
      <c r="DK87" s="535">
        <v>0</v>
      </c>
      <c r="DL87" s="535">
        <v>0</v>
      </c>
      <c r="DM87" s="535">
        <v>0</v>
      </c>
      <c r="DN87" s="537">
        <v>9063</v>
      </c>
      <c r="DO87" s="537">
        <v>56776</v>
      </c>
      <c r="DP87" s="537">
        <v>1624</v>
      </c>
      <c r="DQ87" s="537">
        <v>76</v>
      </c>
      <c r="DR87" s="537">
        <v>10763</v>
      </c>
      <c r="DS87" s="537">
        <v>58476</v>
      </c>
      <c r="DT87" s="537">
        <v>-2521</v>
      </c>
      <c r="DU87" s="537">
        <v>-6144</v>
      </c>
      <c r="DV87" s="537">
        <v>-8665</v>
      </c>
      <c r="DW87" s="537">
        <v>2098</v>
      </c>
      <c r="DX87" s="537">
        <v>49811</v>
      </c>
      <c r="DY87" s="282"/>
      <c r="DZ87" s="553">
        <f t="shared" si="6"/>
        <v>0.8473826969141891</v>
      </c>
      <c r="EA87" s="344"/>
      <c r="EB87" s="553">
        <f t="shared" si="7"/>
        <v>5.7997981463229456E-4</v>
      </c>
      <c r="EC87" s="282"/>
      <c r="ED87" s="282"/>
      <c r="EE87" s="282"/>
      <c r="EF87" s="282"/>
      <c r="EG87" s="282"/>
      <c r="EH87" s="282"/>
      <c r="EI87" s="282"/>
      <c r="EJ87" s="282"/>
      <c r="EK87" s="282"/>
      <c r="EL87" s="282"/>
      <c r="EM87" s="282"/>
      <c r="EN87" s="282"/>
    </row>
    <row r="88" spans="1:144" s="278" customFormat="1">
      <c r="A88" s="291" t="s">
        <v>502</v>
      </c>
      <c r="B88" s="368" t="s">
        <v>274</v>
      </c>
      <c r="C88" s="534">
        <v>86</v>
      </c>
      <c r="D88" s="535">
        <v>40</v>
      </c>
      <c r="E88" s="535">
        <v>114</v>
      </c>
      <c r="F88" s="535">
        <v>1</v>
      </c>
      <c r="G88" s="535">
        <v>95</v>
      </c>
      <c r="H88" s="535">
        <v>220</v>
      </c>
      <c r="I88" s="535">
        <v>32</v>
      </c>
      <c r="J88" s="535">
        <v>1039</v>
      </c>
      <c r="K88" s="535">
        <v>110</v>
      </c>
      <c r="L88" s="535">
        <v>8</v>
      </c>
      <c r="M88" s="535">
        <v>0</v>
      </c>
      <c r="N88" s="535">
        <v>16</v>
      </c>
      <c r="O88" s="535">
        <v>37</v>
      </c>
      <c r="P88" s="535">
        <v>45</v>
      </c>
      <c r="Q88" s="535">
        <v>74</v>
      </c>
      <c r="R88" s="535">
        <v>30</v>
      </c>
      <c r="S88" s="535">
        <v>90</v>
      </c>
      <c r="T88" s="535">
        <v>260</v>
      </c>
      <c r="U88" s="535">
        <v>4</v>
      </c>
      <c r="V88" s="535">
        <v>46</v>
      </c>
      <c r="W88" s="535">
        <v>51</v>
      </c>
      <c r="X88" s="535">
        <v>207</v>
      </c>
      <c r="Y88" s="535">
        <v>143</v>
      </c>
      <c r="Z88" s="535">
        <v>0</v>
      </c>
      <c r="AA88" s="535">
        <v>2317</v>
      </c>
      <c r="AB88" s="535">
        <v>223</v>
      </c>
      <c r="AC88" s="535">
        <v>178</v>
      </c>
      <c r="AD88" s="535">
        <v>37</v>
      </c>
      <c r="AE88" s="535">
        <v>163</v>
      </c>
      <c r="AF88" s="535">
        <v>42</v>
      </c>
      <c r="AG88" s="535">
        <v>11</v>
      </c>
      <c r="AH88" s="535">
        <v>61</v>
      </c>
      <c r="AI88" s="535">
        <v>60</v>
      </c>
      <c r="AJ88" s="535">
        <v>0</v>
      </c>
      <c r="AK88" s="535">
        <v>82</v>
      </c>
      <c r="AL88" s="535">
        <v>174</v>
      </c>
      <c r="AM88" s="535">
        <v>470</v>
      </c>
      <c r="AN88" s="535">
        <v>44</v>
      </c>
      <c r="AO88" s="535">
        <v>63</v>
      </c>
      <c r="AP88" s="535">
        <v>6</v>
      </c>
      <c r="AQ88" s="535">
        <v>46</v>
      </c>
      <c r="AR88" s="535">
        <v>195</v>
      </c>
      <c r="AS88" s="535">
        <v>198</v>
      </c>
      <c r="AT88" s="535">
        <v>291</v>
      </c>
      <c r="AU88" s="535">
        <v>397</v>
      </c>
      <c r="AV88" s="535">
        <v>151</v>
      </c>
      <c r="AW88" s="535">
        <v>82</v>
      </c>
      <c r="AX88" s="535">
        <v>57</v>
      </c>
      <c r="AY88" s="535">
        <v>68</v>
      </c>
      <c r="AZ88" s="535">
        <v>5</v>
      </c>
      <c r="BA88" s="535">
        <v>228</v>
      </c>
      <c r="BB88" s="535">
        <v>13</v>
      </c>
      <c r="BC88" s="535">
        <v>41</v>
      </c>
      <c r="BD88" s="535">
        <v>6</v>
      </c>
      <c r="BE88" s="535">
        <v>0</v>
      </c>
      <c r="BF88" s="535">
        <v>1</v>
      </c>
      <c r="BG88" s="535">
        <v>21</v>
      </c>
      <c r="BH88" s="535">
        <v>21</v>
      </c>
      <c r="BI88" s="535">
        <v>6</v>
      </c>
      <c r="BJ88" s="535">
        <v>141</v>
      </c>
      <c r="BK88" s="535">
        <v>13</v>
      </c>
      <c r="BL88" s="535">
        <v>734</v>
      </c>
      <c r="BM88" s="535">
        <v>3156</v>
      </c>
      <c r="BN88" s="535">
        <v>1566</v>
      </c>
      <c r="BO88" s="535">
        <v>2086</v>
      </c>
      <c r="BP88" s="535">
        <v>613</v>
      </c>
      <c r="BQ88" s="535">
        <v>320</v>
      </c>
      <c r="BR88" s="535">
        <v>356</v>
      </c>
      <c r="BS88" s="535">
        <v>945</v>
      </c>
      <c r="BT88" s="535">
        <v>40104</v>
      </c>
      <c r="BU88" s="535">
        <v>14019</v>
      </c>
      <c r="BV88" s="535">
        <v>2835</v>
      </c>
      <c r="BW88" s="535">
        <v>3218</v>
      </c>
      <c r="BX88" s="535">
        <v>0</v>
      </c>
      <c r="BY88" s="535">
        <v>1260</v>
      </c>
      <c r="BZ88" s="535">
        <v>1585</v>
      </c>
      <c r="CA88" s="535">
        <v>0</v>
      </c>
      <c r="CB88" s="535">
        <v>3146</v>
      </c>
      <c r="CC88" s="535">
        <v>1319</v>
      </c>
      <c r="CD88" s="535">
        <v>256</v>
      </c>
      <c r="CE88" s="535">
        <v>168</v>
      </c>
      <c r="CF88" s="535">
        <v>1076</v>
      </c>
      <c r="CG88" s="535">
        <v>178</v>
      </c>
      <c r="CH88" s="535">
        <v>130160</v>
      </c>
      <c r="CI88" s="535">
        <v>5836</v>
      </c>
      <c r="CJ88" s="535">
        <v>1054</v>
      </c>
      <c r="CK88" s="535">
        <v>1193</v>
      </c>
      <c r="CL88" s="535">
        <v>850</v>
      </c>
      <c r="CM88" s="535">
        <v>12035</v>
      </c>
      <c r="CN88" s="535">
        <v>664</v>
      </c>
      <c r="CO88" s="535">
        <v>6395</v>
      </c>
      <c r="CP88" s="535">
        <v>3631</v>
      </c>
      <c r="CQ88" s="535">
        <v>360</v>
      </c>
      <c r="CR88" s="535">
        <v>2400</v>
      </c>
      <c r="CS88" s="535">
        <v>892</v>
      </c>
      <c r="CT88" s="535">
        <v>1679</v>
      </c>
      <c r="CU88" s="535">
        <v>238</v>
      </c>
      <c r="CV88" s="535">
        <v>172</v>
      </c>
      <c r="CW88" s="535">
        <v>1150</v>
      </c>
      <c r="CX88" s="535">
        <v>5491</v>
      </c>
      <c r="CY88" s="535">
        <v>1416</v>
      </c>
      <c r="CZ88" s="535">
        <v>6970</v>
      </c>
      <c r="DA88" s="535">
        <v>1631</v>
      </c>
      <c r="DB88" s="535">
        <v>2269</v>
      </c>
      <c r="DC88" s="535">
        <v>1104</v>
      </c>
      <c r="DD88" s="535">
        <v>0</v>
      </c>
      <c r="DE88" s="536">
        <v>10233</v>
      </c>
      <c r="DF88" s="537">
        <v>285423</v>
      </c>
      <c r="DG88" s="534">
        <v>3498</v>
      </c>
      <c r="DH88" s="535">
        <v>452365</v>
      </c>
      <c r="DI88" s="535">
        <v>0</v>
      </c>
      <c r="DJ88" s="535">
        <v>0</v>
      </c>
      <c r="DK88" s="535">
        <v>0</v>
      </c>
      <c r="DL88" s="535">
        <v>0</v>
      </c>
      <c r="DM88" s="535">
        <v>0</v>
      </c>
      <c r="DN88" s="537">
        <v>455863</v>
      </c>
      <c r="DO88" s="537">
        <v>741286</v>
      </c>
      <c r="DP88" s="537">
        <v>4951</v>
      </c>
      <c r="DQ88" s="537">
        <v>38858</v>
      </c>
      <c r="DR88" s="537">
        <v>499672</v>
      </c>
      <c r="DS88" s="537">
        <v>785095</v>
      </c>
      <c r="DT88" s="537">
        <v>-11537</v>
      </c>
      <c r="DU88" s="537">
        <v>-49869</v>
      </c>
      <c r="DV88" s="537">
        <v>-61406</v>
      </c>
      <c r="DW88" s="537">
        <v>438266</v>
      </c>
      <c r="DX88" s="537">
        <v>723689</v>
      </c>
      <c r="DY88" s="282"/>
      <c r="DZ88" s="553">
        <f t="shared" si="6"/>
        <v>0.91716287640667704</v>
      </c>
      <c r="EA88" s="344"/>
      <c r="EB88" s="553">
        <f t="shared" si="7"/>
        <v>3.0404747809263867E-2</v>
      </c>
      <c r="EC88" s="282"/>
      <c r="ED88" s="282"/>
      <c r="EE88" s="282"/>
      <c r="EF88" s="282"/>
      <c r="EG88" s="282"/>
      <c r="EH88" s="282"/>
      <c r="EI88" s="282"/>
      <c r="EJ88" s="282"/>
      <c r="EK88" s="282"/>
      <c r="EL88" s="282"/>
      <c r="EM88" s="282"/>
      <c r="EN88" s="282"/>
    </row>
    <row r="89" spans="1:144" s="278" customFormat="1">
      <c r="A89" s="291" t="s">
        <v>503</v>
      </c>
      <c r="B89" s="368" t="s">
        <v>606</v>
      </c>
      <c r="C89" s="534">
        <v>40</v>
      </c>
      <c r="D89" s="535">
        <v>4</v>
      </c>
      <c r="E89" s="535">
        <v>6</v>
      </c>
      <c r="F89" s="535">
        <v>0</v>
      </c>
      <c r="G89" s="535">
        <v>0</v>
      </c>
      <c r="H89" s="535">
        <v>2</v>
      </c>
      <c r="I89" s="535">
        <v>1</v>
      </c>
      <c r="J89" s="535">
        <v>25</v>
      </c>
      <c r="K89" s="535">
        <v>5</v>
      </c>
      <c r="L89" s="535">
        <v>0</v>
      </c>
      <c r="M89" s="535">
        <v>0</v>
      </c>
      <c r="N89" s="535">
        <v>0</v>
      </c>
      <c r="O89" s="535">
        <v>1</v>
      </c>
      <c r="P89" s="535">
        <v>0</v>
      </c>
      <c r="Q89" s="535">
        <v>3</v>
      </c>
      <c r="R89" s="535">
        <v>1</v>
      </c>
      <c r="S89" s="535">
        <v>2</v>
      </c>
      <c r="T89" s="535">
        <v>5</v>
      </c>
      <c r="U89" s="535">
        <v>0</v>
      </c>
      <c r="V89" s="535">
        <v>1</v>
      </c>
      <c r="W89" s="535">
        <v>10</v>
      </c>
      <c r="X89" s="535">
        <v>1</v>
      </c>
      <c r="Y89" s="535">
        <v>1</v>
      </c>
      <c r="Z89" s="535">
        <v>0</v>
      </c>
      <c r="AA89" s="535">
        <v>1</v>
      </c>
      <c r="AB89" s="535">
        <v>1</v>
      </c>
      <c r="AC89" s="535">
        <v>56</v>
      </c>
      <c r="AD89" s="535">
        <v>1</v>
      </c>
      <c r="AE89" s="535">
        <v>0</v>
      </c>
      <c r="AF89" s="535">
        <v>1</v>
      </c>
      <c r="AG89" s="535">
        <v>0</v>
      </c>
      <c r="AH89" s="535">
        <v>0</v>
      </c>
      <c r="AI89" s="535">
        <v>2</v>
      </c>
      <c r="AJ89" s="535">
        <v>0</v>
      </c>
      <c r="AK89" s="535">
        <v>2</v>
      </c>
      <c r="AL89" s="535">
        <v>21</v>
      </c>
      <c r="AM89" s="535">
        <v>11</v>
      </c>
      <c r="AN89" s="535">
        <v>2</v>
      </c>
      <c r="AO89" s="535">
        <v>3</v>
      </c>
      <c r="AP89" s="535">
        <v>1</v>
      </c>
      <c r="AQ89" s="535">
        <v>1</v>
      </c>
      <c r="AR89" s="535">
        <v>7</v>
      </c>
      <c r="AS89" s="535">
        <v>0</v>
      </c>
      <c r="AT89" s="535">
        <v>4</v>
      </c>
      <c r="AU89" s="535">
        <v>3</v>
      </c>
      <c r="AV89" s="535">
        <v>1</v>
      </c>
      <c r="AW89" s="535">
        <v>17</v>
      </c>
      <c r="AX89" s="535">
        <v>2</v>
      </c>
      <c r="AY89" s="535">
        <v>1</v>
      </c>
      <c r="AZ89" s="535">
        <v>0</v>
      </c>
      <c r="BA89" s="535">
        <v>0</v>
      </c>
      <c r="BB89" s="535">
        <v>0</v>
      </c>
      <c r="BC89" s="535">
        <v>0</v>
      </c>
      <c r="BD89" s="535">
        <v>0</v>
      </c>
      <c r="BE89" s="535">
        <v>0</v>
      </c>
      <c r="BF89" s="535">
        <v>0</v>
      </c>
      <c r="BG89" s="535">
        <v>0</v>
      </c>
      <c r="BH89" s="535">
        <v>1</v>
      </c>
      <c r="BI89" s="535">
        <v>0</v>
      </c>
      <c r="BJ89" s="535">
        <v>0</v>
      </c>
      <c r="BK89" s="535">
        <v>3</v>
      </c>
      <c r="BL89" s="535">
        <v>128</v>
      </c>
      <c r="BM89" s="535">
        <v>18</v>
      </c>
      <c r="BN89" s="535">
        <v>21</v>
      </c>
      <c r="BO89" s="535">
        <v>44</v>
      </c>
      <c r="BP89" s="535">
        <v>4</v>
      </c>
      <c r="BQ89" s="535">
        <v>2</v>
      </c>
      <c r="BR89" s="535">
        <v>2</v>
      </c>
      <c r="BS89" s="535">
        <v>57</v>
      </c>
      <c r="BT89" s="535">
        <v>1241</v>
      </c>
      <c r="BU89" s="535">
        <v>351</v>
      </c>
      <c r="BV89" s="535">
        <v>79</v>
      </c>
      <c r="BW89" s="535">
        <v>62</v>
      </c>
      <c r="BX89" s="535">
        <v>0</v>
      </c>
      <c r="BY89" s="535">
        <v>93</v>
      </c>
      <c r="BZ89" s="535">
        <v>17</v>
      </c>
      <c r="CA89" s="535">
        <v>0</v>
      </c>
      <c r="CB89" s="535">
        <v>25</v>
      </c>
      <c r="CC89" s="535">
        <v>17</v>
      </c>
      <c r="CD89" s="535">
        <v>2</v>
      </c>
      <c r="CE89" s="535">
        <v>2</v>
      </c>
      <c r="CF89" s="535">
        <v>469</v>
      </c>
      <c r="CG89" s="535">
        <v>5</v>
      </c>
      <c r="CH89" s="535">
        <v>60</v>
      </c>
      <c r="CI89" s="535">
        <v>3567</v>
      </c>
      <c r="CJ89" s="535">
        <v>6</v>
      </c>
      <c r="CK89" s="535">
        <v>6603</v>
      </c>
      <c r="CL89" s="535">
        <v>68</v>
      </c>
      <c r="CM89" s="535">
        <v>11</v>
      </c>
      <c r="CN89" s="535">
        <v>119</v>
      </c>
      <c r="CO89" s="535">
        <v>27</v>
      </c>
      <c r="CP89" s="535">
        <v>199</v>
      </c>
      <c r="CQ89" s="535">
        <v>10</v>
      </c>
      <c r="CR89" s="535">
        <v>84</v>
      </c>
      <c r="CS89" s="535">
        <v>82</v>
      </c>
      <c r="CT89" s="535">
        <v>45</v>
      </c>
      <c r="CU89" s="535">
        <v>36</v>
      </c>
      <c r="CV89" s="535">
        <v>8491</v>
      </c>
      <c r="CW89" s="535">
        <v>62</v>
      </c>
      <c r="CX89" s="535">
        <v>67</v>
      </c>
      <c r="CY89" s="535">
        <v>353</v>
      </c>
      <c r="CZ89" s="535">
        <v>6789</v>
      </c>
      <c r="DA89" s="535">
        <v>2046</v>
      </c>
      <c r="DB89" s="535">
        <v>849</v>
      </c>
      <c r="DC89" s="535">
        <v>34</v>
      </c>
      <c r="DD89" s="535">
        <v>0</v>
      </c>
      <c r="DE89" s="536">
        <v>122</v>
      </c>
      <c r="DF89" s="537">
        <v>32619</v>
      </c>
      <c r="DG89" s="534">
        <v>276</v>
      </c>
      <c r="DH89" s="535">
        <v>68192</v>
      </c>
      <c r="DI89" s="535">
        <v>0</v>
      </c>
      <c r="DJ89" s="535">
        <v>0</v>
      </c>
      <c r="DK89" s="535">
        <v>0</v>
      </c>
      <c r="DL89" s="535">
        <v>0</v>
      </c>
      <c r="DM89" s="535">
        <v>0</v>
      </c>
      <c r="DN89" s="537">
        <v>68468</v>
      </c>
      <c r="DO89" s="537">
        <v>101087</v>
      </c>
      <c r="DP89" s="537">
        <v>2</v>
      </c>
      <c r="DQ89" s="537">
        <v>5288</v>
      </c>
      <c r="DR89" s="537">
        <v>73758</v>
      </c>
      <c r="DS89" s="537">
        <v>106377</v>
      </c>
      <c r="DT89" s="537">
        <v>0</v>
      </c>
      <c r="DU89" s="537">
        <v>-11333</v>
      </c>
      <c r="DV89" s="537">
        <v>-11333</v>
      </c>
      <c r="DW89" s="537">
        <v>62425</v>
      </c>
      <c r="DX89" s="537">
        <v>95044</v>
      </c>
      <c r="DY89" s="282"/>
      <c r="DZ89" s="553">
        <f t="shared" si="6"/>
        <v>0.88788865037047293</v>
      </c>
      <c r="EA89" s="344"/>
      <c r="EB89" s="553">
        <f t="shared" si="7"/>
        <v>4.5833797102103873E-3</v>
      </c>
      <c r="EC89" s="282"/>
      <c r="ED89" s="282"/>
      <c r="EE89" s="282"/>
      <c r="EF89" s="282"/>
      <c r="EG89" s="282"/>
      <c r="EH89" s="282"/>
      <c r="EI89" s="282"/>
      <c r="EJ89" s="282"/>
      <c r="EK89" s="282"/>
      <c r="EL89" s="282"/>
      <c r="EM89" s="282"/>
      <c r="EN89" s="282"/>
    </row>
    <row r="90" spans="1:144" s="278" customFormat="1">
      <c r="A90" s="291" t="s">
        <v>504</v>
      </c>
      <c r="B90" s="368" t="s">
        <v>607</v>
      </c>
      <c r="C90" s="534">
        <v>758</v>
      </c>
      <c r="D90" s="535">
        <v>455</v>
      </c>
      <c r="E90" s="535">
        <v>98</v>
      </c>
      <c r="F90" s="535">
        <v>0</v>
      </c>
      <c r="G90" s="535">
        <v>43</v>
      </c>
      <c r="H90" s="535">
        <v>57</v>
      </c>
      <c r="I90" s="535">
        <v>9</v>
      </c>
      <c r="J90" s="535">
        <v>3201</v>
      </c>
      <c r="K90" s="535">
        <v>1690</v>
      </c>
      <c r="L90" s="535">
        <v>86</v>
      </c>
      <c r="M90" s="535">
        <v>0</v>
      </c>
      <c r="N90" s="535">
        <v>23</v>
      </c>
      <c r="O90" s="535">
        <v>57</v>
      </c>
      <c r="P90" s="535">
        <v>189</v>
      </c>
      <c r="Q90" s="535">
        <v>563</v>
      </c>
      <c r="R90" s="535">
        <v>153</v>
      </c>
      <c r="S90" s="535">
        <v>280</v>
      </c>
      <c r="T90" s="535">
        <v>641</v>
      </c>
      <c r="U90" s="535">
        <v>61</v>
      </c>
      <c r="V90" s="535">
        <v>484</v>
      </c>
      <c r="W90" s="535">
        <v>561</v>
      </c>
      <c r="X90" s="535">
        <v>2316</v>
      </c>
      <c r="Y90" s="535">
        <v>2452</v>
      </c>
      <c r="Z90" s="535">
        <v>0</v>
      </c>
      <c r="AA90" s="535">
        <v>2420</v>
      </c>
      <c r="AB90" s="535">
        <v>1413</v>
      </c>
      <c r="AC90" s="535">
        <v>903</v>
      </c>
      <c r="AD90" s="535">
        <v>46</v>
      </c>
      <c r="AE90" s="535">
        <v>964</v>
      </c>
      <c r="AF90" s="535">
        <v>351</v>
      </c>
      <c r="AG90" s="535">
        <v>20</v>
      </c>
      <c r="AH90" s="535">
        <v>327</v>
      </c>
      <c r="AI90" s="535">
        <v>269</v>
      </c>
      <c r="AJ90" s="535">
        <v>0</v>
      </c>
      <c r="AK90" s="535">
        <v>571</v>
      </c>
      <c r="AL90" s="535">
        <v>1652</v>
      </c>
      <c r="AM90" s="535">
        <v>3124</v>
      </c>
      <c r="AN90" s="535">
        <v>86</v>
      </c>
      <c r="AO90" s="535">
        <v>569</v>
      </c>
      <c r="AP90" s="535">
        <v>120</v>
      </c>
      <c r="AQ90" s="535">
        <v>292</v>
      </c>
      <c r="AR90" s="535">
        <v>960</v>
      </c>
      <c r="AS90" s="535">
        <v>913</v>
      </c>
      <c r="AT90" s="535">
        <v>1117</v>
      </c>
      <c r="AU90" s="535">
        <v>3830</v>
      </c>
      <c r="AV90" s="535">
        <v>855</v>
      </c>
      <c r="AW90" s="535">
        <v>2184</v>
      </c>
      <c r="AX90" s="535">
        <v>1342</v>
      </c>
      <c r="AY90" s="535">
        <v>1066</v>
      </c>
      <c r="AZ90" s="535">
        <v>1</v>
      </c>
      <c r="BA90" s="535">
        <v>806</v>
      </c>
      <c r="BB90" s="535">
        <v>152</v>
      </c>
      <c r="BC90" s="535">
        <v>303</v>
      </c>
      <c r="BD90" s="535">
        <v>421</v>
      </c>
      <c r="BE90" s="535">
        <v>0</v>
      </c>
      <c r="BF90" s="535">
        <v>5</v>
      </c>
      <c r="BG90" s="535">
        <v>97</v>
      </c>
      <c r="BH90" s="535">
        <v>88</v>
      </c>
      <c r="BI90" s="535">
        <v>29</v>
      </c>
      <c r="BJ90" s="535">
        <v>590</v>
      </c>
      <c r="BK90" s="535">
        <v>3</v>
      </c>
      <c r="BL90" s="535">
        <v>2487</v>
      </c>
      <c r="BM90" s="535">
        <v>431</v>
      </c>
      <c r="BN90" s="535">
        <v>1020</v>
      </c>
      <c r="BO90" s="535">
        <v>2403</v>
      </c>
      <c r="BP90" s="535">
        <v>21544</v>
      </c>
      <c r="BQ90" s="535">
        <v>3506</v>
      </c>
      <c r="BR90" s="535">
        <v>6858</v>
      </c>
      <c r="BS90" s="535">
        <v>1046</v>
      </c>
      <c r="BT90" s="535">
        <v>60992</v>
      </c>
      <c r="BU90" s="535">
        <v>49228</v>
      </c>
      <c r="BV90" s="535">
        <v>2091</v>
      </c>
      <c r="BW90" s="535">
        <v>1869</v>
      </c>
      <c r="BX90" s="535">
        <v>0</v>
      </c>
      <c r="BY90" s="535">
        <v>337</v>
      </c>
      <c r="BZ90" s="535">
        <v>2433</v>
      </c>
      <c r="CA90" s="535">
        <v>0</v>
      </c>
      <c r="CB90" s="535">
        <v>1332</v>
      </c>
      <c r="CC90" s="535">
        <v>3598</v>
      </c>
      <c r="CD90" s="535">
        <v>345</v>
      </c>
      <c r="CE90" s="535">
        <v>1191</v>
      </c>
      <c r="CF90" s="535">
        <v>6527</v>
      </c>
      <c r="CG90" s="535">
        <v>182</v>
      </c>
      <c r="CH90" s="535">
        <v>22973</v>
      </c>
      <c r="CI90" s="535">
        <v>346</v>
      </c>
      <c r="CJ90" s="535">
        <v>7370</v>
      </c>
      <c r="CK90" s="535">
        <v>2453</v>
      </c>
      <c r="CL90" s="535">
        <v>1606</v>
      </c>
      <c r="CM90" s="535">
        <v>25419</v>
      </c>
      <c r="CN90" s="535">
        <v>3284</v>
      </c>
      <c r="CO90" s="535">
        <v>14326</v>
      </c>
      <c r="CP90" s="535">
        <v>12503</v>
      </c>
      <c r="CQ90" s="535">
        <v>1295</v>
      </c>
      <c r="CR90" s="535">
        <v>2692</v>
      </c>
      <c r="CS90" s="535">
        <v>425</v>
      </c>
      <c r="CT90" s="535">
        <v>3977</v>
      </c>
      <c r="CU90" s="535">
        <v>2581</v>
      </c>
      <c r="CV90" s="535">
        <v>215</v>
      </c>
      <c r="CW90" s="535">
        <v>932</v>
      </c>
      <c r="CX90" s="535">
        <v>21063</v>
      </c>
      <c r="CY90" s="535">
        <v>3343</v>
      </c>
      <c r="CZ90" s="535">
        <v>2076</v>
      </c>
      <c r="DA90" s="535">
        <v>56</v>
      </c>
      <c r="DB90" s="535">
        <v>9881</v>
      </c>
      <c r="DC90" s="535">
        <v>1996</v>
      </c>
      <c r="DD90" s="535">
        <v>0</v>
      </c>
      <c r="DE90" s="536">
        <v>844</v>
      </c>
      <c r="DF90" s="537">
        <v>353142</v>
      </c>
      <c r="DG90" s="534">
        <v>90</v>
      </c>
      <c r="DH90" s="535">
        <v>49955</v>
      </c>
      <c r="DI90" s="535">
        <v>0</v>
      </c>
      <c r="DJ90" s="535">
        <v>0</v>
      </c>
      <c r="DK90" s="535">
        <v>60706</v>
      </c>
      <c r="DL90" s="535">
        <v>243009</v>
      </c>
      <c r="DM90" s="535">
        <v>217</v>
      </c>
      <c r="DN90" s="537">
        <v>353977</v>
      </c>
      <c r="DO90" s="537">
        <v>707119</v>
      </c>
      <c r="DP90" s="537">
        <v>7389</v>
      </c>
      <c r="DQ90" s="537">
        <v>25097</v>
      </c>
      <c r="DR90" s="537">
        <v>386463</v>
      </c>
      <c r="DS90" s="537">
        <v>739605</v>
      </c>
      <c r="DT90" s="537">
        <v>-114706</v>
      </c>
      <c r="DU90" s="537">
        <v>-362870</v>
      </c>
      <c r="DV90" s="537">
        <v>-477576</v>
      </c>
      <c r="DW90" s="537">
        <v>-91113</v>
      </c>
      <c r="DX90" s="537">
        <v>262029</v>
      </c>
      <c r="DY90" s="282"/>
      <c r="DZ90" s="553">
        <f t="shared" si="6"/>
        <v>0.32461721435854507</v>
      </c>
      <c r="EA90" s="344"/>
      <c r="EB90" s="553">
        <f t="shared" si="7"/>
        <v>3.3576186858217958E-3</v>
      </c>
      <c r="EC90" s="282"/>
      <c r="ED90" s="282"/>
      <c r="EE90" s="282"/>
      <c r="EF90" s="282"/>
      <c r="EG90" s="282"/>
      <c r="EH90" s="282"/>
      <c r="EI90" s="282"/>
      <c r="EJ90" s="282"/>
      <c r="EK90" s="282"/>
      <c r="EL90" s="282"/>
      <c r="EM90" s="282"/>
      <c r="EN90" s="282"/>
    </row>
    <row r="91" spans="1:144" s="278" customFormat="1">
      <c r="A91" s="291" t="s">
        <v>505</v>
      </c>
      <c r="B91" s="368" t="s">
        <v>608</v>
      </c>
      <c r="C91" s="534">
        <v>21</v>
      </c>
      <c r="D91" s="535">
        <v>10</v>
      </c>
      <c r="E91" s="535">
        <v>27</v>
      </c>
      <c r="F91" s="535">
        <v>0</v>
      </c>
      <c r="G91" s="535">
        <v>4</v>
      </c>
      <c r="H91" s="535">
        <v>10</v>
      </c>
      <c r="I91" s="535">
        <v>1</v>
      </c>
      <c r="J91" s="535">
        <v>464</v>
      </c>
      <c r="K91" s="535">
        <v>74</v>
      </c>
      <c r="L91" s="535">
        <v>6</v>
      </c>
      <c r="M91" s="535">
        <v>0</v>
      </c>
      <c r="N91" s="535">
        <v>0</v>
      </c>
      <c r="O91" s="535">
        <v>2</v>
      </c>
      <c r="P91" s="535">
        <v>4</v>
      </c>
      <c r="Q91" s="535">
        <v>20</v>
      </c>
      <c r="R91" s="535">
        <v>52</v>
      </c>
      <c r="S91" s="535">
        <v>44</v>
      </c>
      <c r="T91" s="535">
        <v>18</v>
      </c>
      <c r="U91" s="535">
        <v>6</v>
      </c>
      <c r="V91" s="535">
        <v>59</v>
      </c>
      <c r="W91" s="535">
        <v>198</v>
      </c>
      <c r="X91" s="535">
        <v>159</v>
      </c>
      <c r="Y91" s="535">
        <v>117</v>
      </c>
      <c r="Z91" s="535">
        <v>0</v>
      </c>
      <c r="AA91" s="535">
        <v>436</v>
      </c>
      <c r="AB91" s="535">
        <v>230</v>
      </c>
      <c r="AC91" s="535">
        <v>250</v>
      </c>
      <c r="AD91" s="535">
        <v>1</v>
      </c>
      <c r="AE91" s="535">
        <v>98</v>
      </c>
      <c r="AF91" s="535">
        <v>3</v>
      </c>
      <c r="AG91" s="535">
        <v>1</v>
      </c>
      <c r="AH91" s="535">
        <v>9</v>
      </c>
      <c r="AI91" s="535">
        <v>18</v>
      </c>
      <c r="AJ91" s="535">
        <v>0</v>
      </c>
      <c r="AK91" s="535">
        <v>39</v>
      </c>
      <c r="AL91" s="535">
        <v>93</v>
      </c>
      <c r="AM91" s="535">
        <v>752</v>
      </c>
      <c r="AN91" s="535">
        <v>134</v>
      </c>
      <c r="AO91" s="535">
        <v>27</v>
      </c>
      <c r="AP91" s="535">
        <v>12</v>
      </c>
      <c r="AQ91" s="535">
        <v>44</v>
      </c>
      <c r="AR91" s="535">
        <v>36</v>
      </c>
      <c r="AS91" s="535">
        <v>414</v>
      </c>
      <c r="AT91" s="535">
        <v>133</v>
      </c>
      <c r="AU91" s="535">
        <v>67</v>
      </c>
      <c r="AV91" s="535">
        <v>199</v>
      </c>
      <c r="AW91" s="535">
        <v>520</v>
      </c>
      <c r="AX91" s="535">
        <v>86</v>
      </c>
      <c r="AY91" s="535">
        <v>39</v>
      </c>
      <c r="AZ91" s="535">
        <v>0</v>
      </c>
      <c r="BA91" s="535">
        <v>247</v>
      </c>
      <c r="BB91" s="535">
        <v>8</v>
      </c>
      <c r="BC91" s="535">
        <v>252</v>
      </c>
      <c r="BD91" s="535">
        <v>3</v>
      </c>
      <c r="BE91" s="535">
        <v>0</v>
      </c>
      <c r="BF91" s="535">
        <v>1</v>
      </c>
      <c r="BG91" s="535">
        <v>9</v>
      </c>
      <c r="BH91" s="535">
        <v>32</v>
      </c>
      <c r="BI91" s="535">
        <v>4</v>
      </c>
      <c r="BJ91" s="535">
        <v>25</v>
      </c>
      <c r="BK91" s="535">
        <v>2</v>
      </c>
      <c r="BL91" s="535">
        <v>162</v>
      </c>
      <c r="BM91" s="535">
        <v>74</v>
      </c>
      <c r="BN91" s="535">
        <v>7</v>
      </c>
      <c r="BO91" s="535">
        <v>9</v>
      </c>
      <c r="BP91" s="535">
        <v>34</v>
      </c>
      <c r="BQ91" s="535">
        <v>15</v>
      </c>
      <c r="BR91" s="535">
        <v>48</v>
      </c>
      <c r="BS91" s="535">
        <v>80</v>
      </c>
      <c r="BT91" s="535">
        <v>18927</v>
      </c>
      <c r="BU91" s="535">
        <v>3793</v>
      </c>
      <c r="BV91" s="535">
        <v>94</v>
      </c>
      <c r="BW91" s="535">
        <v>834</v>
      </c>
      <c r="BX91" s="535">
        <v>0</v>
      </c>
      <c r="BY91" s="535">
        <v>495</v>
      </c>
      <c r="BZ91" s="535">
        <v>680</v>
      </c>
      <c r="CA91" s="535">
        <v>0</v>
      </c>
      <c r="CB91" s="535">
        <v>198</v>
      </c>
      <c r="CC91" s="535">
        <v>172</v>
      </c>
      <c r="CD91" s="535">
        <v>112</v>
      </c>
      <c r="CE91" s="535">
        <v>100</v>
      </c>
      <c r="CF91" s="535">
        <v>434</v>
      </c>
      <c r="CG91" s="535">
        <v>90</v>
      </c>
      <c r="CH91" s="535">
        <v>14497</v>
      </c>
      <c r="CI91" s="535">
        <v>967</v>
      </c>
      <c r="CJ91" s="535">
        <v>3141</v>
      </c>
      <c r="CK91" s="535">
        <v>4141</v>
      </c>
      <c r="CL91" s="535">
        <v>418</v>
      </c>
      <c r="CM91" s="535">
        <v>924</v>
      </c>
      <c r="CN91" s="535">
        <v>124</v>
      </c>
      <c r="CO91" s="535">
        <v>561</v>
      </c>
      <c r="CP91" s="535">
        <v>87</v>
      </c>
      <c r="CQ91" s="535">
        <v>39</v>
      </c>
      <c r="CR91" s="535">
        <v>216</v>
      </c>
      <c r="CS91" s="535">
        <v>20</v>
      </c>
      <c r="CT91" s="535">
        <v>74</v>
      </c>
      <c r="CU91" s="535">
        <v>165</v>
      </c>
      <c r="CV91" s="535">
        <v>1226</v>
      </c>
      <c r="CW91" s="535">
        <v>1057</v>
      </c>
      <c r="CX91" s="535">
        <v>14314</v>
      </c>
      <c r="CY91" s="535">
        <v>107</v>
      </c>
      <c r="CZ91" s="535">
        <v>253</v>
      </c>
      <c r="DA91" s="535">
        <v>129</v>
      </c>
      <c r="DB91" s="535">
        <v>1995</v>
      </c>
      <c r="DC91" s="535">
        <v>277</v>
      </c>
      <c r="DD91" s="535">
        <v>0</v>
      </c>
      <c r="DE91" s="536">
        <v>3112</v>
      </c>
      <c r="DF91" s="537">
        <v>79722</v>
      </c>
      <c r="DG91" s="534">
        <v>816</v>
      </c>
      <c r="DH91" s="535">
        <v>34413</v>
      </c>
      <c r="DI91" s="535">
        <v>0</v>
      </c>
      <c r="DJ91" s="535">
        <v>0</v>
      </c>
      <c r="DK91" s="535">
        <v>0</v>
      </c>
      <c r="DL91" s="535">
        <v>0</v>
      </c>
      <c r="DM91" s="535">
        <v>0</v>
      </c>
      <c r="DN91" s="537">
        <v>35229</v>
      </c>
      <c r="DO91" s="537">
        <v>114951</v>
      </c>
      <c r="DP91" s="537">
        <v>68</v>
      </c>
      <c r="DQ91" s="537">
        <v>0</v>
      </c>
      <c r="DR91" s="537">
        <v>35297</v>
      </c>
      <c r="DS91" s="537">
        <v>115019</v>
      </c>
      <c r="DT91" s="537">
        <v>-284</v>
      </c>
      <c r="DU91" s="537">
        <v>-79470</v>
      </c>
      <c r="DV91" s="537">
        <v>-79754</v>
      </c>
      <c r="DW91" s="537">
        <v>-44457</v>
      </c>
      <c r="DX91" s="537">
        <v>35265</v>
      </c>
      <c r="DY91" s="282"/>
      <c r="DZ91" s="553">
        <f t="shared" si="6"/>
        <v>0.30619133369870644</v>
      </c>
      <c r="EA91" s="344"/>
      <c r="EB91" s="553">
        <f t="shared" si="7"/>
        <v>2.3129963334037724E-3</v>
      </c>
      <c r="EC91" s="282"/>
      <c r="ED91" s="282"/>
      <c r="EE91" s="282"/>
      <c r="EF91" s="282"/>
      <c r="EG91" s="282"/>
      <c r="EH91" s="282"/>
      <c r="EI91" s="282"/>
      <c r="EJ91" s="282"/>
      <c r="EK91" s="282"/>
      <c r="EL91" s="282"/>
      <c r="EM91" s="282"/>
      <c r="EN91" s="282"/>
    </row>
    <row r="92" spans="1:144" s="278" customFormat="1">
      <c r="A92" s="291" t="s">
        <v>506</v>
      </c>
      <c r="B92" s="368" t="s">
        <v>609</v>
      </c>
      <c r="C92" s="534">
        <v>122</v>
      </c>
      <c r="D92" s="535">
        <v>61</v>
      </c>
      <c r="E92" s="535">
        <v>110</v>
      </c>
      <c r="F92" s="535">
        <v>4</v>
      </c>
      <c r="G92" s="535">
        <v>41</v>
      </c>
      <c r="H92" s="535">
        <v>7</v>
      </c>
      <c r="I92" s="535">
        <v>36</v>
      </c>
      <c r="J92" s="535">
        <v>2253</v>
      </c>
      <c r="K92" s="535">
        <v>387</v>
      </c>
      <c r="L92" s="535">
        <v>29</v>
      </c>
      <c r="M92" s="535">
        <v>0</v>
      </c>
      <c r="N92" s="535">
        <v>11</v>
      </c>
      <c r="O92" s="535">
        <v>99</v>
      </c>
      <c r="P92" s="535">
        <v>99</v>
      </c>
      <c r="Q92" s="535">
        <v>201</v>
      </c>
      <c r="R92" s="535">
        <v>22</v>
      </c>
      <c r="S92" s="535">
        <v>130</v>
      </c>
      <c r="T92" s="535">
        <v>355</v>
      </c>
      <c r="U92" s="535">
        <v>47</v>
      </c>
      <c r="V92" s="535">
        <v>192</v>
      </c>
      <c r="W92" s="535">
        <v>120</v>
      </c>
      <c r="X92" s="535">
        <v>508</v>
      </c>
      <c r="Y92" s="535">
        <v>78</v>
      </c>
      <c r="Z92" s="535">
        <v>0</v>
      </c>
      <c r="AA92" s="535">
        <v>455</v>
      </c>
      <c r="AB92" s="535">
        <v>299</v>
      </c>
      <c r="AC92" s="535">
        <v>302</v>
      </c>
      <c r="AD92" s="535">
        <v>38</v>
      </c>
      <c r="AE92" s="535">
        <v>188</v>
      </c>
      <c r="AF92" s="535">
        <v>185</v>
      </c>
      <c r="AG92" s="535">
        <v>31</v>
      </c>
      <c r="AH92" s="535">
        <v>44</v>
      </c>
      <c r="AI92" s="535">
        <v>54</v>
      </c>
      <c r="AJ92" s="535">
        <v>0</v>
      </c>
      <c r="AK92" s="535">
        <v>89</v>
      </c>
      <c r="AL92" s="535">
        <v>492</v>
      </c>
      <c r="AM92" s="535">
        <v>395</v>
      </c>
      <c r="AN92" s="535">
        <v>75</v>
      </c>
      <c r="AO92" s="535">
        <v>87</v>
      </c>
      <c r="AP92" s="535">
        <v>32</v>
      </c>
      <c r="AQ92" s="535">
        <v>74</v>
      </c>
      <c r="AR92" s="535">
        <v>287</v>
      </c>
      <c r="AS92" s="535">
        <v>506</v>
      </c>
      <c r="AT92" s="535">
        <v>265</v>
      </c>
      <c r="AU92" s="535">
        <v>445</v>
      </c>
      <c r="AV92" s="535">
        <v>227</v>
      </c>
      <c r="AW92" s="535">
        <v>397</v>
      </c>
      <c r="AX92" s="535">
        <v>223</v>
      </c>
      <c r="AY92" s="535">
        <v>136</v>
      </c>
      <c r="AZ92" s="535">
        <v>8</v>
      </c>
      <c r="BA92" s="535">
        <v>95</v>
      </c>
      <c r="BB92" s="535">
        <v>25</v>
      </c>
      <c r="BC92" s="535">
        <v>55</v>
      </c>
      <c r="BD92" s="535">
        <v>36</v>
      </c>
      <c r="BE92" s="535">
        <v>0</v>
      </c>
      <c r="BF92" s="535">
        <v>2</v>
      </c>
      <c r="BG92" s="535">
        <v>25</v>
      </c>
      <c r="BH92" s="535">
        <v>27</v>
      </c>
      <c r="BI92" s="535">
        <v>23</v>
      </c>
      <c r="BJ92" s="535">
        <v>283</v>
      </c>
      <c r="BK92" s="535">
        <v>70</v>
      </c>
      <c r="BL92" s="535">
        <v>2792</v>
      </c>
      <c r="BM92" s="535">
        <v>383</v>
      </c>
      <c r="BN92" s="535">
        <v>666</v>
      </c>
      <c r="BO92" s="535">
        <v>886</v>
      </c>
      <c r="BP92" s="535">
        <v>625</v>
      </c>
      <c r="BQ92" s="535">
        <v>106</v>
      </c>
      <c r="BR92" s="535">
        <v>331</v>
      </c>
      <c r="BS92" s="535">
        <v>527</v>
      </c>
      <c r="BT92" s="535">
        <v>8922</v>
      </c>
      <c r="BU92" s="535">
        <v>4837</v>
      </c>
      <c r="BV92" s="535">
        <v>748</v>
      </c>
      <c r="BW92" s="535">
        <v>533</v>
      </c>
      <c r="BX92" s="535">
        <v>0</v>
      </c>
      <c r="BY92" s="535">
        <v>914</v>
      </c>
      <c r="BZ92" s="535">
        <v>1847</v>
      </c>
      <c r="CA92" s="535">
        <v>0</v>
      </c>
      <c r="CB92" s="535">
        <v>308</v>
      </c>
      <c r="CC92" s="535">
        <v>1059</v>
      </c>
      <c r="CD92" s="535">
        <v>307</v>
      </c>
      <c r="CE92" s="535">
        <v>384</v>
      </c>
      <c r="CF92" s="535">
        <v>922</v>
      </c>
      <c r="CG92" s="535">
        <v>442</v>
      </c>
      <c r="CH92" s="535">
        <v>7348</v>
      </c>
      <c r="CI92" s="535">
        <v>11846</v>
      </c>
      <c r="CJ92" s="535">
        <v>2807</v>
      </c>
      <c r="CK92" s="535">
        <v>247</v>
      </c>
      <c r="CL92" s="535">
        <v>3342</v>
      </c>
      <c r="CM92" s="535">
        <v>9896</v>
      </c>
      <c r="CN92" s="535">
        <v>3949</v>
      </c>
      <c r="CO92" s="535">
        <v>6618</v>
      </c>
      <c r="CP92" s="535">
        <v>5150</v>
      </c>
      <c r="CQ92" s="535">
        <v>159</v>
      </c>
      <c r="CR92" s="535">
        <v>3894</v>
      </c>
      <c r="CS92" s="535">
        <v>969</v>
      </c>
      <c r="CT92" s="535">
        <v>3022</v>
      </c>
      <c r="CU92" s="535">
        <v>492</v>
      </c>
      <c r="CV92" s="535">
        <v>5185</v>
      </c>
      <c r="CW92" s="535">
        <v>251</v>
      </c>
      <c r="CX92" s="535">
        <v>8596</v>
      </c>
      <c r="CY92" s="535">
        <v>1098</v>
      </c>
      <c r="CZ92" s="535">
        <v>2420</v>
      </c>
      <c r="DA92" s="535">
        <v>1639</v>
      </c>
      <c r="DB92" s="535">
        <v>9406</v>
      </c>
      <c r="DC92" s="535">
        <v>1021</v>
      </c>
      <c r="DD92" s="535">
        <v>0</v>
      </c>
      <c r="DE92" s="536">
        <v>1337</v>
      </c>
      <c r="DF92" s="537">
        <v>129118</v>
      </c>
      <c r="DG92" s="534">
        <v>1922</v>
      </c>
      <c r="DH92" s="535">
        <v>61671</v>
      </c>
      <c r="DI92" s="535">
        <v>227</v>
      </c>
      <c r="DJ92" s="535">
        <v>0</v>
      </c>
      <c r="DK92" s="535">
        <v>0</v>
      </c>
      <c r="DL92" s="535">
        <v>297</v>
      </c>
      <c r="DM92" s="535">
        <v>-1275</v>
      </c>
      <c r="DN92" s="537">
        <v>62842</v>
      </c>
      <c r="DO92" s="537">
        <v>191960</v>
      </c>
      <c r="DP92" s="537">
        <v>1522</v>
      </c>
      <c r="DQ92" s="537">
        <v>0</v>
      </c>
      <c r="DR92" s="537">
        <v>64364</v>
      </c>
      <c r="DS92" s="537">
        <v>193482</v>
      </c>
      <c r="DT92" s="537">
        <v>-15901</v>
      </c>
      <c r="DU92" s="537">
        <v>-118683</v>
      </c>
      <c r="DV92" s="537">
        <v>-134584</v>
      </c>
      <c r="DW92" s="537">
        <v>-70220</v>
      </c>
      <c r="DX92" s="537">
        <v>58898</v>
      </c>
      <c r="DY92" s="282"/>
      <c r="DZ92" s="553">
        <f t="shared" si="6"/>
        <v>0.29889560325067721</v>
      </c>
      <c r="EA92" s="344"/>
      <c r="EB92" s="553">
        <f t="shared" si="7"/>
        <v>4.1450846156203779E-3</v>
      </c>
      <c r="EC92" s="282"/>
      <c r="ED92" s="282"/>
      <c r="EE92" s="282"/>
      <c r="EF92" s="282"/>
      <c r="EG92" s="282"/>
      <c r="EH92" s="282"/>
      <c r="EI92" s="282"/>
      <c r="EJ92" s="282"/>
      <c r="EK92" s="282"/>
      <c r="EL92" s="282"/>
      <c r="EM92" s="282"/>
      <c r="EN92" s="282"/>
    </row>
    <row r="93" spans="1:144" s="278" customFormat="1">
      <c r="A93" s="291" t="s">
        <v>507</v>
      </c>
      <c r="B93" s="368" t="s">
        <v>19</v>
      </c>
      <c r="C93" s="534">
        <v>0</v>
      </c>
      <c r="D93" s="535">
        <v>0</v>
      </c>
      <c r="E93" s="535">
        <v>0</v>
      </c>
      <c r="F93" s="535">
        <v>0</v>
      </c>
      <c r="G93" s="535">
        <v>0</v>
      </c>
      <c r="H93" s="535">
        <v>0</v>
      </c>
      <c r="I93" s="535">
        <v>0</v>
      </c>
      <c r="J93" s="535">
        <v>0</v>
      </c>
      <c r="K93" s="535">
        <v>0</v>
      </c>
      <c r="L93" s="535">
        <v>0</v>
      </c>
      <c r="M93" s="535">
        <v>0</v>
      </c>
      <c r="N93" s="535">
        <v>0</v>
      </c>
      <c r="O93" s="535">
        <v>0</v>
      </c>
      <c r="P93" s="535">
        <v>0</v>
      </c>
      <c r="Q93" s="535">
        <v>0</v>
      </c>
      <c r="R93" s="535">
        <v>0</v>
      </c>
      <c r="S93" s="535">
        <v>0</v>
      </c>
      <c r="T93" s="535">
        <v>0</v>
      </c>
      <c r="U93" s="535">
        <v>0</v>
      </c>
      <c r="V93" s="535">
        <v>0</v>
      </c>
      <c r="W93" s="535">
        <v>0</v>
      </c>
      <c r="X93" s="535">
        <v>0</v>
      </c>
      <c r="Y93" s="535">
        <v>0</v>
      </c>
      <c r="Z93" s="535">
        <v>0</v>
      </c>
      <c r="AA93" s="535">
        <v>0</v>
      </c>
      <c r="AB93" s="535">
        <v>0</v>
      </c>
      <c r="AC93" s="535">
        <v>0</v>
      </c>
      <c r="AD93" s="535">
        <v>0</v>
      </c>
      <c r="AE93" s="535">
        <v>0</v>
      </c>
      <c r="AF93" s="535">
        <v>0</v>
      </c>
      <c r="AG93" s="535">
        <v>0</v>
      </c>
      <c r="AH93" s="535">
        <v>0</v>
      </c>
      <c r="AI93" s="535">
        <v>0</v>
      </c>
      <c r="AJ93" s="535">
        <v>0</v>
      </c>
      <c r="AK93" s="535">
        <v>0</v>
      </c>
      <c r="AL93" s="535">
        <v>0</v>
      </c>
      <c r="AM93" s="535">
        <v>0</v>
      </c>
      <c r="AN93" s="535">
        <v>0</v>
      </c>
      <c r="AO93" s="535">
        <v>0</v>
      </c>
      <c r="AP93" s="535">
        <v>0</v>
      </c>
      <c r="AQ93" s="535">
        <v>0</v>
      </c>
      <c r="AR93" s="535">
        <v>0</v>
      </c>
      <c r="AS93" s="535">
        <v>0</v>
      </c>
      <c r="AT93" s="535">
        <v>0</v>
      </c>
      <c r="AU93" s="535">
        <v>0</v>
      </c>
      <c r="AV93" s="535">
        <v>0</v>
      </c>
      <c r="AW93" s="535">
        <v>0</v>
      </c>
      <c r="AX93" s="535">
        <v>0</v>
      </c>
      <c r="AY93" s="535">
        <v>0</v>
      </c>
      <c r="AZ93" s="535">
        <v>0</v>
      </c>
      <c r="BA93" s="535">
        <v>0</v>
      </c>
      <c r="BB93" s="535">
        <v>0</v>
      </c>
      <c r="BC93" s="535">
        <v>0</v>
      </c>
      <c r="BD93" s="535">
        <v>0</v>
      </c>
      <c r="BE93" s="535">
        <v>0</v>
      </c>
      <c r="BF93" s="535">
        <v>0</v>
      </c>
      <c r="BG93" s="535">
        <v>0</v>
      </c>
      <c r="BH93" s="535">
        <v>0</v>
      </c>
      <c r="BI93" s="535">
        <v>0</v>
      </c>
      <c r="BJ93" s="535">
        <v>0</v>
      </c>
      <c r="BK93" s="535">
        <v>0</v>
      </c>
      <c r="BL93" s="535">
        <v>0</v>
      </c>
      <c r="BM93" s="535">
        <v>0</v>
      </c>
      <c r="BN93" s="535">
        <v>0</v>
      </c>
      <c r="BO93" s="535">
        <v>0</v>
      </c>
      <c r="BP93" s="535">
        <v>0</v>
      </c>
      <c r="BQ93" s="535">
        <v>0</v>
      </c>
      <c r="BR93" s="535">
        <v>0</v>
      </c>
      <c r="BS93" s="535">
        <v>0</v>
      </c>
      <c r="BT93" s="535">
        <v>0</v>
      </c>
      <c r="BU93" s="535">
        <v>0</v>
      </c>
      <c r="BV93" s="535">
        <v>0</v>
      </c>
      <c r="BW93" s="535">
        <v>0</v>
      </c>
      <c r="BX93" s="535">
        <v>0</v>
      </c>
      <c r="BY93" s="535">
        <v>0</v>
      </c>
      <c r="BZ93" s="535">
        <v>0</v>
      </c>
      <c r="CA93" s="535">
        <v>0</v>
      </c>
      <c r="CB93" s="535">
        <v>0</v>
      </c>
      <c r="CC93" s="535">
        <v>0</v>
      </c>
      <c r="CD93" s="535">
        <v>0</v>
      </c>
      <c r="CE93" s="535">
        <v>0</v>
      </c>
      <c r="CF93" s="535">
        <v>0</v>
      </c>
      <c r="CG93" s="535">
        <v>0</v>
      </c>
      <c r="CH93" s="535">
        <v>0</v>
      </c>
      <c r="CI93" s="535">
        <v>0</v>
      </c>
      <c r="CJ93" s="535">
        <v>0</v>
      </c>
      <c r="CK93" s="535">
        <v>0</v>
      </c>
      <c r="CL93" s="535">
        <v>0</v>
      </c>
      <c r="CM93" s="535">
        <v>0</v>
      </c>
      <c r="CN93" s="535">
        <v>0</v>
      </c>
      <c r="CO93" s="535">
        <v>0</v>
      </c>
      <c r="CP93" s="535">
        <v>0</v>
      </c>
      <c r="CQ93" s="535">
        <v>0</v>
      </c>
      <c r="CR93" s="535">
        <v>0</v>
      </c>
      <c r="CS93" s="535">
        <v>0</v>
      </c>
      <c r="CT93" s="535">
        <v>0</v>
      </c>
      <c r="CU93" s="535">
        <v>0</v>
      </c>
      <c r="CV93" s="535">
        <v>0</v>
      </c>
      <c r="CW93" s="535">
        <v>0</v>
      </c>
      <c r="CX93" s="535">
        <v>0</v>
      </c>
      <c r="CY93" s="535">
        <v>0</v>
      </c>
      <c r="CZ93" s="535">
        <v>0</v>
      </c>
      <c r="DA93" s="535">
        <v>0</v>
      </c>
      <c r="DB93" s="535">
        <v>0</v>
      </c>
      <c r="DC93" s="535">
        <v>0</v>
      </c>
      <c r="DD93" s="535">
        <v>0</v>
      </c>
      <c r="DE93" s="536">
        <v>51088</v>
      </c>
      <c r="DF93" s="537">
        <v>51088</v>
      </c>
      <c r="DG93" s="534">
        <v>0</v>
      </c>
      <c r="DH93" s="535">
        <v>53701</v>
      </c>
      <c r="DI93" s="535">
        <v>890865</v>
      </c>
      <c r="DJ93" s="535">
        <v>413610</v>
      </c>
      <c r="DK93" s="535">
        <v>0</v>
      </c>
      <c r="DL93" s="535">
        <v>0</v>
      </c>
      <c r="DM93" s="535">
        <v>0</v>
      </c>
      <c r="DN93" s="537">
        <v>1358176</v>
      </c>
      <c r="DO93" s="537">
        <v>1409264</v>
      </c>
      <c r="DP93" s="537">
        <v>0</v>
      </c>
      <c r="DQ93" s="537">
        <v>0</v>
      </c>
      <c r="DR93" s="537">
        <v>1358176</v>
      </c>
      <c r="DS93" s="537">
        <v>1409264</v>
      </c>
      <c r="DT93" s="537">
        <v>0</v>
      </c>
      <c r="DU93" s="537">
        <v>0</v>
      </c>
      <c r="DV93" s="537">
        <v>0</v>
      </c>
      <c r="DW93" s="537">
        <v>1358176</v>
      </c>
      <c r="DX93" s="537">
        <v>1409264</v>
      </c>
      <c r="DY93" s="282"/>
      <c r="DZ93" s="553">
        <f t="shared" si="6"/>
        <v>1</v>
      </c>
      <c r="EA93" s="344"/>
      <c r="EB93" s="553">
        <f t="shared" si="7"/>
        <v>3.609398079217621E-3</v>
      </c>
      <c r="EC93" s="282"/>
      <c r="ED93" s="282"/>
      <c r="EE93" s="282"/>
      <c r="EF93" s="282"/>
      <c r="EG93" s="282"/>
      <c r="EH93" s="282"/>
      <c r="EI93" s="282"/>
      <c r="EJ93" s="282"/>
      <c r="EK93" s="282"/>
      <c r="EL93" s="282"/>
      <c r="EM93" s="282"/>
      <c r="EN93" s="282"/>
    </row>
    <row r="94" spans="1:144" s="278" customFormat="1">
      <c r="A94" s="291" t="s">
        <v>508</v>
      </c>
      <c r="B94" s="368" t="s">
        <v>90</v>
      </c>
      <c r="C94" s="534">
        <v>0</v>
      </c>
      <c r="D94" s="535">
        <v>0</v>
      </c>
      <c r="E94" s="535">
        <v>24</v>
      </c>
      <c r="F94" s="535">
        <v>0</v>
      </c>
      <c r="G94" s="535">
        <v>0</v>
      </c>
      <c r="H94" s="535">
        <v>0</v>
      </c>
      <c r="I94" s="535">
        <v>0</v>
      </c>
      <c r="J94" s="535">
        <v>634</v>
      </c>
      <c r="K94" s="535">
        <v>15</v>
      </c>
      <c r="L94" s="535">
        <v>8</v>
      </c>
      <c r="M94" s="535">
        <v>0</v>
      </c>
      <c r="N94" s="535">
        <v>0</v>
      </c>
      <c r="O94" s="535">
        <v>1</v>
      </c>
      <c r="P94" s="535">
        <v>5</v>
      </c>
      <c r="Q94" s="535">
        <v>22</v>
      </c>
      <c r="R94" s="535">
        <v>2</v>
      </c>
      <c r="S94" s="535">
        <v>4</v>
      </c>
      <c r="T94" s="535">
        <v>3</v>
      </c>
      <c r="U94" s="535">
        <v>1</v>
      </c>
      <c r="V94" s="535">
        <v>29</v>
      </c>
      <c r="W94" s="535">
        <v>96</v>
      </c>
      <c r="X94" s="535">
        <v>221</v>
      </c>
      <c r="Y94" s="535">
        <v>211</v>
      </c>
      <c r="Z94" s="535">
        <v>0</v>
      </c>
      <c r="AA94" s="535">
        <v>49</v>
      </c>
      <c r="AB94" s="535">
        <v>138</v>
      </c>
      <c r="AC94" s="535">
        <v>19</v>
      </c>
      <c r="AD94" s="535">
        <v>0</v>
      </c>
      <c r="AE94" s="535">
        <v>37</v>
      </c>
      <c r="AF94" s="535">
        <v>5</v>
      </c>
      <c r="AG94" s="535">
        <v>0</v>
      </c>
      <c r="AH94" s="535">
        <v>15</v>
      </c>
      <c r="AI94" s="535">
        <v>21</v>
      </c>
      <c r="AJ94" s="535">
        <v>0</v>
      </c>
      <c r="AK94" s="535">
        <v>33</v>
      </c>
      <c r="AL94" s="535">
        <v>22</v>
      </c>
      <c r="AM94" s="535">
        <v>113</v>
      </c>
      <c r="AN94" s="535">
        <v>6</v>
      </c>
      <c r="AO94" s="535">
        <v>0</v>
      </c>
      <c r="AP94" s="535">
        <v>0</v>
      </c>
      <c r="AQ94" s="535">
        <v>1</v>
      </c>
      <c r="AR94" s="535">
        <v>251</v>
      </c>
      <c r="AS94" s="535">
        <v>73</v>
      </c>
      <c r="AT94" s="535">
        <v>152</v>
      </c>
      <c r="AU94" s="535">
        <v>198</v>
      </c>
      <c r="AV94" s="535">
        <v>54</v>
      </c>
      <c r="AW94" s="535">
        <v>171</v>
      </c>
      <c r="AX94" s="535">
        <v>194</v>
      </c>
      <c r="AY94" s="535">
        <v>109</v>
      </c>
      <c r="AZ94" s="535">
        <v>13</v>
      </c>
      <c r="BA94" s="535">
        <v>58</v>
      </c>
      <c r="BB94" s="535">
        <v>16</v>
      </c>
      <c r="BC94" s="535">
        <v>107</v>
      </c>
      <c r="BD94" s="535">
        <v>5</v>
      </c>
      <c r="BE94" s="535">
        <v>0</v>
      </c>
      <c r="BF94" s="535">
        <v>1</v>
      </c>
      <c r="BG94" s="535">
        <v>10</v>
      </c>
      <c r="BH94" s="535">
        <v>17</v>
      </c>
      <c r="BI94" s="535">
        <v>1</v>
      </c>
      <c r="BJ94" s="535">
        <v>9</v>
      </c>
      <c r="BK94" s="535">
        <v>2</v>
      </c>
      <c r="BL94" s="535">
        <v>312</v>
      </c>
      <c r="BM94" s="535">
        <v>6</v>
      </c>
      <c r="BN94" s="535">
        <v>42</v>
      </c>
      <c r="BO94" s="535">
        <v>88</v>
      </c>
      <c r="BP94" s="535">
        <v>966</v>
      </c>
      <c r="BQ94" s="535">
        <v>181</v>
      </c>
      <c r="BR94" s="535">
        <v>22</v>
      </c>
      <c r="BS94" s="535">
        <v>40</v>
      </c>
      <c r="BT94" s="535">
        <v>744</v>
      </c>
      <c r="BU94" s="535">
        <v>283</v>
      </c>
      <c r="BV94" s="535">
        <v>3</v>
      </c>
      <c r="BW94" s="535">
        <v>1</v>
      </c>
      <c r="BX94" s="535">
        <v>0</v>
      </c>
      <c r="BY94" s="535">
        <v>3303</v>
      </c>
      <c r="BZ94" s="535">
        <v>173</v>
      </c>
      <c r="CA94" s="535">
        <v>127</v>
      </c>
      <c r="CB94" s="535">
        <v>38</v>
      </c>
      <c r="CC94" s="535">
        <v>38</v>
      </c>
      <c r="CD94" s="535">
        <v>47</v>
      </c>
      <c r="CE94" s="535">
        <v>40</v>
      </c>
      <c r="CF94" s="535">
        <v>213</v>
      </c>
      <c r="CG94" s="535">
        <v>14</v>
      </c>
      <c r="CH94" s="535">
        <v>4491</v>
      </c>
      <c r="CI94" s="535">
        <v>131</v>
      </c>
      <c r="CJ94" s="535">
        <v>1132</v>
      </c>
      <c r="CK94" s="535">
        <v>247</v>
      </c>
      <c r="CL94" s="535">
        <v>69</v>
      </c>
      <c r="CM94" s="535">
        <v>213</v>
      </c>
      <c r="CN94" s="535">
        <v>2</v>
      </c>
      <c r="CO94" s="535">
        <v>0</v>
      </c>
      <c r="CP94" s="535">
        <v>232</v>
      </c>
      <c r="CQ94" s="535">
        <v>0</v>
      </c>
      <c r="CR94" s="535">
        <v>28</v>
      </c>
      <c r="CS94" s="535">
        <v>9</v>
      </c>
      <c r="CT94" s="535">
        <v>0</v>
      </c>
      <c r="CU94" s="535">
        <v>97</v>
      </c>
      <c r="CV94" s="535">
        <v>29</v>
      </c>
      <c r="CW94" s="535">
        <v>1</v>
      </c>
      <c r="CX94" s="535">
        <v>942</v>
      </c>
      <c r="CY94" s="535">
        <v>56</v>
      </c>
      <c r="CZ94" s="535">
        <v>481</v>
      </c>
      <c r="DA94" s="535">
        <v>267</v>
      </c>
      <c r="DB94" s="535">
        <v>387</v>
      </c>
      <c r="DC94" s="535">
        <v>169</v>
      </c>
      <c r="DD94" s="535">
        <v>0</v>
      </c>
      <c r="DE94" s="536">
        <v>33</v>
      </c>
      <c r="DF94" s="537">
        <v>18873</v>
      </c>
      <c r="DG94" s="534">
        <v>0</v>
      </c>
      <c r="DH94" s="535">
        <v>497135</v>
      </c>
      <c r="DI94" s="535">
        <v>543354</v>
      </c>
      <c r="DJ94" s="535">
        <v>96455</v>
      </c>
      <c r="DK94" s="535">
        <v>0</v>
      </c>
      <c r="DL94" s="535">
        <v>0</v>
      </c>
      <c r="DM94" s="535">
        <v>0</v>
      </c>
      <c r="DN94" s="537">
        <v>1136944</v>
      </c>
      <c r="DO94" s="537">
        <v>1155817</v>
      </c>
      <c r="DP94" s="537">
        <v>1065</v>
      </c>
      <c r="DQ94" s="537">
        <v>57205</v>
      </c>
      <c r="DR94" s="537">
        <v>1195214</v>
      </c>
      <c r="DS94" s="537">
        <v>1214087</v>
      </c>
      <c r="DT94" s="537">
        <v>-17052</v>
      </c>
      <c r="DU94" s="537">
        <v>-167577</v>
      </c>
      <c r="DV94" s="537">
        <v>-184629</v>
      </c>
      <c r="DW94" s="537">
        <v>1010585</v>
      </c>
      <c r="DX94" s="537">
        <v>1029458</v>
      </c>
      <c r="DY94" s="282"/>
      <c r="DZ94" s="553">
        <f t="shared" si="6"/>
        <v>0.84026104478477126</v>
      </c>
      <c r="EA94" s="344"/>
      <c r="EB94" s="553">
        <f t="shared" si="7"/>
        <v>3.3413867788530047E-2</v>
      </c>
      <c r="EC94" s="282"/>
      <c r="ED94" s="282"/>
      <c r="EE94" s="282"/>
      <c r="EF94" s="282"/>
      <c r="EG94" s="282"/>
      <c r="EH94" s="282"/>
      <c r="EI94" s="282"/>
      <c r="EJ94" s="282"/>
      <c r="EK94" s="282"/>
      <c r="EL94" s="282"/>
      <c r="EM94" s="282"/>
      <c r="EN94" s="282"/>
    </row>
    <row r="95" spans="1:144" s="278" customFormat="1">
      <c r="A95" s="291" t="s">
        <v>509</v>
      </c>
      <c r="B95" s="368" t="s">
        <v>610</v>
      </c>
      <c r="C95" s="534">
        <v>0</v>
      </c>
      <c r="D95" s="535">
        <v>0</v>
      </c>
      <c r="E95" s="535">
        <v>0</v>
      </c>
      <c r="F95" s="535">
        <v>0</v>
      </c>
      <c r="G95" s="535">
        <v>0</v>
      </c>
      <c r="H95" s="535">
        <v>0</v>
      </c>
      <c r="I95" s="535">
        <v>0</v>
      </c>
      <c r="J95" s="535">
        <v>0</v>
      </c>
      <c r="K95" s="535">
        <v>0</v>
      </c>
      <c r="L95" s="535">
        <v>0</v>
      </c>
      <c r="M95" s="535">
        <v>0</v>
      </c>
      <c r="N95" s="535">
        <v>0</v>
      </c>
      <c r="O95" s="535">
        <v>0</v>
      </c>
      <c r="P95" s="535">
        <v>0</v>
      </c>
      <c r="Q95" s="535">
        <v>0</v>
      </c>
      <c r="R95" s="535">
        <v>0</v>
      </c>
      <c r="S95" s="535">
        <v>0</v>
      </c>
      <c r="T95" s="535">
        <v>0</v>
      </c>
      <c r="U95" s="535">
        <v>0</v>
      </c>
      <c r="V95" s="535">
        <v>0</v>
      </c>
      <c r="W95" s="535">
        <v>0</v>
      </c>
      <c r="X95" s="535">
        <v>0</v>
      </c>
      <c r="Y95" s="535">
        <v>0</v>
      </c>
      <c r="Z95" s="535">
        <v>0</v>
      </c>
      <c r="AA95" s="535">
        <v>0</v>
      </c>
      <c r="AB95" s="535">
        <v>0</v>
      </c>
      <c r="AC95" s="535">
        <v>0</v>
      </c>
      <c r="AD95" s="535">
        <v>0</v>
      </c>
      <c r="AE95" s="535">
        <v>0</v>
      </c>
      <c r="AF95" s="535">
        <v>0</v>
      </c>
      <c r="AG95" s="535">
        <v>0</v>
      </c>
      <c r="AH95" s="535">
        <v>0</v>
      </c>
      <c r="AI95" s="535">
        <v>0</v>
      </c>
      <c r="AJ95" s="535">
        <v>0</v>
      </c>
      <c r="AK95" s="535">
        <v>0</v>
      </c>
      <c r="AL95" s="535">
        <v>0</v>
      </c>
      <c r="AM95" s="535">
        <v>0</v>
      </c>
      <c r="AN95" s="535">
        <v>0</v>
      </c>
      <c r="AO95" s="535">
        <v>0</v>
      </c>
      <c r="AP95" s="535">
        <v>0</v>
      </c>
      <c r="AQ95" s="535">
        <v>0</v>
      </c>
      <c r="AR95" s="535">
        <v>0</v>
      </c>
      <c r="AS95" s="535">
        <v>0</v>
      </c>
      <c r="AT95" s="535">
        <v>0</v>
      </c>
      <c r="AU95" s="535">
        <v>0</v>
      </c>
      <c r="AV95" s="535">
        <v>0</v>
      </c>
      <c r="AW95" s="535">
        <v>0</v>
      </c>
      <c r="AX95" s="535">
        <v>0</v>
      </c>
      <c r="AY95" s="535">
        <v>0</v>
      </c>
      <c r="AZ95" s="535">
        <v>0</v>
      </c>
      <c r="BA95" s="535">
        <v>0</v>
      </c>
      <c r="BB95" s="535">
        <v>0</v>
      </c>
      <c r="BC95" s="535">
        <v>0</v>
      </c>
      <c r="BD95" s="535">
        <v>0</v>
      </c>
      <c r="BE95" s="535">
        <v>0</v>
      </c>
      <c r="BF95" s="535">
        <v>0</v>
      </c>
      <c r="BG95" s="535">
        <v>0</v>
      </c>
      <c r="BH95" s="535">
        <v>0</v>
      </c>
      <c r="BI95" s="535">
        <v>0</v>
      </c>
      <c r="BJ95" s="535">
        <v>0</v>
      </c>
      <c r="BK95" s="535">
        <v>0</v>
      </c>
      <c r="BL95" s="535">
        <v>0</v>
      </c>
      <c r="BM95" s="535">
        <v>0</v>
      </c>
      <c r="BN95" s="535">
        <v>0</v>
      </c>
      <c r="BO95" s="535">
        <v>0</v>
      </c>
      <c r="BP95" s="535">
        <v>0</v>
      </c>
      <c r="BQ95" s="535">
        <v>0</v>
      </c>
      <c r="BR95" s="535">
        <v>0</v>
      </c>
      <c r="BS95" s="535">
        <v>0</v>
      </c>
      <c r="BT95" s="535">
        <v>0</v>
      </c>
      <c r="BU95" s="535">
        <v>0</v>
      </c>
      <c r="BV95" s="535">
        <v>0</v>
      </c>
      <c r="BW95" s="535">
        <v>0</v>
      </c>
      <c r="BX95" s="535">
        <v>0</v>
      </c>
      <c r="BY95" s="535">
        <v>0</v>
      </c>
      <c r="BZ95" s="535">
        <v>0</v>
      </c>
      <c r="CA95" s="535">
        <v>0</v>
      </c>
      <c r="CB95" s="535">
        <v>0</v>
      </c>
      <c r="CC95" s="535">
        <v>0</v>
      </c>
      <c r="CD95" s="535">
        <v>0</v>
      </c>
      <c r="CE95" s="535">
        <v>0</v>
      </c>
      <c r="CF95" s="535">
        <v>0</v>
      </c>
      <c r="CG95" s="535">
        <v>0</v>
      </c>
      <c r="CH95" s="535">
        <v>0</v>
      </c>
      <c r="CI95" s="535">
        <v>0</v>
      </c>
      <c r="CJ95" s="535">
        <v>0</v>
      </c>
      <c r="CK95" s="535">
        <v>0</v>
      </c>
      <c r="CL95" s="535">
        <v>0</v>
      </c>
      <c r="CM95" s="535">
        <v>0</v>
      </c>
      <c r="CN95" s="535">
        <v>0</v>
      </c>
      <c r="CO95" s="535">
        <v>0</v>
      </c>
      <c r="CP95" s="535">
        <v>0</v>
      </c>
      <c r="CQ95" s="535">
        <v>0</v>
      </c>
      <c r="CR95" s="535">
        <v>0</v>
      </c>
      <c r="CS95" s="535">
        <v>0</v>
      </c>
      <c r="CT95" s="535">
        <v>0</v>
      </c>
      <c r="CU95" s="535">
        <v>0</v>
      </c>
      <c r="CV95" s="535">
        <v>0</v>
      </c>
      <c r="CW95" s="535">
        <v>0</v>
      </c>
      <c r="CX95" s="535">
        <v>0</v>
      </c>
      <c r="CY95" s="535">
        <v>0</v>
      </c>
      <c r="CZ95" s="535">
        <v>0</v>
      </c>
      <c r="DA95" s="535">
        <v>0</v>
      </c>
      <c r="DB95" s="535">
        <v>0</v>
      </c>
      <c r="DC95" s="535">
        <v>0</v>
      </c>
      <c r="DD95" s="535">
        <v>0</v>
      </c>
      <c r="DE95" s="536">
        <v>0</v>
      </c>
      <c r="DF95" s="537">
        <v>0</v>
      </c>
      <c r="DG95" s="534">
        <v>0</v>
      </c>
      <c r="DH95" s="535">
        <v>8726</v>
      </c>
      <c r="DI95" s="535">
        <v>2540</v>
      </c>
      <c r="DJ95" s="535">
        <v>25915</v>
      </c>
      <c r="DK95" s="535">
        <v>103419</v>
      </c>
      <c r="DL95" s="535">
        <v>416178</v>
      </c>
      <c r="DM95" s="535">
        <v>0</v>
      </c>
      <c r="DN95" s="537">
        <v>556778</v>
      </c>
      <c r="DO95" s="537">
        <v>556778</v>
      </c>
      <c r="DP95" s="537">
        <v>16799</v>
      </c>
      <c r="DQ95" s="537">
        <v>0</v>
      </c>
      <c r="DR95" s="537">
        <v>573577</v>
      </c>
      <c r="DS95" s="537">
        <v>573577</v>
      </c>
      <c r="DT95" s="537">
        <v>-111622</v>
      </c>
      <c r="DU95" s="537">
        <v>0</v>
      </c>
      <c r="DV95" s="537">
        <v>-111622</v>
      </c>
      <c r="DW95" s="537">
        <v>461955</v>
      </c>
      <c r="DX95" s="537">
        <v>461955</v>
      </c>
      <c r="DY95" s="282"/>
      <c r="DZ95" s="553">
        <f t="shared" si="6"/>
        <v>0.7995215328191847</v>
      </c>
      <c r="EA95" s="344"/>
      <c r="EB95" s="553">
        <f t="shared" si="7"/>
        <v>5.8649946256592912E-4</v>
      </c>
      <c r="EC95" s="282"/>
      <c r="ED95" s="282"/>
      <c r="EE95" s="282"/>
      <c r="EF95" s="282"/>
      <c r="EG95" s="282"/>
      <c r="EH95" s="282"/>
      <c r="EI95" s="282"/>
      <c r="EJ95" s="282"/>
      <c r="EK95" s="282"/>
      <c r="EL95" s="282"/>
      <c r="EM95" s="282"/>
      <c r="EN95" s="282"/>
    </row>
    <row r="96" spans="1:144" s="278" customFormat="1">
      <c r="A96" s="291" t="s">
        <v>510</v>
      </c>
      <c r="B96" s="368" t="s">
        <v>611</v>
      </c>
      <c r="C96" s="534">
        <v>0</v>
      </c>
      <c r="D96" s="535">
        <v>0</v>
      </c>
      <c r="E96" s="535">
        <v>0</v>
      </c>
      <c r="F96" s="535">
        <v>0</v>
      </c>
      <c r="G96" s="535">
        <v>0</v>
      </c>
      <c r="H96" s="535">
        <v>0</v>
      </c>
      <c r="I96" s="535">
        <v>0</v>
      </c>
      <c r="J96" s="535">
        <v>0</v>
      </c>
      <c r="K96" s="535">
        <v>0</v>
      </c>
      <c r="L96" s="535">
        <v>0</v>
      </c>
      <c r="M96" s="535">
        <v>0</v>
      </c>
      <c r="N96" s="535">
        <v>0</v>
      </c>
      <c r="O96" s="535">
        <v>0</v>
      </c>
      <c r="P96" s="535">
        <v>0</v>
      </c>
      <c r="Q96" s="535">
        <v>0</v>
      </c>
      <c r="R96" s="535">
        <v>0</v>
      </c>
      <c r="S96" s="535">
        <v>0</v>
      </c>
      <c r="T96" s="535">
        <v>0</v>
      </c>
      <c r="U96" s="535">
        <v>0</v>
      </c>
      <c r="V96" s="535">
        <v>0</v>
      </c>
      <c r="W96" s="535">
        <v>0</v>
      </c>
      <c r="X96" s="535">
        <v>0</v>
      </c>
      <c r="Y96" s="535">
        <v>0</v>
      </c>
      <c r="Z96" s="535">
        <v>0</v>
      </c>
      <c r="AA96" s="535">
        <v>0</v>
      </c>
      <c r="AB96" s="535">
        <v>0</v>
      </c>
      <c r="AC96" s="535">
        <v>0</v>
      </c>
      <c r="AD96" s="535">
        <v>0</v>
      </c>
      <c r="AE96" s="535">
        <v>0</v>
      </c>
      <c r="AF96" s="535">
        <v>0</v>
      </c>
      <c r="AG96" s="535">
        <v>0</v>
      </c>
      <c r="AH96" s="535">
        <v>0</v>
      </c>
      <c r="AI96" s="535">
        <v>0</v>
      </c>
      <c r="AJ96" s="535">
        <v>0</v>
      </c>
      <c r="AK96" s="535">
        <v>0</v>
      </c>
      <c r="AL96" s="535">
        <v>0</v>
      </c>
      <c r="AM96" s="535">
        <v>0</v>
      </c>
      <c r="AN96" s="535">
        <v>0</v>
      </c>
      <c r="AO96" s="535">
        <v>0</v>
      </c>
      <c r="AP96" s="535">
        <v>0</v>
      </c>
      <c r="AQ96" s="535">
        <v>0</v>
      </c>
      <c r="AR96" s="535">
        <v>0</v>
      </c>
      <c r="AS96" s="535">
        <v>0</v>
      </c>
      <c r="AT96" s="535">
        <v>0</v>
      </c>
      <c r="AU96" s="535">
        <v>0</v>
      </c>
      <c r="AV96" s="535">
        <v>0</v>
      </c>
      <c r="AW96" s="535">
        <v>0</v>
      </c>
      <c r="AX96" s="535">
        <v>0</v>
      </c>
      <c r="AY96" s="535">
        <v>0</v>
      </c>
      <c r="AZ96" s="535">
        <v>0</v>
      </c>
      <c r="BA96" s="535">
        <v>0</v>
      </c>
      <c r="BB96" s="535">
        <v>0</v>
      </c>
      <c r="BC96" s="535">
        <v>0</v>
      </c>
      <c r="BD96" s="535">
        <v>0</v>
      </c>
      <c r="BE96" s="535">
        <v>0</v>
      </c>
      <c r="BF96" s="535">
        <v>0</v>
      </c>
      <c r="BG96" s="535">
        <v>0</v>
      </c>
      <c r="BH96" s="535">
        <v>0</v>
      </c>
      <c r="BI96" s="535">
        <v>0</v>
      </c>
      <c r="BJ96" s="535">
        <v>0</v>
      </c>
      <c r="BK96" s="535">
        <v>0</v>
      </c>
      <c r="BL96" s="535">
        <v>0</v>
      </c>
      <c r="BM96" s="535">
        <v>0</v>
      </c>
      <c r="BN96" s="535">
        <v>0</v>
      </c>
      <c r="BO96" s="535">
        <v>0</v>
      </c>
      <c r="BP96" s="535">
        <v>0</v>
      </c>
      <c r="BQ96" s="535">
        <v>0</v>
      </c>
      <c r="BR96" s="535">
        <v>0</v>
      </c>
      <c r="BS96" s="535">
        <v>0</v>
      </c>
      <c r="BT96" s="535">
        <v>0</v>
      </c>
      <c r="BU96" s="535">
        <v>0</v>
      </c>
      <c r="BV96" s="535">
        <v>0</v>
      </c>
      <c r="BW96" s="535">
        <v>0</v>
      </c>
      <c r="BX96" s="535">
        <v>0</v>
      </c>
      <c r="BY96" s="535">
        <v>0</v>
      </c>
      <c r="BZ96" s="535">
        <v>0</v>
      </c>
      <c r="CA96" s="535">
        <v>0</v>
      </c>
      <c r="CB96" s="535">
        <v>0</v>
      </c>
      <c r="CC96" s="535">
        <v>0</v>
      </c>
      <c r="CD96" s="535">
        <v>0</v>
      </c>
      <c r="CE96" s="535">
        <v>0</v>
      </c>
      <c r="CF96" s="535">
        <v>0</v>
      </c>
      <c r="CG96" s="535">
        <v>0</v>
      </c>
      <c r="CH96" s="535">
        <v>0</v>
      </c>
      <c r="CI96" s="535">
        <v>0</v>
      </c>
      <c r="CJ96" s="535">
        <v>0</v>
      </c>
      <c r="CK96" s="535">
        <v>0</v>
      </c>
      <c r="CL96" s="535">
        <v>0</v>
      </c>
      <c r="CM96" s="535">
        <v>0</v>
      </c>
      <c r="CN96" s="535">
        <v>0</v>
      </c>
      <c r="CO96" s="535">
        <v>0</v>
      </c>
      <c r="CP96" s="535">
        <v>15797</v>
      </c>
      <c r="CQ96" s="535">
        <v>0</v>
      </c>
      <c r="CR96" s="535">
        <v>0</v>
      </c>
      <c r="CS96" s="535">
        <v>252</v>
      </c>
      <c r="CT96" s="535">
        <v>0</v>
      </c>
      <c r="CU96" s="535">
        <v>0</v>
      </c>
      <c r="CV96" s="535">
        <v>0</v>
      </c>
      <c r="CW96" s="535">
        <v>0</v>
      </c>
      <c r="CX96" s="535">
        <v>0</v>
      </c>
      <c r="CY96" s="535">
        <v>0</v>
      </c>
      <c r="CZ96" s="535">
        <v>0</v>
      </c>
      <c r="DA96" s="535">
        <v>0</v>
      </c>
      <c r="DB96" s="535">
        <v>0</v>
      </c>
      <c r="DC96" s="535">
        <v>0</v>
      </c>
      <c r="DD96" s="535">
        <v>0</v>
      </c>
      <c r="DE96" s="536">
        <v>0</v>
      </c>
      <c r="DF96" s="537">
        <v>16049</v>
      </c>
      <c r="DG96" s="534">
        <v>7325</v>
      </c>
      <c r="DH96" s="535">
        <v>400760</v>
      </c>
      <c r="DI96" s="535">
        <v>1510216</v>
      </c>
      <c r="DJ96" s="535">
        <v>0</v>
      </c>
      <c r="DK96" s="535">
        <v>0</v>
      </c>
      <c r="DL96" s="535">
        <v>0</v>
      </c>
      <c r="DM96" s="535">
        <v>0</v>
      </c>
      <c r="DN96" s="537">
        <v>1918301</v>
      </c>
      <c r="DO96" s="537">
        <v>1934350</v>
      </c>
      <c r="DP96" s="537">
        <v>11</v>
      </c>
      <c r="DQ96" s="537">
        <v>14504</v>
      </c>
      <c r="DR96" s="537">
        <v>1932816</v>
      </c>
      <c r="DS96" s="537">
        <v>1948865</v>
      </c>
      <c r="DT96" s="537">
        <v>-224</v>
      </c>
      <c r="DU96" s="537">
        <v>-32905</v>
      </c>
      <c r="DV96" s="537">
        <v>-33129</v>
      </c>
      <c r="DW96" s="537">
        <v>1899687</v>
      </c>
      <c r="DX96" s="537">
        <v>1915736</v>
      </c>
      <c r="DY96" s="282"/>
      <c r="DZ96" s="553">
        <f t="shared" si="6"/>
        <v>0.98287331661798538</v>
      </c>
      <c r="EA96" s="344"/>
      <c r="EB96" s="553">
        <f t="shared" si="7"/>
        <v>2.6936227895704989E-2</v>
      </c>
      <c r="EC96" s="282"/>
      <c r="ED96" s="282"/>
      <c r="EE96" s="282"/>
      <c r="EF96" s="282"/>
      <c r="EG96" s="282"/>
      <c r="EH96" s="282"/>
      <c r="EI96" s="282"/>
      <c r="EJ96" s="282"/>
      <c r="EK96" s="282"/>
      <c r="EL96" s="282"/>
      <c r="EM96" s="282"/>
      <c r="EN96" s="282"/>
    </row>
    <row r="97" spans="1:144" s="278" customFormat="1">
      <c r="A97" s="291" t="s">
        <v>511</v>
      </c>
      <c r="B97" s="368" t="s">
        <v>612</v>
      </c>
      <c r="C97" s="534">
        <v>0</v>
      </c>
      <c r="D97" s="535">
        <v>0</v>
      </c>
      <c r="E97" s="535">
        <v>296</v>
      </c>
      <c r="F97" s="535">
        <v>0</v>
      </c>
      <c r="G97" s="535">
        <v>0</v>
      </c>
      <c r="H97" s="535">
        <v>0</v>
      </c>
      <c r="I97" s="535">
        <v>0</v>
      </c>
      <c r="J97" s="535">
        <v>0</v>
      </c>
      <c r="K97" s="535">
        <v>0</v>
      </c>
      <c r="L97" s="535">
        <v>0</v>
      </c>
      <c r="M97" s="535">
        <v>0</v>
      </c>
      <c r="N97" s="535">
        <v>0</v>
      </c>
      <c r="O97" s="535">
        <v>0</v>
      </c>
      <c r="P97" s="535">
        <v>0</v>
      </c>
      <c r="Q97" s="535">
        <v>0</v>
      </c>
      <c r="R97" s="535">
        <v>0</v>
      </c>
      <c r="S97" s="535">
        <v>0</v>
      </c>
      <c r="T97" s="535">
        <v>4</v>
      </c>
      <c r="U97" s="535">
        <v>0</v>
      </c>
      <c r="V97" s="535">
        <v>0</v>
      </c>
      <c r="W97" s="535">
        <v>0</v>
      </c>
      <c r="X97" s="535">
        <v>3</v>
      </c>
      <c r="Y97" s="535">
        <v>0</v>
      </c>
      <c r="Z97" s="535">
        <v>0</v>
      </c>
      <c r="AA97" s="535">
        <v>11</v>
      </c>
      <c r="AB97" s="535">
        <v>0</v>
      </c>
      <c r="AC97" s="535">
        <v>0</v>
      </c>
      <c r="AD97" s="535">
        <v>0</v>
      </c>
      <c r="AE97" s="535">
        <v>0</v>
      </c>
      <c r="AF97" s="535">
        <v>0</v>
      </c>
      <c r="AG97" s="535">
        <v>0</v>
      </c>
      <c r="AH97" s="535">
        <v>0</v>
      </c>
      <c r="AI97" s="535">
        <v>0</v>
      </c>
      <c r="AJ97" s="535">
        <v>0</v>
      </c>
      <c r="AK97" s="535">
        <v>0</v>
      </c>
      <c r="AL97" s="535">
        <v>0</v>
      </c>
      <c r="AM97" s="535">
        <v>7</v>
      </c>
      <c r="AN97" s="535">
        <v>0</v>
      </c>
      <c r="AO97" s="535">
        <v>0</v>
      </c>
      <c r="AP97" s="535">
        <v>0</v>
      </c>
      <c r="AQ97" s="535">
        <v>0</v>
      </c>
      <c r="AR97" s="535">
        <v>0</v>
      </c>
      <c r="AS97" s="535">
        <v>0</v>
      </c>
      <c r="AT97" s="535">
        <v>0</v>
      </c>
      <c r="AU97" s="535">
        <v>0</v>
      </c>
      <c r="AV97" s="535">
        <v>0</v>
      </c>
      <c r="AW97" s="535">
        <v>0</v>
      </c>
      <c r="AX97" s="535">
        <v>0</v>
      </c>
      <c r="AY97" s="535">
        <v>0</v>
      </c>
      <c r="AZ97" s="535">
        <v>0</v>
      </c>
      <c r="BA97" s="535">
        <v>0</v>
      </c>
      <c r="BB97" s="535">
        <v>0</v>
      </c>
      <c r="BC97" s="535">
        <v>0</v>
      </c>
      <c r="BD97" s="535">
        <v>0</v>
      </c>
      <c r="BE97" s="535">
        <v>0</v>
      </c>
      <c r="BF97" s="535">
        <v>0</v>
      </c>
      <c r="BG97" s="535">
        <v>0</v>
      </c>
      <c r="BH97" s="535">
        <v>0</v>
      </c>
      <c r="BI97" s="535">
        <v>0</v>
      </c>
      <c r="BJ97" s="535">
        <v>0</v>
      </c>
      <c r="BK97" s="535">
        <v>0</v>
      </c>
      <c r="BL97" s="535">
        <v>0</v>
      </c>
      <c r="BM97" s="535">
        <v>0</v>
      </c>
      <c r="BN97" s="535">
        <v>0</v>
      </c>
      <c r="BO97" s="535">
        <v>0</v>
      </c>
      <c r="BP97" s="535">
        <v>2</v>
      </c>
      <c r="BQ97" s="535">
        <v>3</v>
      </c>
      <c r="BR97" s="535">
        <v>61</v>
      </c>
      <c r="BS97" s="535">
        <v>0</v>
      </c>
      <c r="BT97" s="535">
        <v>92</v>
      </c>
      <c r="BU97" s="535">
        <v>206</v>
      </c>
      <c r="BV97" s="535">
        <v>10</v>
      </c>
      <c r="BW97" s="535">
        <v>13</v>
      </c>
      <c r="BX97" s="535">
        <v>0</v>
      </c>
      <c r="BY97" s="535">
        <v>46</v>
      </c>
      <c r="BZ97" s="535">
        <v>3</v>
      </c>
      <c r="CA97" s="535">
        <v>0</v>
      </c>
      <c r="CB97" s="535">
        <v>80</v>
      </c>
      <c r="CC97" s="535">
        <v>0</v>
      </c>
      <c r="CD97" s="535">
        <v>0</v>
      </c>
      <c r="CE97" s="535">
        <v>3133</v>
      </c>
      <c r="CF97" s="535">
        <v>563</v>
      </c>
      <c r="CG97" s="535">
        <v>3</v>
      </c>
      <c r="CH97" s="535">
        <v>1006</v>
      </c>
      <c r="CI97" s="535">
        <v>66</v>
      </c>
      <c r="CJ97" s="535">
        <v>12</v>
      </c>
      <c r="CK97" s="535">
        <v>15</v>
      </c>
      <c r="CL97" s="535">
        <v>15</v>
      </c>
      <c r="CM97" s="535">
        <v>45</v>
      </c>
      <c r="CN97" s="535">
        <v>15</v>
      </c>
      <c r="CO97" s="535">
        <v>10</v>
      </c>
      <c r="CP97" s="535">
        <v>25938</v>
      </c>
      <c r="CQ97" s="535">
        <v>4465</v>
      </c>
      <c r="CR97" s="535">
        <v>1259</v>
      </c>
      <c r="CS97" s="535">
        <v>615</v>
      </c>
      <c r="CT97" s="535">
        <v>1</v>
      </c>
      <c r="CU97" s="535">
        <v>0</v>
      </c>
      <c r="CV97" s="535">
        <v>1</v>
      </c>
      <c r="CW97" s="535">
        <v>0</v>
      </c>
      <c r="CX97" s="535">
        <v>79</v>
      </c>
      <c r="CY97" s="535">
        <v>1</v>
      </c>
      <c r="CZ97" s="535">
        <v>112</v>
      </c>
      <c r="DA97" s="535">
        <v>1</v>
      </c>
      <c r="DB97" s="535">
        <v>74</v>
      </c>
      <c r="DC97" s="535">
        <v>33</v>
      </c>
      <c r="DD97" s="535">
        <v>0</v>
      </c>
      <c r="DE97" s="536">
        <v>505</v>
      </c>
      <c r="DF97" s="537">
        <v>38804</v>
      </c>
      <c r="DG97" s="534">
        <v>15516</v>
      </c>
      <c r="DH97" s="535">
        <v>10496</v>
      </c>
      <c r="DI97" s="535">
        <v>22437</v>
      </c>
      <c r="DJ97" s="535">
        <v>123</v>
      </c>
      <c r="DK97" s="535">
        <v>0</v>
      </c>
      <c r="DL97" s="535">
        <v>0</v>
      </c>
      <c r="DM97" s="535">
        <v>0</v>
      </c>
      <c r="DN97" s="537">
        <v>48572</v>
      </c>
      <c r="DO97" s="537">
        <v>87376</v>
      </c>
      <c r="DP97" s="537">
        <v>0</v>
      </c>
      <c r="DQ97" s="537">
        <v>0</v>
      </c>
      <c r="DR97" s="537">
        <v>48572</v>
      </c>
      <c r="DS97" s="537">
        <v>87376</v>
      </c>
      <c r="DT97" s="537">
        <v>0</v>
      </c>
      <c r="DU97" s="537">
        <v>-10976</v>
      </c>
      <c r="DV97" s="537">
        <v>-10976</v>
      </c>
      <c r="DW97" s="537">
        <v>37596</v>
      </c>
      <c r="DX97" s="537">
        <v>76400</v>
      </c>
      <c r="DY97" s="282"/>
      <c r="DZ97" s="553">
        <f t="shared" si="6"/>
        <v>0.87438198132210221</v>
      </c>
      <c r="EA97" s="344"/>
      <c r="EB97" s="553">
        <f t="shared" si="7"/>
        <v>7.0546623413843593E-4</v>
      </c>
      <c r="EC97" s="282"/>
      <c r="ED97" s="282"/>
      <c r="EE97" s="282"/>
      <c r="EF97" s="282"/>
      <c r="EG97" s="282"/>
      <c r="EH97" s="282"/>
      <c r="EI97" s="282"/>
      <c r="EJ97" s="282"/>
      <c r="EK97" s="282"/>
      <c r="EL97" s="282"/>
      <c r="EM97" s="282"/>
      <c r="EN97" s="282"/>
    </row>
    <row r="98" spans="1:144" s="278" customFormat="1">
      <c r="A98" s="291" t="s">
        <v>512</v>
      </c>
      <c r="B98" s="368" t="s">
        <v>613</v>
      </c>
      <c r="C98" s="534">
        <v>0</v>
      </c>
      <c r="D98" s="535">
        <v>0</v>
      </c>
      <c r="E98" s="535">
        <v>0</v>
      </c>
      <c r="F98" s="535">
        <v>0</v>
      </c>
      <c r="G98" s="535">
        <v>0</v>
      </c>
      <c r="H98" s="535">
        <v>0</v>
      </c>
      <c r="I98" s="535">
        <v>0</v>
      </c>
      <c r="J98" s="535">
        <v>0</v>
      </c>
      <c r="K98" s="535">
        <v>0</v>
      </c>
      <c r="L98" s="535">
        <v>0</v>
      </c>
      <c r="M98" s="535">
        <v>0</v>
      </c>
      <c r="N98" s="535">
        <v>0</v>
      </c>
      <c r="O98" s="535">
        <v>0</v>
      </c>
      <c r="P98" s="535">
        <v>0</v>
      </c>
      <c r="Q98" s="535">
        <v>0</v>
      </c>
      <c r="R98" s="535">
        <v>0</v>
      </c>
      <c r="S98" s="535">
        <v>0</v>
      </c>
      <c r="T98" s="535">
        <v>0</v>
      </c>
      <c r="U98" s="535">
        <v>0</v>
      </c>
      <c r="V98" s="535">
        <v>0</v>
      </c>
      <c r="W98" s="535">
        <v>0</v>
      </c>
      <c r="X98" s="535">
        <v>0</v>
      </c>
      <c r="Y98" s="535">
        <v>0</v>
      </c>
      <c r="Z98" s="535">
        <v>0</v>
      </c>
      <c r="AA98" s="535">
        <v>0</v>
      </c>
      <c r="AB98" s="535">
        <v>0</v>
      </c>
      <c r="AC98" s="535">
        <v>0</v>
      </c>
      <c r="AD98" s="535">
        <v>0</v>
      </c>
      <c r="AE98" s="535">
        <v>0</v>
      </c>
      <c r="AF98" s="535">
        <v>0</v>
      </c>
      <c r="AG98" s="535">
        <v>0</v>
      </c>
      <c r="AH98" s="535">
        <v>0</v>
      </c>
      <c r="AI98" s="535">
        <v>0</v>
      </c>
      <c r="AJ98" s="535">
        <v>0</v>
      </c>
      <c r="AK98" s="535">
        <v>0</v>
      </c>
      <c r="AL98" s="535">
        <v>0</v>
      </c>
      <c r="AM98" s="535">
        <v>0</v>
      </c>
      <c r="AN98" s="535">
        <v>0</v>
      </c>
      <c r="AO98" s="535">
        <v>0</v>
      </c>
      <c r="AP98" s="535">
        <v>0</v>
      </c>
      <c r="AQ98" s="535">
        <v>0</v>
      </c>
      <c r="AR98" s="535">
        <v>0</v>
      </c>
      <c r="AS98" s="535">
        <v>0</v>
      </c>
      <c r="AT98" s="535">
        <v>0</v>
      </c>
      <c r="AU98" s="535">
        <v>0</v>
      </c>
      <c r="AV98" s="535">
        <v>0</v>
      </c>
      <c r="AW98" s="535">
        <v>0</v>
      </c>
      <c r="AX98" s="535">
        <v>0</v>
      </c>
      <c r="AY98" s="535">
        <v>0</v>
      </c>
      <c r="AZ98" s="535">
        <v>0</v>
      </c>
      <c r="BA98" s="535">
        <v>0</v>
      </c>
      <c r="BB98" s="535">
        <v>0</v>
      </c>
      <c r="BC98" s="535">
        <v>0</v>
      </c>
      <c r="BD98" s="535">
        <v>0</v>
      </c>
      <c r="BE98" s="535">
        <v>0</v>
      </c>
      <c r="BF98" s="535">
        <v>0</v>
      </c>
      <c r="BG98" s="535">
        <v>0</v>
      </c>
      <c r="BH98" s="535">
        <v>0</v>
      </c>
      <c r="BI98" s="535">
        <v>0</v>
      </c>
      <c r="BJ98" s="535">
        <v>0</v>
      </c>
      <c r="BK98" s="535">
        <v>0</v>
      </c>
      <c r="BL98" s="535">
        <v>0</v>
      </c>
      <c r="BM98" s="535">
        <v>0</v>
      </c>
      <c r="BN98" s="535">
        <v>0</v>
      </c>
      <c r="BO98" s="535">
        <v>0</v>
      </c>
      <c r="BP98" s="535">
        <v>0</v>
      </c>
      <c r="BQ98" s="535">
        <v>0</v>
      </c>
      <c r="BR98" s="535">
        <v>0</v>
      </c>
      <c r="BS98" s="535">
        <v>0</v>
      </c>
      <c r="BT98" s="535">
        <v>0</v>
      </c>
      <c r="BU98" s="535">
        <v>0</v>
      </c>
      <c r="BV98" s="535">
        <v>0</v>
      </c>
      <c r="BW98" s="535">
        <v>0</v>
      </c>
      <c r="BX98" s="535">
        <v>0</v>
      </c>
      <c r="BY98" s="535">
        <v>0</v>
      </c>
      <c r="BZ98" s="535">
        <v>0</v>
      </c>
      <c r="CA98" s="535">
        <v>0</v>
      </c>
      <c r="CB98" s="535">
        <v>0</v>
      </c>
      <c r="CC98" s="535">
        <v>0</v>
      </c>
      <c r="CD98" s="535">
        <v>0</v>
      </c>
      <c r="CE98" s="535">
        <v>0</v>
      </c>
      <c r="CF98" s="535">
        <v>0</v>
      </c>
      <c r="CG98" s="535">
        <v>0</v>
      </c>
      <c r="CH98" s="535">
        <v>0</v>
      </c>
      <c r="CI98" s="535">
        <v>0</v>
      </c>
      <c r="CJ98" s="535">
        <v>0</v>
      </c>
      <c r="CK98" s="535">
        <v>0</v>
      </c>
      <c r="CL98" s="535">
        <v>0</v>
      </c>
      <c r="CM98" s="535">
        <v>0</v>
      </c>
      <c r="CN98" s="535">
        <v>0</v>
      </c>
      <c r="CO98" s="535">
        <v>0</v>
      </c>
      <c r="CP98" s="535">
        <v>0</v>
      </c>
      <c r="CQ98" s="535">
        <v>0</v>
      </c>
      <c r="CR98" s="535">
        <v>0</v>
      </c>
      <c r="CS98" s="535">
        <v>0</v>
      </c>
      <c r="CT98" s="535">
        <v>0</v>
      </c>
      <c r="CU98" s="535">
        <v>0</v>
      </c>
      <c r="CV98" s="535">
        <v>0</v>
      </c>
      <c r="CW98" s="535">
        <v>0</v>
      </c>
      <c r="CX98" s="535">
        <v>0</v>
      </c>
      <c r="CY98" s="535">
        <v>0</v>
      </c>
      <c r="CZ98" s="535">
        <v>0</v>
      </c>
      <c r="DA98" s="535">
        <v>0</v>
      </c>
      <c r="DB98" s="535">
        <v>0</v>
      </c>
      <c r="DC98" s="535">
        <v>0</v>
      </c>
      <c r="DD98" s="535">
        <v>0</v>
      </c>
      <c r="DE98" s="536">
        <v>0</v>
      </c>
      <c r="DF98" s="537">
        <v>0</v>
      </c>
      <c r="DG98" s="534">
        <v>6440</v>
      </c>
      <c r="DH98" s="535">
        <v>254129</v>
      </c>
      <c r="DI98" s="535">
        <v>132724</v>
      </c>
      <c r="DJ98" s="535">
        <v>1047</v>
      </c>
      <c r="DK98" s="535">
        <v>0</v>
      </c>
      <c r="DL98" s="535">
        <v>0</v>
      </c>
      <c r="DM98" s="535">
        <v>0</v>
      </c>
      <c r="DN98" s="537">
        <v>394340</v>
      </c>
      <c r="DO98" s="537">
        <v>394340</v>
      </c>
      <c r="DP98" s="537">
        <v>0</v>
      </c>
      <c r="DQ98" s="537">
        <v>938</v>
      </c>
      <c r="DR98" s="537">
        <v>395278</v>
      </c>
      <c r="DS98" s="537">
        <v>395278</v>
      </c>
      <c r="DT98" s="537">
        <v>0</v>
      </c>
      <c r="DU98" s="537">
        <v>-22890</v>
      </c>
      <c r="DV98" s="537">
        <v>-22890</v>
      </c>
      <c r="DW98" s="537">
        <v>372388</v>
      </c>
      <c r="DX98" s="537">
        <v>372388</v>
      </c>
      <c r="DY98" s="282"/>
      <c r="DZ98" s="553">
        <f t="shared" si="6"/>
        <v>0.94195364406349846</v>
      </c>
      <c r="EA98" s="344"/>
      <c r="EB98" s="553">
        <f t="shared" si="7"/>
        <v>1.7080738244604286E-2</v>
      </c>
      <c r="EC98" s="282"/>
      <c r="ED98" s="282"/>
      <c r="EE98" s="282"/>
      <c r="EF98" s="282"/>
      <c r="EG98" s="282"/>
      <c r="EH98" s="282"/>
      <c r="EI98" s="282"/>
      <c r="EJ98" s="282"/>
      <c r="EK98" s="282"/>
      <c r="EL98" s="282"/>
      <c r="EM98" s="282"/>
      <c r="EN98" s="282"/>
    </row>
    <row r="99" spans="1:144" s="278" customFormat="1">
      <c r="A99" s="291" t="s">
        <v>513</v>
      </c>
      <c r="B99" s="368" t="s">
        <v>614</v>
      </c>
      <c r="C99" s="534">
        <v>0</v>
      </c>
      <c r="D99" s="535">
        <v>0</v>
      </c>
      <c r="E99" s="535">
        <v>0</v>
      </c>
      <c r="F99" s="535">
        <v>0</v>
      </c>
      <c r="G99" s="535">
        <v>0</v>
      </c>
      <c r="H99" s="535">
        <v>0</v>
      </c>
      <c r="I99" s="535">
        <v>0</v>
      </c>
      <c r="J99" s="535">
        <v>0</v>
      </c>
      <c r="K99" s="535">
        <v>0</v>
      </c>
      <c r="L99" s="535">
        <v>0</v>
      </c>
      <c r="M99" s="535">
        <v>0</v>
      </c>
      <c r="N99" s="535">
        <v>0</v>
      </c>
      <c r="O99" s="535">
        <v>0</v>
      </c>
      <c r="P99" s="535">
        <v>0</v>
      </c>
      <c r="Q99" s="535">
        <v>0</v>
      </c>
      <c r="R99" s="535">
        <v>0</v>
      </c>
      <c r="S99" s="535">
        <v>0</v>
      </c>
      <c r="T99" s="535">
        <v>0</v>
      </c>
      <c r="U99" s="535">
        <v>0</v>
      </c>
      <c r="V99" s="535">
        <v>0</v>
      </c>
      <c r="W99" s="535">
        <v>0</v>
      </c>
      <c r="X99" s="535">
        <v>0</v>
      </c>
      <c r="Y99" s="535">
        <v>0</v>
      </c>
      <c r="Z99" s="535">
        <v>0</v>
      </c>
      <c r="AA99" s="535">
        <v>0</v>
      </c>
      <c r="AB99" s="535">
        <v>0</v>
      </c>
      <c r="AC99" s="535">
        <v>0</v>
      </c>
      <c r="AD99" s="535">
        <v>0</v>
      </c>
      <c r="AE99" s="535">
        <v>0</v>
      </c>
      <c r="AF99" s="535">
        <v>0</v>
      </c>
      <c r="AG99" s="535">
        <v>0</v>
      </c>
      <c r="AH99" s="535">
        <v>0</v>
      </c>
      <c r="AI99" s="535">
        <v>0</v>
      </c>
      <c r="AJ99" s="535">
        <v>0</v>
      </c>
      <c r="AK99" s="535">
        <v>0</v>
      </c>
      <c r="AL99" s="535">
        <v>0</v>
      </c>
      <c r="AM99" s="535">
        <v>0</v>
      </c>
      <c r="AN99" s="535">
        <v>0</v>
      </c>
      <c r="AO99" s="535">
        <v>0</v>
      </c>
      <c r="AP99" s="535">
        <v>0</v>
      </c>
      <c r="AQ99" s="535">
        <v>0</v>
      </c>
      <c r="AR99" s="535">
        <v>0</v>
      </c>
      <c r="AS99" s="535">
        <v>0</v>
      </c>
      <c r="AT99" s="535">
        <v>0</v>
      </c>
      <c r="AU99" s="535">
        <v>0</v>
      </c>
      <c r="AV99" s="535">
        <v>0</v>
      </c>
      <c r="AW99" s="535">
        <v>0</v>
      </c>
      <c r="AX99" s="535">
        <v>0</v>
      </c>
      <c r="AY99" s="535">
        <v>0</v>
      </c>
      <c r="AZ99" s="535">
        <v>0</v>
      </c>
      <c r="BA99" s="535">
        <v>0</v>
      </c>
      <c r="BB99" s="535">
        <v>0</v>
      </c>
      <c r="BC99" s="535">
        <v>0</v>
      </c>
      <c r="BD99" s="535">
        <v>0</v>
      </c>
      <c r="BE99" s="535">
        <v>0</v>
      </c>
      <c r="BF99" s="535">
        <v>0</v>
      </c>
      <c r="BG99" s="535">
        <v>0</v>
      </c>
      <c r="BH99" s="535">
        <v>0</v>
      </c>
      <c r="BI99" s="535">
        <v>0</v>
      </c>
      <c r="BJ99" s="535">
        <v>0</v>
      </c>
      <c r="BK99" s="535">
        <v>0</v>
      </c>
      <c r="BL99" s="535">
        <v>0</v>
      </c>
      <c r="BM99" s="535">
        <v>0</v>
      </c>
      <c r="BN99" s="535">
        <v>0</v>
      </c>
      <c r="BO99" s="535">
        <v>0</v>
      </c>
      <c r="BP99" s="535">
        <v>0</v>
      </c>
      <c r="BQ99" s="535">
        <v>0</v>
      </c>
      <c r="BR99" s="535">
        <v>0</v>
      </c>
      <c r="BS99" s="535">
        <v>0</v>
      </c>
      <c r="BT99" s="535">
        <v>0</v>
      </c>
      <c r="BU99" s="535">
        <v>0</v>
      </c>
      <c r="BV99" s="535">
        <v>0</v>
      </c>
      <c r="BW99" s="535">
        <v>0</v>
      </c>
      <c r="BX99" s="535">
        <v>0</v>
      </c>
      <c r="BY99" s="535">
        <v>0</v>
      </c>
      <c r="BZ99" s="535">
        <v>0</v>
      </c>
      <c r="CA99" s="535">
        <v>0</v>
      </c>
      <c r="CB99" s="535">
        <v>0</v>
      </c>
      <c r="CC99" s="535">
        <v>0</v>
      </c>
      <c r="CD99" s="535">
        <v>0</v>
      </c>
      <c r="CE99" s="535">
        <v>0</v>
      </c>
      <c r="CF99" s="535">
        <v>0</v>
      </c>
      <c r="CG99" s="535">
        <v>0</v>
      </c>
      <c r="CH99" s="535">
        <v>0</v>
      </c>
      <c r="CI99" s="535">
        <v>0</v>
      </c>
      <c r="CJ99" s="535">
        <v>0</v>
      </c>
      <c r="CK99" s="535">
        <v>0</v>
      </c>
      <c r="CL99" s="535">
        <v>0</v>
      </c>
      <c r="CM99" s="535">
        <v>0</v>
      </c>
      <c r="CN99" s="535">
        <v>0</v>
      </c>
      <c r="CO99" s="535">
        <v>0</v>
      </c>
      <c r="CP99" s="535">
        <v>0</v>
      </c>
      <c r="CQ99" s="535">
        <v>0</v>
      </c>
      <c r="CR99" s="535">
        <v>0</v>
      </c>
      <c r="CS99" s="535">
        <v>0</v>
      </c>
      <c r="CT99" s="535">
        <v>0</v>
      </c>
      <c r="CU99" s="535">
        <v>0</v>
      </c>
      <c r="CV99" s="535">
        <v>0</v>
      </c>
      <c r="CW99" s="535">
        <v>0</v>
      </c>
      <c r="CX99" s="535">
        <v>0</v>
      </c>
      <c r="CY99" s="535">
        <v>0</v>
      </c>
      <c r="CZ99" s="535">
        <v>0</v>
      </c>
      <c r="DA99" s="535">
        <v>0</v>
      </c>
      <c r="DB99" s="535">
        <v>0</v>
      </c>
      <c r="DC99" s="535">
        <v>0</v>
      </c>
      <c r="DD99" s="535">
        <v>0</v>
      </c>
      <c r="DE99" s="536">
        <v>0</v>
      </c>
      <c r="DF99" s="537">
        <v>0</v>
      </c>
      <c r="DG99" s="534">
        <v>0</v>
      </c>
      <c r="DH99" s="535">
        <v>34371</v>
      </c>
      <c r="DI99" s="535">
        <v>347017</v>
      </c>
      <c r="DJ99" s="535">
        <v>0</v>
      </c>
      <c r="DK99" s="535">
        <v>0</v>
      </c>
      <c r="DL99" s="535">
        <v>0</v>
      </c>
      <c r="DM99" s="535">
        <v>0</v>
      </c>
      <c r="DN99" s="537">
        <v>381388</v>
      </c>
      <c r="DO99" s="537">
        <v>381388</v>
      </c>
      <c r="DP99" s="537">
        <v>0</v>
      </c>
      <c r="DQ99" s="537">
        <v>0</v>
      </c>
      <c r="DR99" s="537">
        <v>381388</v>
      </c>
      <c r="DS99" s="537">
        <v>381388</v>
      </c>
      <c r="DT99" s="537">
        <v>0</v>
      </c>
      <c r="DU99" s="537">
        <v>0</v>
      </c>
      <c r="DV99" s="537">
        <v>0</v>
      </c>
      <c r="DW99" s="537">
        <v>381388</v>
      </c>
      <c r="DX99" s="537">
        <v>381388</v>
      </c>
      <c r="DY99" s="282"/>
      <c r="DZ99" s="553">
        <f t="shared" si="6"/>
        <v>1</v>
      </c>
      <c r="EA99" s="344"/>
      <c r="EB99" s="553">
        <f t="shared" si="7"/>
        <v>2.3101733930613738E-3</v>
      </c>
      <c r="EC99" s="282"/>
      <c r="ED99" s="282"/>
      <c r="EE99" s="282"/>
      <c r="EF99" s="282"/>
      <c r="EG99" s="282"/>
      <c r="EH99" s="282"/>
      <c r="EI99" s="282"/>
      <c r="EJ99" s="282"/>
      <c r="EK99" s="282"/>
      <c r="EL99" s="282"/>
      <c r="EM99" s="282"/>
      <c r="EN99" s="282"/>
    </row>
    <row r="100" spans="1:144" s="278" customFormat="1">
      <c r="A100" s="291" t="s">
        <v>514</v>
      </c>
      <c r="B100" s="368" t="s">
        <v>689</v>
      </c>
      <c r="C100" s="534">
        <v>1</v>
      </c>
      <c r="D100" s="535">
        <v>0</v>
      </c>
      <c r="E100" s="535">
        <v>68</v>
      </c>
      <c r="F100" s="535">
        <v>0</v>
      </c>
      <c r="G100" s="535">
        <v>191</v>
      </c>
      <c r="H100" s="535">
        <v>85</v>
      </c>
      <c r="I100" s="535">
        <v>37</v>
      </c>
      <c r="J100" s="535">
        <v>905</v>
      </c>
      <c r="K100" s="535">
        <v>510</v>
      </c>
      <c r="L100" s="535">
        <v>73</v>
      </c>
      <c r="M100" s="535">
        <v>0</v>
      </c>
      <c r="N100" s="535">
        <v>3</v>
      </c>
      <c r="O100" s="535">
        <v>36</v>
      </c>
      <c r="P100" s="535">
        <v>70</v>
      </c>
      <c r="Q100" s="535">
        <v>136</v>
      </c>
      <c r="R100" s="535">
        <v>22</v>
      </c>
      <c r="S100" s="535">
        <v>84</v>
      </c>
      <c r="T100" s="535">
        <v>113</v>
      </c>
      <c r="U100" s="535">
        <v>9</v>
      </c>
      <c r="V100" s="535">
        <v>850</v>
      </c>
      <c r="W100" s="535">
        <v>474</v>
      </c>
      <c r="X100" s="535">
        <v>413</v>
      </c>
      <c r="Y100" s="535">
        <v>400</v>
      </c>
      <c r="Z100" s="535">
        <v>0</v>
      </c>
      <c r="AA100" s="535">
        <v>540</v>
      </c>
      <c r="AB100" s="535">
        <v>273</v>
      </c>
      <c r="AC100" s="535">
        <v>325</v>
      </c>
      <c r="AD100" s="535">
        <v>44</v>
      </c>
      <c r="AE100" s="535">
        <v>124</v>
      </c>
      <c r="AF100" s="535">
        <v>12</v>
      </c>
      <c r="AG100" s="535">
        <v>2</v>
      </c>
      <c r="AH100" s="535">
        <v>48</v>
      </c>
      <c r="AI100" s="535">
        <v>155</v>
      </c>
      <c r="AJ100" s="535">
        <v>0</v>
      </c>
      <c r="AK100" s="535">
        <v>44</v>
      </c>
      <c r="AL100" s="535">
        <v>1298</v>
      </c>
      <c r="AM100" s="535">
        <v>925</v>
      </c>
      <c r="AN100" s="535">
        <v>90</v>
      </c>
      <c r="AO100" s="535">
        <v>117</v>
      </c>
      <c r="AP100" s="535">
        <v>22</v>
      </c>
      <c r="AQ100" s="535">
        <v>58</v>
      </c>
      <c r="AR100" s="535">
        <v>264</v>
      </c>
      <c r="AS100" s="535">
        <v>260</v>
      </c>
      <c r="AT100" s="535">
        <v>484</v>
      </c>
      <c r="AU100" s="535">
        <v>690</v>
      </c>
      <c r="AV100" s="535">
        <v>390</v>
      </c>
      <c r="AW100" s="535">
        <v>366</v>
      </c>
      <c r="AX100" s="535">
        <v>81</v>
      </c>
      <c r="AY100" s="535">
        <v>73</v>
      </c>
      <c r="AZ100" s="535">
        <v>1</v>
      </c>
      <c r="BA100" s="535">
        <v>58</v>
      </c>
      <c r="BB100" s="535">
        <v>8</v>
      </c>
      <c r="BC100" s="535">
        <v>25</v>
      </c>
      <c r="BD100" s="535">
        <v>7</v>
      </c>
      <c r="BE100" s="535">
        <v>0</v>
      </c>
      <c r="BF100" s="535">
        <v>1</v>
      </c>
      <c r="BG100" s="535">
        <v>4</v>
      </c>
      <c r="BH100" s="535">
        <v>24</v>
      </c>
      <c r="BI100" s="535">
        <v>10</v>
      </c>
      <c r="BJ100" s="535">
        <v>103</v>
      </c>
      <c r="BK100" s="535">
        <v>90</v>
      </c>
      <c r="BL100" s="535">
        <v>938</v>
      </c>
      <c r="BM100" s="535">
        <v>483</v>
      </c>
      <c r="BN100" s="535">
        <v>341</v>
      </c>
      <c r="BO100" s="535">
        <v>670</v>
      </c>
      <c r="BP100" s="535">
        <v>2030</v>
      </c>
      <c r="BQ100" s="535">
        <v>1589</v>
      </c>
      <c r="BR100" s="535">
        <v>1894</v>
      </c>
      <c r="BS100" s="535">
        <v>523</v>
      </c>
      <c r="BT100" s="535">
        <v>2151</v>
      </c>
      <c r="BU100" s="535">
        <v>4025</v>
      </c>
      <c r="BV100" s="535">
        <v>505</v>
      </c>
      <c r="BW100" s="535">
        <v>676</v>
      </c>
      <c r="BX100" s="535">
        <v>0</v>
      </c>
      <c r="BY100" s="535">
        <v>482</v>
      </c>
      <c r="BZ100" s="535">
        <v>1138</v>
      </c>
      <c r="CA100" s="535">
        <v>0</v>
      </c>
      <c r="CB100" s="535">
        <v>392</v>
      </c>
      <c r="CC100" s="535">
        <v>57</v>
      </c>
      <c r="CD100" s="535">
        <v>82</v>
      </c>
      <c r="CE100" s="535">
        <v>566</v>
      </c>
      <c r="CF100" s="535">
        <v>808</v>
      </c>
      <c r="CG100" s="535">
        <v>4</v>
      </c>
      <c r="CH100" s="535">
        <v>786</v>
      </c>
      <c r="CI100" s="535">
        <v>238</v>
      </c>
      <c r="CJ100" s="535">
        <v>270</v>
      </c>
      <c r="CK100" s="535">
        <v>34</v>
      </c>
      <c r="CL100" s="535">
        <v>152</v>
      </c>
      <c r="CM100" s="535">
        <v>5</v>
      </c>
      <c r="CN100" s="535">
        <v>380</v>
      </c>
      <c r="CO100" s="535">
        <v>2025</v>
      </c>
      <c r="CP100" s="535">
        <v>2783</v>
      </c>
      <c r="CQ100" s="535">
        <v>56</v>
      </c>
      <c r="CR100" s="535">
        <v>6</v>
      </c>
      <c r="CS100" s="535">
        <v>162</v>
      </c>
      <c r="CT100" s="535">
        <v>0</v>
      </c>
      <c r="CU100" s="535">
        <v>484</v>
      </c>
      <c r="CV100" s="535">
        <v>62</v>
      </c>
      <c r="CW100" s="535">
        <v>800</v>
      </c>
      <c r="CX100" s="535">
        <v>2636</v>
      </c>
      <c r="CY100" s="535">
        <v>370</v>
      </c>
      <c r="CZ100" s="535">
        <v>1728</v>
      </c>
      <c r="DA100" s="535">
        <v>374</v>
      </c>
      <c r="DB100" s="535">
        <v>4878</v>
      </c>
      <c r="DC100" s="535">
        <v>694</v>
      </c>
      <c r="DD100" s="535">
        <v>0</v>
      </c>
      <c r="DE100" s="536">
        <v>998</v>
      </c>
      <c r="DF100" s="537">
        <v>50771</v>
      </c>
      <c r="DG100" s="534">
        <v>0</v>
      </c>
      <c r="DH100" s="535">
        <v>120648</v>
      </c>
      <c r="DI100" s="535">
        <v>0</v>
      </c>
      <c r="DJ100" s="535">
        <v>0</v>
      </c>
      <c r="DK100" s="535">
        <v>0</v>
      </c>
      <c r="DL100" s="535">
        <v>0</v>
      </c>
      <c r="DM100" s="535">
        <v>0</v>
      </c>
      <c r="DN100" s="537">
        <v>120648</v>
      </c>
      <c r="DO100" s="537">
        <v>171419</v>
      </c>
      <c r="DP100" s="537">
        <v>888</v>
      </c>
      <c r="DQ100" s="537">
        <v>626</v>
      </c>
      <c r="DR100" s="537">
        <v>122162</v>
      </c>
      <c r="DS100" s="537">
        <v>172933</v>
      </c>
      <c r="DT100" s="537">
        <v>-8065</v>
      </c>
      <c r="DU100" s="537">
        <v>-43730</v>
      </c>
      <c r="DV100" s="537">
        <v>-51795</v>
      </c>
      <c r="DW100" s="537">
        <v>70367</v>
      </c>
      <c r="DX100" s="537">
        <v>121138</v>
      </c>
      <c r="DY100" s="282"/>
      <c r="DZ100" s="553">
        <f t="shared" si="6"/>
        <v>0.69784562971432573</v>
      </c>
      <c r="EA100" s="344"/>
      <c r="EB100" s="553">
        <f t="shared" si="7"/>
        <v>8.1090977721354814E-3</v>
      </c>
      <c r="EC100" s="282"/>
      <c r="ED100" s="282"/>
      <c r="EE100" s="282"/>
      <c r="EF100" s="282"/>
      <c r="EG100" s="282"/>
      <c r="EH100" s="282"/>
      <c r="EI100" s="282"/>
      <c r="EJ100" s="282"/>
      <c r="EK100" s="282"/>
      <c r="EL100" s="282"/>
      <c r="EM100" s="282"/>
      <c r="EN100" s="282"/>
    </row>
    <row r="101" spans="1:144" s="278" customFormat="1">
      <c r="A101" s="291" t="s">
        <v>515</v>
      </c>
      <c r="B101" s="368" t="s">
        <v>615</v>
      </c>
      <c r="C101" s="534">
        <v>676</v>
      </c>
      <c r="D101" s="535">
        <v>727</v>
      </c>
      <c r="E101" s="535">
        <v>331</v>
      </c>
      <c r="F101" s="535">
        <v>8</v>
      </c>
      <c r="G101" s="535">
        <v>12</v>
      </c>
      <c r="H101" s="535">
        <v>854</v>
      </c>
      <c r="I101" s="535">
        <v>117</v>
      </c>
      <c r="J101" s="535">
        <v>3940</v>
      </c>
      <c r="K101" s="535">
        <v>1403</v>
      </c>
      <c r="L101" s="535">
        <v>40</v>
      </c>
      <c r="M101" s="535">
        <v>0</v>
      </c>
      <c r="N101" s="535">
        <v>40</v>
      </c>
      <c r="O101" s="535">
        <v>97</v>
      </c>
      <c r="P101" s="535">
        <v>532</v>
      </c>
      <c r="Q101" s="535">
        <v>371</v>
      </c>
      <c r="R101" s="535">
        <v>96</v>
      </c>
      <c r="S101" s="535">
        <v>231</v>
      </c>
      <c r="T101" s="535">
        <v>1540</v>
      </c>
      <c r="U101" s="535">
        <v>14</v>
      </c>
      <c r="V101" s="535">
        <v>931</v>
      </c>
      <c r="W101" s="535">
        <v>697</v>
      </c>
      <c r="X101" s="535">
        <v>995</v>
      </c>
      <c r="Y101" s="535">
        <v>699</v>
      </c>
      <c r="Z101" s="535">
        <v>0</v>
      </c>
      <c r="AA101" s="535">
        <v>224</v>
      </c>
      <c r="AB101" s="535">
        <v>677</v>
      </c>
      <c r="AC101" s="535">
        <v>226</v>
      </c>
      <c r="AD101" s="535">
        <v>476</v>
      </c>
      <c r="AE101" s="535">
        <v>1020</v>
      </c>
      <c r="AF101" s="535">
        <v>406</v>
      </c>
      <c r="AG101" s="535">
        <v>24</v>
      </c>
      <c r="AH101" s="535">
        <v>243</v>
      </c>
      <c r="AI101" s="535">
        <v>433</v>
      </c>
      <c r="AJ101" s="535">
        <v>0</v>
      </c>
      <c r="AK101" s="535">
        <v>775</v>
      </c>
      <c r="AL101" s="535">
        <v>1488</v>
      </c>
      <c r="AM101" s="535">
        <v>2907</v>
      </c>
      <c r="AN101" s="535">
        <v>323</v>
      </c>
      <c r="AO101" s="535">
        <v>599</v>
      </c>
      <c r="AP101" s="535">
        <v>58</v>
      </c>
      <c r="AQ101" s="535">
        <v>306</v>
      </c>
      <c r="AR101" s="535">
        <v>528</v>
      </c>
      <c r="AS101" s="535">
        <v>1310</v>
      </c>
      <c r="AT101" s="535">
        <v>1559</v>
      </c>
      <c r="AU101" s="535">
        <v>3910</v>
      </c>
      <c r="AV101" s="535">
        <v>454</v>
      </c>
      <c r="AW101" s="535">
        <v>3870</v>
      </c>
      <c r="AX101" s="535">
        <v>711</v>
      </c>
      <c r="AY101" s="535">
        <v>1112</v>
      </c>
      <c r="AZ101" s="535">
        <v>21</v>
      </c>
      <c r="BA101" s="535">
        <v>230</v>
      </c>
      <c r="BB101" s="535">
        <v>129</v>
      </c>
      <c r="BC101" s="535">
        <v>76</v>
      </c>
      <c r="BD101" s="535">
        <v>19</v>
      </c>
      <c r="BE101" s="535">
        <v>0</v>
      </c>
      <c r="BF101" s="535">
        <v>12</v>
      </c>
      <c r="BG101" s="535">
        <v>148</v>
      </c>
      <c r="BH101" s="535">
        <v>411</v>
      </c>
      <c r="BI101" s="535">
        <v>161</v>
      </c>
      <c r="BJ101" s="535">
        <v>626</v>
      </c>
      <c r="BK101" s="535">
        <v>2657</v>
      </c>
      <c r="BL101" s="535">
        <v>26978</v>
      </c>
      <c r="BM101" s="535">
        <v>2202</v>
      </c>
      <c r="BN101" s="535">
        <v>13926</v>
      </c>
      <c r="BO101" s="535">
        <v>29588</v>
      </c>
      <c r="BP101" s="535">
        <v>7359</v>
      </c>
      <c r="BQ101" s="535">
        <v>3034</v>
      </c>
      <c r="BR101" s="535">
        <v>572</v>
      </c>
      <c r="BS101" s="535">
        <v>1457</v>
      </c>
      <c r="BT101" s="535">
        <v>30388</v>
      </c>
      <c r="BU101" s="535">
        <v>12761</v>
      </c>
      <c r="BV101" s="535">
        <v>899</v>
      </c>
      <c r="BW101" s="535">
        <v>1257</v>
      </c>
      <c r="BX101" s="535">
        <v>0</v>
      </c>
      <c r="BY101" s="535">
        <v>1158</v>
      </c>
      <c r="BZ101" s="535">
        <v>6255</v>
      </c>
      <c r="CA101" s="535">
        <v>48010</v>
      </c>
      <c r="CB101" s="535">
        <v>988</v>
      </c>
      <c r="CC101" s="535">
        <v>55484</v>
      </c>
      <c r="CD101" s="535">
        <v>1092</v>
      </c>
      <c r="CE101" s="535">
        <v>711</v>
      </c>
      <c r="CF101" s="535">
        <v>4960</v>
      </c>
      <c r="CG101" s="535">
        <v>16</v>
      </c>
      <c r="CH101" s="535">
        <v>8501</v>
      </c>
      <c r="CI101" s="535">
        <v>1979</v>
      </c>
      <c r="CJ101" s="535">
        <v>2750</v>
      </c>
      <c r="CK101" s="535">
        <v>1782</v>
      </c>
      <c r="CL101" s="535">
        <v>533</v>
      </c>
      <c r="CM101" s="535">
        <v>22649</v>
      </c>
      <c r="CN101" s="535">
        <v>2302</v>
      </c>
      <c r="CO101" s="535">
        <v>2171</v>
      </c>
      <c r="CP101" s="535">
        <v>12681</v>
      </c>
      <c r="CQ101" s="535">
        <v>1138</v>
      </c>
      <c r="CR101" s="535">
        <v>3266</v>
      </c>
      <c r="CS101" s="535">
        <v>8475</v>
      </c>
      <c r="CT101" s="535">
        <v>724</v>
      </c>
      <c r="CU101" s="535">
        <v>664</v>
      </c>
      <c r="CV101" s="535">
        <v>43</v>
      </c>
      <c r="CW101" s="535">
        <v>3776</v>
      </c>
      <c r="CX101" s="535">
        <v>17300</v>
      </c>
      <c r="CY101" s="535">
        <v>2113</v>
      </c>
      <c r="CZ101" s="535">
        <v>1788</v>
      </c>
      <c r="DA101" s="535">
        <v>852</v>
      </c>
      <c r="DB101" s="535">
        <v>4857</v>
      </c>
      <c r="DC101" s="535">
        <v>1184</v>
      </c>
      <c r="DD101" s="535">
        <v>0</v>
      </c>
      <c r="DE101" s="536">
        <v>957</v>
      </c>
      <c r="DF101" s="537">
        <v>394060</v>
      </c>
      <c r="DG101" s="534">
        <v>1095</v>
      </c>
      <c r="DH101" s="535">
        <v>25074</v>
      </c>
      <c r="DI101" s="535">
        <v>0</v>
      </c>
      <c r="DJ101" s="535">
        <v>0</v>
      </c>
      <c r="DK101" s="535">
        <v>0</v>
      </c>
      <c r="DL101" s="535">
        <v>0</v>
      </c>
      <c r="DM101" s="535">
        <v>0</v>
      </c>
      <c r="DN101" s="537">
        <v>26169</v>
      </c>
      <c r="DO101" s="537">
        <v>420229</v>
      </c>
      <c r="DP101" s="537">
        <v>21198</v>
      </c>
      <c r="DQ101" s="537">
        <v>102554</v>
      </c>
      <c r="DR101" s="537">
        <v>149921</v>
      </c>
      <c r="DS101" s="537">
        <v>543981</v>
      </c>
      <c r="DT101" s="537">
        <v>-7042</v>
      </c>
      <c r="DU101" s="537">
        <v>-307560</v>
      </c>
      <c r="DV101" s="537">
        <v>-314602</v>
      </c>
      <c r="DW101" s="537">
        <v>-164681</v>
      </c>
      <c r="DX101" s="537">
        <v>229379</v>
      </c>
      <c r="DY101" s="282"/>
      <c r="DZ101" s="553">
        <f t="shared" si="6"/>
        <v>0.25135580838066862</v>
      </c>
      <c r="EA101" s="344"/>
      <c r="EB101" s="553">
        <f t="shared" si="7"/>
        <v>1.6852953844118848E-3</v>
      </c>
      <c r="EC101" s="282"/>
      <c r="ED101" s="282"/>
      <c r="EE101" s="282"/>
      <c r="EF101" s="282"/>
      <c r="EG101" s="282"/>
      <c r="EH101" s="282"/>
      <c r="EI101" s="282"/>
      <c r="EJ101" s="282"/>
      <c r="EK101" s="282"/>
      <c r="EL101" s="282"/>
      <c r="EM101" s="282"/>
      <c r="EN101" s="282"/>
    </row>
    <row r="102" spans="1:144" s="278" customFormat="1">
      <c r="A102" s="291" t="s">
        <v>516</v>
      </c>
      <c r="B102" s="368" t="s">
        <v>616</v>
      </c>
      <c r="C102" s="534">
        <v>63</v>
      </c>
      <c r="D102" s="535">
        <v>0</v>
      </c>
      <c r="E102" s="535">
        <v>158</v>
      </c>
      <c r="F102" s="535">
        <v>8</v>
      </c>
      <c r="G102" s="535">
        <v>36</v>
      </c>
      <c r="H102" s="535">
        <v>30</v>
      </c>
      <c r="I102" s="535">
        <v>6</v>
      </c>
      <c r="J102" s="535">
        <v>13797</v>
      </c>
      <c r="K102" s="535">
        <v>11011</v>
      </c>
      <c r="L102" s="535">
        <v>5</v>
      </c>
      <c r="M102" s="535">
        <v>0</v>
      </c>
      <c r="N102" s="535">
        <v>9</v>
      </c>
      <c r="O102" s="535">
        <v>196</v>
      </c>
      <c r="P102" s="535">
        <v>126</v>
      </c>
      <c r="Q102" s="535">
        <v>573</v>
      </c>
      <c r="R102" s="535">
        <v>184</v>
      </c>
      <c r="S102" s="535">
        <v>268</v>
      </c>
      <c r="T102" s="535">
        <v>190</v>
      </c>
      <c r="U102" s="535">
        <v>27</v>
      </c>
      <c r="V102" s="535">
        <v>486</v>
      </c>
      <c r="W102" s="535">
        <v>121</v>
      </c>
      <c r="X102" s="535">
        <v>875</v>
      </c>
      <c r="Y102" s="535">
        <v>505</v>
      </c>
      <c r="Z102" s="535">
        <v>0</v>
      </c>
      <c r="AA102" s="535">
        <v>8263</v>
      </c>
      <c r="AB102" s="535">
        <v>9939</v>
      </c>
      <c r="AC102" s="535">
        <v>447</v>
      </c>
      <c r="AD102" s="535">
        <v>17</v>
      </c>
      <c r="AE102" s="535">
        <v>1254</v>
      </c>
      <c r="AF102" s="535">
        <v>214</v>
      </c>
      <c r="AG102" s="535">
        <v>29</v>
      </c>
      <c r="AH102" s="535">
        <v>154</v>
      </c>
      <c r="AI102" s="535">
        <v>37</v>
      </c>
      <c r="AJ102" s="535">
        <v>0</v>
      </c>
      <c r="AK102" s="535">
        <v>94</v>
      </c>
      <c r="AL102" s="535">
        <v>656</v>
      </c>
      <c r="AM102" s="535">
        <v>1422</v>
      </c>
      <c r="AN102" s="535">
        <v>111</v>
      </c>
      <c r="AO102" s="535">
        <v>112</v>
      </c>
      <c r="AP102" s="535">
        <v>34</v>
      </c>
      <c r="AQ102" s="535">
        <v>127</v>
      </c>
      <c r="AR102" s="535">
        <v>510</v>
      </c>
      <c r="AS102" s="535">
        <v>358</v>
      </c>
      <c r="AT102" s="535">
        <v>803</v>
      </c>
      <c r="AU102" s="535">
        <v>1104</v>
      </c>
      <c r="AV102" s="535">
        <v>863</v>
      </c>
      <c r="AW102" s="535">
        <v>3115</v>
      </c>
      <c r="AX102" s="535">
        <v>244</v>
      </c>
      <c r="AY102" s="535">
        <v>380</v>
      </c>
      <c r="AZ102" s="535">
        <v>68</v>
      </c>
      <c r="BA102" s="535">
        <v>325</v>
      </c>
      <c r="BB102" s="535">
        <v>76</v>
      </c>
      <c r="BC102" s="535">
        <v>261</v>
      </c>
      <c r="BD102" s="535">
        <v>90</v>
      </c>
      <c r="BE102" s="535">
        <v>0</v>
      </c>
      <c r="BF102" s="535">
        <v>37</v>
      </c>
      <c r="BG102" s="535">
        <v>215</v>
      </c>
      <c r="BH102" s="535">
        <v>60</v>
      </c>
      <c r="BI102" s="535">
        <v>37</v>
      </c>
      <c r="BJ102" s="535">
        <v>954</v>
      </c>
      <c r="BK102" s="535">
        <v>6</v>
      </c>
      <c r="BL102" s="535">
        <v>3874</v>
      </c>
      <c r="BM102" s="535">
        <v>99</v>
      </c>
      <c r="BN102" s="535">
        <v>304</v>
      </c>
      <c r="BO102" s="535">
        <v>479</v>
      </c>
      <c r="BP102" s="535">
        <v>5920</v>
      </c>
      <c r="BQ102" s="535">
        <v>4057</v>
      </c>
      <c r="BR102" s="535">
        <v>1445</v>
      </c>
      <c r="BS102" s="535">
        <v>308</v>
      </c>
      <c r="BT102" s="535">
        <v>40188</v>
      </c>
      <c r="BU102" s="535">
        <v>33583</v>
      </c>
      <c r="BV102" s="535">
        <v>7807</v>
      </c>
      <c r="BW102" s="535">
        <v>9265</v>
      </c>
      <c r="BX102" s="535">
        <v>0</v>
      </c>
      <c r="BY102" s="535">
        <v>2151</v>
      </c>
      <c r="BZ102" s="535">
        <v>2293</v>
      </c>
      <c r="CA102" s="535">
        <v>0</v>
      </c>
      <c r="CB102" s="535">
        <v>584</v>
      </c>
      <c r="CC102" s="535">
        <v>6830</v>
      </c>
      <c r="CD102" s="535">
        <v>331</v>
      </c>
      <c r="CE102" s="535">
        <v>68</v>
      </c>
      <c r="CF102" s="535">
        <v>3693</v>
      </c>
      <c r="CG102" s="535">
        <v>53</v>
      </c>
      <c r="CH102" s="535">
        <v>15703</v>
      </c>
      <c r="CI102" s="535">
        <v>1231</v>
      </c>
      <c r="CJ102" s="535">
        <v>4784</v>
      </c>
      <c r="CK102" s="535">
        <v>1065</v>
      </c>
      <c r="CL102" s="535">
        <v>2249</v>
      </c>
      <c r="CM102" s="535">
        <v>2090</v>
      </c>
      <c r="CN102" s="535">
        <v>3834</v>
      </c>
      <c r="CO102" s="535">
        <v>1290</v>
      </c>
      <c r="CP102" s="535">
        <v>2959</v>
      </c>
      <c r="CQ102" s="535">
        <v>579</v>
      </c>
      <c r="CR102" s="535">
        <v>242</v>
      </c>
      <c r="CS102" s="535">
        <v>637</v>
      </c>
      <c r="CT102" s="535">
        <v>637</v>
      </c>
      <c r="CU102" s="535">
        <v>1926</v>
      </c>
      <c r="CV102" s="535">
        <v>22</v>
      </c>
      <c r="CW102" s="535">
        <v>1184</v>
      </c>
      <c r="CX102" s="535">
        <v>24169</v>
      </c>
      <c r="CY102" s="535">
        <v>718</v>
      </c>
      <c r="CZ102" s="535">
        <v>12223</v>
      </c>
      <c r="DA102" s="535">
        <v>3448</v>
      </c>
      <c r="DB102" s="535">
        <v>16040</v>
      </c>
      <c r="DC102" s="535">
        <v>3496</v>
      </c>
      <c r="DD102" s="535">
        <v>0</v>
      </c>
      <c r="DE102" s="536">
        <v>1045</v>
      </c>
      <c r="DF102" s="537">
        <v>285993</v>
      </c>
      <c r="DG102" s="534">
        <v>0</v>
      </c>
      <c r="DH102" s="535">
        <v>208</v>
      </c>
      <c r="DI102" s="535">
        <v>0</v>
      </c>
      <c r="DJ102" s="535">
        <v>0</v>
      </c>
      <c r="DK102" s="535">
        <v>0</v>
      </c>
      <c r="DL102" s="535">
        <v>0</v>
      </c>
      <c r="DM102" s="535">
        <v>0</v>
      </c>
      <c r="DN102" s="537">
        <v>208</v>
      </c>
      <c r="DO102" s="537">
        <v>286201</v>
      </c>
      <c r="DP102" s="537">
        <v>1507</v>
      </c>
      <c r="DQ102" s="537">
        <v>12932</v>
      </c>
      <c r="DR102" s="537">
        <v>14647</v>
      </c>
      <c r="DS102" s="537">
        <v>300640</v>
      </c>
      <c r="DT102" s="537">
        <v>-55415</v>
      </c>
      <c r="DU102" s="537">
        <v>-217555</v>
      </c>
      <c r="DV102" s="537">
        <v>-272970</v>
      </c>
      <c r="DW102" s="537">
        <v>-258323</v>
      </c>
      <c r="DX102" s="537">
        <v>27670</v>
      </c>
      <c r="DY102" s="282"/>
      <c r="DZ102" s="553">
        <f t="shared" si="6"/>
        <v>4.6229747624920936E-2</v>
      </c>
      <c r="EA102" s="344"/>
      <c r="EB102" s="553">
        <f t="shared" si="7"/>
        <v>1.3980275981401931E-5</v>
      </c>
      <c r="EC102" s="282"/>
      <c r="ED102" s="282"/>
      <c r="EE102" s="282"/>
      <c r="EF102" s="282"/>
      <c r="EG102" s="282"/>
      <c r="EH102" s="282"/>
      <c r="EI102" s="282"/>
      <c r="EJ102" s="282"/>
      <c r="EK102" s="282"/>
      <c r="EL102" s="282"/>
      <c r="EM102" s="282"/>
      <c r="EN102" s="282"/>
    </row>
    <row r="103" spans="1:144" s="278" customFormat="1">
      <c r="A103" s="291" t="s">
        <v>517</v>
      </c>
      <c r="B103" s="368" t="s">
        <v>617</v>
      </c>
      <c r="C103" s="534">
        <v>5337</v>
      </c>
      <c r="D103" s="535">
        <v>779</v>
      </c>
      <c r="E103" s="535">
        <v>392</v>
      </c>
      <c r="F103" s="535">
        <v>63</v>
      </c>
      <c r="G103" s="535">
        <v>23</v>
      </c>
      <c r="H103" s="535">
        <v>265</v>
      </c>
      <c r="I103" s="535">
        <v>229</v>
      </c>
      <c r="J103" s="535">
        <v>7324</v>
      </c>
      <c r="K103" s="535">
        <v>4270</v>
      </c>
      <c r="L103" s="535">
        <v>75</v>
      </c>
      <c r="M103" s="535">
        <v>0</v>
      </c>
      <c r="N103" s="535">
        <v>91</v>
      </c>
      <c r="O103" s="535">
        <v>157</v>
      </c>
      <c r="P103" s="535">
        <v>773</v>
      </c>
      <c r="Q103" s="535">
        <v>315</v>
      </c>
      <c r="R103" s="535">
        <v>201</v>
      </c>
      <c r="S103" s="535">
        <v>189</v>
      </c>
      <c r="T103" s="535">
        <v>548</v>
      </c>
      <c r="U103" s="535">
        <v>104</v>
      </c>
      <c r="V103" s="535">
        <v>2271</v>
      </c>
      <c r="W103" s="535">
        <v>2625</v>
      </c>
      <c r="X103" s="535">
        <v>13365</v>
      </c>
      <c r="Y103" s="535">
        <v>2810</v>
      </c>
      <c r="Z103" s="535">
        <v>0</v>
      </c>
      <c r="AA103" s="535">
        <v>1038</v>
      </c>
      <c r="AB103" s="535">
        <v>1214</v>
      </c>
      <c r="AC103" s="535">
        <v>4957</v>
      </c>
      <c r="AD103" s="535">
        <v>606</v>
      </c>
      <c r="AE103" s="535">
        <v>1910</v>
      </c>
      <c r="AF103" s="535">
        <v>698</v>
      </c>
      <c r="AG103" s="535">
        <v>33</v>
      </c>
      <c r="AH103" s="535">
        <v>544</v>
      </c>
      <c r="AI103" s="535">
        <v>1054</v>
      </c>
      <c r="AJ103" s="535">
        <v>0</v>
      </c>
      <c r="AK103" s="535">
        <v>1429</v>
      </c>
      <c r="AL103" s="535">
        <v>3130</v>
      </c>
      <c r="AM103" s="535">
        <v>7439</v>
      </c>
      <c r="AN103" s="535">
        <v>809</v>
      </c>
      <c r="AO103" s="535">
        <v>236</v>
      </c>
      <c r="AP103" s="535">
        <v>262</v>
      </c>
      <c r="AQ103" s="535">
        <v>644</v>
      </c>
      <c r="AR103" s="535">
        <v>2021</v>
      </c>
      <c r="AS103" s="535">
        <v>1920</v>
      </c>
      <c r="AT103" s="535">
        <v>2218</v>
      </c>
      <c r="AU103" s="535">
        <v>1853</v>
      </c>
      <c r="AV103" s="535">
        <v>1646</v>
      </c>
      <c r="AW103" s="535">
        <v>5900</v>
      </c>
      <c r="AX103" s="535">
        <v>909</v>
      </c>
      <c r="AY103" s="535">
        <v>442</v>
      </c>
      <c r="AZ103" s="535">
        <v>18</v>
      </c>
      <c r="BA103" s="535">
        <v>330</v>
      </c>
      <c r="BB103" s="535">
        <v>95</v>
      </c>
      <c r="BC103" s="535">
        <v>149</v>
      </c>
      <c r="BD103" s="535">
        <v>72</v>
      </c>
      <c r="BE103" s="535">
        <v>0</v>
      </c>
      <c r="BF103" s="535">
        <v>14</v>
      </c>
      <c r="BG103" s="535">
        <v>227</v>
      </c>
      <c r="BH103" s="535">
        <v>50</v>
      </c>
      <c r="BI103" s="535">
        <v>29</v>
      </c>
      <c r="BJ103" s="535">
        <v>223</v>
      </c>
      <c r="BK103" s="535">
        <v>108</v>
      </c>
      <c r="BL103" s="535">
        <v>4478</v>
      </c>
      <c r="BM103" s="535">
        <v>1903</v>
      </c>
      <c r="BN103" s="535">
        <v>3121</v>
      </c>
      <c r="BO103" s="535">
        <v>3756</v>
      </c>
      <c r="BP103" s="535">
        <v>51210</v>
      </c>
      <c r="BQ103" s="535">
        <v>1032</v>
      </c>
      <c r="BR103" s="535">
        <v>4936</v>
      </c>
      <c r="BS103" s="535">
        <v>5081</v>
      </c>
      <c r="BT103" s="535">
        <v>1957</v>
      </c>
      <c r="BU103" s="535">
        <v>2998</v>
      </c>
      <c r="BV103" s="535">
        <v>1166</v>
      </c>
      <c r="BW103" s="535">
        <v>1000</v>
      </c>
      <c r="BX103" s="535">
        <v>0</v>
      </c>
      <c r="BY103" s="535">
        <v>960</v>
      </c>
      <c r="BZ103" s="535">
        <v>22789</v>
      </c>
      <c r="CA103" s="535">
        <v>75096</v>
      </c>
      <c r="CB103" s="535">
        <v>452</v>
      </c>
      <c r="CC103" s="535">
        <v>5028</v>
      </c>
      <c r="CD103" s="535">
        <v>1068</v>
      </c>
      <c r="CE103" s="535">
        <v>934</v>
      </c>
      <c r="CF103" s="535">
        <v>4051</v>
      </c>
      <c r="CG103" s="535">
        <v>35</v>
      </c>
      <c r="CH103" s="535">
        <v>2315</v>
      </c>
      <c r="CI103" s="535">
        <v>1144</v>
      </c>
      <c r="CJ103" s="535">
        <v>4255</v>
      </c>
      <c r="CK103" s="535">
        <v>157</v>
      </c>
      <c r="CL103" s="535">
        <v>218</v>
      </c>
      <c r="CM103" s="535">
        <v>18742</v>
      </c>
      <c r="CN103" s="535">
        <v>2753</v>
      </c>
      <c r="CO103" s="535">
        <v>6911</v>
      </c>
      <c r="CP103" s="535">
        <v>3819</v>
      </c>
      <c r="CQ103" s="535">
        <v>786</v>
      </c>
      <c r="CR103" s="535">
        <v>1724</v>
      </c>
      <c r="CS103" s="535">
        <v>810</v>
      </c>
      <c r="CT103" s="535">
        <v>1001</v>
      </c>
      <c r="CU103" s="535">
        <v>26869</v>
      </c>
      <c r="CV103" s="535">
        <v>47</v>
      </c>
      <c r="CW103" s="535">
        <v>3194</v>
      </c>
      <c r="CX103" s="535">
        <v>5896</v>
      </c>
      <c r="CY103" s="535">
        <v>477</v>
      </c>
      <c r="CZ103" s="535">
        <v>4762</v>
      </c>
      <c r="DA103" s="535">
        <v>1750</v>
      </c>
      <c r="DB103" s="535">
        <v>4564</v>
      </c>
      <c r="DC103" s="535">
        <v>450</v>
      </c>
      <c r="DD103" s="535">
        <v>0</v>
      </c>
      <c r="DE103" s="536">
        <v>655</v>
      </c>
      <c r="DF103" s="537">
        <v>372783</v>
      </c>
      <c r="DG103" s="534">
        <v>189</v>
      </c>
      <c r="DH103" s="535">
        <v>130039</v>
      </c>
      <c r="DI103" s="535">
        <v>0</v>
      </c>
      <c r="DJ103" s="535">
        <v>0</v>
      </c>
      <c r="DK103" s="535">
        <v>0</v>
      </c>
      <c r="DL103" s="535">
        <v>0</v>
      </c>
      <c r="DM103" s="535">
        <v>0</v>
      </c>
      <c r="DN103" s="537">
        <v>130228</v>
      </c>
      <c r="DO103" s="537">
        <v>503011</v>
      </c>
      <c r="DP103" s="537">
        <v>136</v>
      </c>
      <c r="DQ103" s="537">
        <v>108563</v>
      </c>
      <c r="DR103" s="537">
        <v>238927</v>
      </c>
      <c r="DS103" s="537">
        <v>611710</v>
      </c>
      <c r="DT103" s="537">
        <v>-18</v>
      </c>
      <c r="DU103" s="537">
        <v>-144594</v>
      </c>
      <c r="DV103" s="537">
        <v>-144612</v>
      </c>
      <c r="DW103" s="537">
        <v>94315</v>
      </c>
      <c r="DX103" s="537">
        <v>467098</v>
      </c>
      <c r="DY103" s="282"/>
      <c r="DZ103" s="553">
        <f t="shared" si="6"/>
        <v>0.71250728115289719</v>
      </c>
      <c r="EA103" s="344"/>
      <c r="EB103" s="553">
        <f t="shared" si="7"/>
        <v>8.7402937901227204E-3</v>
      </c>
      <c r="EC103" s="282"/>
      <c r="ED103" s="282"/>
      <c r="EE103" s="282"/>
      <c r="EF103" s="282"/>
      <c r="EG103" s="282"/>
      <c r="EH103" s="282"/>
      <c r="EI103" s="282"/>
      <c r="EJ103" s="282"/>
      <c r="EK103" s="282"/>
      <c r="EL103" s="282"/>
      <c r="EM103" s="282"/>
      <c r="EN103" s="282"/>
    </row>
    <row r="104" spans="1:144" s="278" customFormat="1">
      <c r="A104" s="291" t="s">
        <v>518</v>
      </c>
      <c r="B104" s="368" t="s">
        <v>618</v>
      </c>
      <c r="C104" s="534">
        <v>177</v>
      </c>
      <c r="D104" s="535">
        <v>164</v>
      </c>
      <c r="E104" s="535">
        <v>824</v>
      </c>
      <c r="F104" s="535">
        <v>2</v>
      </c>
      <c r="G104" s="535">
        <v>295</v>
      </c>
      <c r="H104" s="535">
        <v>610</v>
      </c>
      <c r="I104" s="535">
        <v>222</v>
      </c>
      <c r="J104" s="535">
        <v>22829</v>
      </c>
      <c r="K104" s="535">
        <v>5342</v>
      </c>
      <c r="L104" s="535">
        <v>190</v>
      </c>
      <c r="M104" s="535">
        <v>0</v>
      </c>
      <c r="N104" s="535">
        <v>114</v>
      </c>
      <c r="O104" s="535">
        <v>1110</v>
      </c>
      <c r="P104" s="535">
        <v>645</v>
      </c>
      <c r="Q104" s="535">
        <v>2119</v>
      </c>
      <c r="R104" s="535">
        <v>312</v>
      </c>
      <c r="S104" s="535">
        <v>957</v>
      </c>
      <c r="T104" s="535">
        <v>4901</v>
      </c>
      <c r="U104" s="535">
        <v>84</v>
      </c>
      <c r="V104" s="535">
        <v>2759</v>
      </c>
      <c r="W104" s="535">
        <v>1574</v>
      </c>
      <c r="X104" s="535">
        <v>8528</v>
      </c>
      <c r="Y104" s="535">
        <v>4434</v>
      </c>
      <c r="Z104" s="535">
        <v>0</v>
      </c>
      <c r="AA104" s="535">
        <v>3334</v>
      </c>
      <c r="AB104" s="535">
        <v>5842</v>
      </c>
      <c r="AC104" s="535">
        <v>4118</v>
      </c>
      <c r="AD104" s="535">
        <v>335</v>
      </c>
      <c r="AE104" s="535">
        <v>5474</v>
      </c>
      <c r="AF104" s="535">
        <v>1186</v>
      </c>
      <c r="AG104" s="535">
        <v>243</v>
      </c>
      <c r="AH104" s="535">
        <v>3096</v>
      </c>
      <c r="AI104" s="535">
        <v>4103</v>
      </c>
      <c r="AJ104" s="535">
        <v>0</v>
      </c>
      <c r="AK104" s="535">
        <v>3712</v>
      </c>
      <c r="AL104" s="535">
        <v>3375</v>
      </c>
      <c r="AM104" s="535">
        <v>5140</v>
      </c>
      <c r="AN104" s="535">
        <v>1453</v>
      </c>
      <c r="AO104" s="535">
        <v>1146</v>
      </c>
      <c r="AP104" s="535">
        <v>193</v>
      </c>
      <c r="AQ104" s="535">
        <v>982</v>
      </c>
      <c r="AR104" s="535">
        <v>3331</v>
      </c>
      <c r="AS104" s="535">
        <v>5802</v>
      </c>
      <c r="AT104" s="535">
        <v>6296</v>
      </c>
      <c r="AU104" s="535">
        <v>6701</v>
      </c>
      <c r="AV104" s="535">
        <v>2554</v>
      </c>
      <c r="AW104" s="535">
        <v>14143</v>
      </c>
      <c r="AX104" s="535">
        <v>2908</v>
      </c>
      <c r="AY104" s="535">
        <v>1895</v>
      </c>
      <c r="AZ104" s="535">
        <v>114</v>
      </c>
      <c r="BA104" s="535">
        <v>1757</v>
      </c>
      <c r="BB104" s="535">
        <v>473</v>
      </c>
      <c r="BC104" s="535">
        <v>877</v>
      </c>
      <c r="BD104" s="535">
        <v>380</v>
      </c>
      <c r="BE104" s="535">
        <v>0</v>
      </c>
      <c r="BF104" s="535">
        <v>70</v>
      </c>
      <c r="BG104" s="535">
        <v>854</v>
      </c>
      <c r="BH104" s="535">
        <v>322</v>
      </c>
      <c r="BI104" s="535">
        <v>280</v>
      </c>
      <c r="BJ104" s="535">
        <v>1469</v>
      </c>
      <c r="BK104" s="535">
        <v>1008</v>
      </c>
      <c r="BL104" s="535">
        <v>85776</v>
      </c>
      <c r="BM104" s="535">
        <v>4186</v>
      </c>
      <c r="BN104" s="535">
        <v>39529</v>
      </c>
      <c r="BO104" s="535">
        <v>15525</v>
      </c>
      <c r="BP104" s="535">
        <v>52699</v>
      </c>
      <c r="BQ104" s="535">
        <v>9321</v>
      </c>
      <c r="BR104" s="535">
        <v>19110</v>
      </c>
      <c r="BS104" s="535">
        <v>10377</v>
      </c>
      <c r="BT104" s="535">
        <v>231287</v>
      </c>
      <c r="BU104" s="535">
        <v>93713</v>
      </c>
      <c r="BV104" s="535">
        <v>42521</v>
      </c>
      <c r="BW104" s="535">
        <v>26740</v>
      </c>
      <c r="BX104" s="535">
        <v>5453</v>
      </c>
      <c r="BY104" s="535">
        <v>11665</v>
      </c>
      <c r="BZ104" s="535">
        <v>8862</v>
      </c>
      <c r="CA104" s="535">
        <v>231</v>
      </c>
      <c r="CB104" s="535">
        <v>2431</v>
      </c>
      <c r="CC104" s="535">
        <v>9332</v>
      </c>
      <c r="CD104" s="535">
        <v>3033</v>
      </c>
      <c r="CE104" s="535">
        <v>14398</v>
      </c>
      <c r="CF104" s="535">
        <v>51168</v>
      </c>
      <c r="CG104" s="535">
        <v>451</v>
      </c>
      <c r="CH104" s="535">
        <v>72179</v>
      </c>
      <c r="CI104" s="535">
        <v>9835</v>
      </c>
      <c r="CJ104" s="535">
        <v>49996</v>
      </c>
      <c r="CK104" s="535">
        <v>4865</v>
      </c>
      <c r="CL104" s="535">
        <v>2708</v>
      </c>
      <c r="CM104" s="535">
        <v>101607</v>
      </c>
      <c r="CN104" s="535">
        <v>39306</v>
      </c>
      <c r="CO104" s="535">
        <v>48292</v>
      </c>
      <c r="CP104" s="535">
        <v>66694</v>
      </c>
      <c r="CQ104" s="535">
        <v>3411</v>
      </c>
      <c r="CR104" s="535">
        <v>17427</v>
      </c>
      <c r="CS104" s="535">
        <v>10695</v>
      </c>
      <c r="CT104" s="535">
        <v>7377</v>
      </c>
      <c r="CU104" s="535">
        <v>15550</v>
      </c>
      <c r="CV104" s="535">
        <v>1585</v>
      </c>
      <c r="CW104" s="535">
        <v>16150</v>
      </c>
      <c r="CX104" s="535">
        <v>207696</v>
      </c>
      <c r="CY104" s="535">
        <v>3010</v>
      </c>
      <c r="CZ104" s="535">
        <v>17076</v>
      </c>
      <c r="DA104" s="535">
        <v>6979</v>
      </c>
      <c r="DB104" s="535">
        <v>22437</v>
      </c>
      <c r="DC104" s="535">
        <v>5363</v>
      </c>
      <c r="DD104" s="535">
        <v>0</v>
      </c>
      <c r="DE104" s="536">
        <v>5613</v>
      </c>
      <c r="DF104" s="537">
        <v>1626817</v>
      </c>
      <c r="DG104" s="534">
        <v>1660</v>
      </c>
      <c r="DH104" s="535">
        <v>50283</v>
      </c>
      <c r="DI104" s="535">
        <v>0</v>
      </c>
      <c r="DJ104" s="535">
        <v>0</v>
      </c>
      <c r="DK104" s="535">
        <v>6538</v>
      </c>
      <c r="DL104" s="535">
        <v>90608</v>
      </c>
      <c r="DM104" s="535">
        <v>0</v>
      </c>
      <c r="DN104" s="537">
        <v>149089</v>
      </c>
      <c r="DO104" s="537">
        <v>1775906</v>
      </c>
      <c r="DP104" s="537">
        <v>47617</v>
      </c>
      <c r="DQ104" s="537">
        <v>313183</v>
      </c>
      <c r="DR104" s="537">
        <v>509889</v>
      </c>
      <c r="DS104" s="537">
        <v>2136706</v>
      </c>
      <c r="DT104" s="537">
        <v>-175254</v>
      </c>
      <c r="DU104" s="537">
        <v>-619102</v>
      </c>
      <c r="DV104" s="537">
        <v>-794356</v>
      </c>
      <c r="DW104" s="537">
        <v>-284467</v>
      </c>
      <c r="DX104" s="537">
        <v>1342350</v>
      </c>
      <c r="DY104" s="282"/>
      <c r="DZ104" s="553">
        <f t="shared" si="6"/>
        <v>0.55270380301660116</v>
      </c>
      <c r="EA104" s="344"/>
      <c r="EB104" s="553">
        <f t="shared" si="7"/>
        <v>3.3796645056386218E-3</v>
      </c>
      <c r="EC104" s="282"/>
      <c r="ED104" s="282"/>
      <c r="EE104" s="282"/>
      <c r="EF104" s="282"/>
      <c r="EG104" s="282"/>
      <c r="EH104" s="282"/>
      <c r="EI104" s="282"/>
      <c r="EJ104" s="282"/>
      <c r="EK104" s="282"/>
      <c r="EL104" s="282"/>
      <c r="EM104" s="282"/>
      <c r="EN104" s="282"/>
    </row>
    <row r="105" spans="1:144" s="278" customFormat="1">
      <c r="A105" s="291" t="s">
        <v>519</v>
      </c>
      <c r="B105" s="368" t="s">
        <v>619</v>
      </c>
      <c r="C105" s="534">
        <v>0</v>
      </c>
      <c r="D105" s="535">
        <v>0</v>
      </c>
      <c r="E105" s="535">
        <v>0</v>
      </c>
      <c r="F105" s="535">
        <v>0</v>
      </c>
      <c r="G105" s="535">
        <v>0</v>
      </c>
      <c r="H105" s="535">
        <v>0</v>
      </c>
      <c r="I105" s="535">
        <v>0</v>
      </c>
      <c r="J105" s="535">
        <v>0</v>
      </c>
      <c r="K105" s="535">
        <v>0</v>
      </c>
      <c r="L105" s="535">
        <v>0</v>
      </c>
      <c r="M105" s="535">
        <v>0</v>
      </c>
      <c r="N105" s="535">
        <v>0</v>
      </c>
      <c r="O105" s="535">
        <v>0</v>
      </c>
      <c r="P105" s="535">
        <v>0</v>
      </c>
      <c r="Q105" s="535">
        <v>0</v>
      </c>
      <c r="R105" s="535">
        <v>0</v>
      </c>
      <c r="S105" s="535">
        <v>0</v>
      </c>
      <c r="T105" s="535">
        <v>0</v>
      </c>
      <c r="U105" s="535">
        <v>0</v>
      </c>
      <c r="V105" s="535">
        <v>0</v>
      </c>
      <c r="W105" s="535">
        <v>0</v>
      </c>
      <c r="X105" s="535">
        <v>0</v>
      </c>
      <c r="Y105" s="535">
        <v>0</v>
      </c>
      <c r="Z105" s="535">
        <v>0</v>
      </c>
      <c r="AA105" s="535">
        <v>0</v>
      </c>
      <c r="AB105" s="535">
        <v>0</v>
      </c>
      <c r="AC105" s="535">
        <v>0</v>
      </c>
      <c r="AD105" s="535">
        <v>0</v>
      </c>
      <c r="AE105" s="535">
        <v>0</v>
      </c>
      <c r="AF105" s="535">
        <v>0</v>
      </c>
      <c r="AG105" s="535">
        <v>0</v>
      </c>
      <c r="AH105" s="535">
        <v>0</v>
      </c>
      <c r="AI105" s="535">
        <v>0</v>
      </c>
      <c r="AJ105" s="535">
        <v>0</v>
      </c>
      <c r="AK105" s="535">
        <v>0</v>
      </c>
      <c r="AL105" s="535">
        <v>0</v>
      </c>
      <c r="AM105" s="535">
        <v>0</v>
      </c>
      <c r="AN105" s="535">
        <v>0</v>
      </c>
      <c r="AO105" s="535">
        <v>0</v>
      </c>
      <c r="AP105" s="535">
        <v>0</v>
      </c>
      <c r="AQ105" s="535">
        <v>0</v>
      </c>
      <c r="AR105" s="535">
        <v>0</v>
      </c>
      <c r="AS105" s="535">
        <v>0</v>
      </c>
      <c r="AT105" s="535">
        <v>0</v>
      </c>
      <c r="AU105" s="535">
        <v>0</v>
      </c>
      <c r="AV105" s="535">
        <v>0</v>
      </c>
      <c r="AW105" s="535">
        <v>0</v>
      </c>
      <c r="AX105" s="535">
        <v>0</v>
      </c>
      <c r="AY105" s="535">
        <v>0</v>
      </c>
      <c r="AZ105" s="535">
        <v>0</v>
      </c>
      <c r="BA105" s="535">
        <v>0</v>
      </c>
      <c r="BB105" s="535">
        <v>0</v>
      </c>
      <c r="BC105" s="535">
        <v>0</v>
      </c>
      <c r="BD105" s="535">
        <v>0</v>
      </c>
      <c r="BE105" s="535">
        <v>0</v>
      </c>
      <c r="BF105" s="535">
        <v>0</v>
      </c>
      <c r="BG105" s="535">
        <v>0</v>
      </c>
      <c r="BH105" s="535">
        <v>0</v>
      </c>
      <c r="BI105" s="535">
        <v>0</v>
      </c>
      <c r="BJ105" s="535">
        <v>0</v>
      </c>
      <c r="BK105" s="535">
        <v>0</v>
      </c>
      <c r="BL105" s="535">
        <v>0</v>
      </c>
      <c r="BM105" s="535">
        <v>0</v>
      </c>
      <c r="BN105" s="535">
        <v>0</v>
      </c>
      <c r="BO105" s="535">
        <v>0</v>
      </c>
      <c r="BP105" s="535">
        <v>0</v>
      </c>
      <c r="BQ105" s="535">
        <v>0</v>
      </c>
      <c r="BR105" s="535">
        <v>0</v>
      </c>
      <c r="BS105" s="535">
        <v>0</v>
      </c>
      <c r="BT105" s="535">
        <v>0</v>
      </c>
      <c r="BU105" s="535">
        <v>0</v>
      </c>
      <c r="BV105" s="535">
        <v>0</v>
      </c>
      <c r="BW105" s="535">
        <v>0</v>
      </c>
      <c r="BX105" s="535">
        <v>0</v>
      </c>
      <c r="BY105" s="535">
        <v>0</v>
      </c>
      <c r="BZ105" s="535">
        <v>0</v>
      </c>
      <c r="CA105" s="535">
        <v>0</v>
      </c>
      <c r="CB105" s="535">
        <v>0</v>
      </c>
      <c r="CC105" s="535">
        <v>0</v>
      </c>
      <c r="CD105" s="535">
        <v>0</v>
      </c>
      <c r="CE105" s="535">
        <v>0</v>
      </c>
      <c r="CF105" s="535">
        <v>0</v>
      </c>
      <c r="CG105" s="535">
        <v>0</v>
      </c>
      <c r="CH105" s="535">
        <v>0</v>
      </c>
      <c r="CI105" s="535">
        <v>0</v>
      </c>
      <c r="CJ105" s="535">
        <v>0</v>
      </c>
      <c r="CK105" s="535">
        <v>0</v>
      </c>
      <c r="CL105" s="535">
        <v>0</v>
      </c>
      <c r="CM105" s="535">
        <v>0</v>
      </c>
      <c r="CN105" s="535">
        <v>0</v>
      </c>
      <c r="CO105" s="535">
        <v>0</v>
      </c>
      <c r="CP105" s="535">
        <v>0</v>
      </c>
      <c r="CQ105" s="535">
        <v>0</v>
      </c>
      <c r="CR105" s="535">
        <v>0</v>
      </c>
      <c r="CS105" s="535">
        <v>0</v>
      </c>
      <c r="CT105" s="535">
        <v>0</v>
      </c>
      <c r="CU105" s="535">
        <v>0</v>
      </c>
      <c r="CV105" s="535">
        <v>0</v>
      </c>
      <c r="CW105" s="535">
        <v>0</v>
      </c>
      <c r="CX105" s="535">
        <v>0</v>
      </c>
      <c r="CY105" s="535">
        <v>0</v>
      </c>
      <c r="CZ105" s="535">
        <v>0</v>
      </c>
      <c r="DA105" s="535">
        <v>0</v>
      </c>
      <c r="DB105" s="535">
        <v>0</v>
      </c>
      <c r="DC105" s="535">
        <v>0</v>
      </c>
      <c r="DD105" s="535">
        <v>0</v>
      </c>
      <c r="DE105" s="536">
        <v>0</v>
      </c>
      <c r="DF105" s="537">
        <v>0</v>
      </c>
      <c r="DG105" s="534">
        <v>67051</v>
      </c>
      <c r="DH105" s="535">
        <v>187436</v>
      </c>
      <c r="DI105" s="535">
        <v>0</v>
      </c>
      <c r="DJ105" s="535">
        <v>0</v>
      </c>
      <c r="DK105" s="535">
        <v>0</v>
      </c>
      <c r="DL105" s="535">
        <v>0</v>
      </c>
      <c r="DM105" s="535">
        <v>0</v>
      </c>
      <c r="DN105" s="537">
        <v>254487</v>
      </c>
      <c r="DO105" s="537">
        <v>254487</v>
      </c>
      <c r="DP105" s="537">
        <v>36555</v>
      </c>
      <c r="DQ105" s="537">
        <v>166368</v>
      </c>
      <c r="DR105" s="537">
        <v>457410</v>
      </c>
      <c r="DS105" s="537">
        <v>457410</v>
      </c>
      <c r="DT105" s="537">
        <v>-37549</v>
      </c>
      <c r="DU105" s="537">
        <v>-179356</v>
      </c>
      <c r="DV105" s="537">
        <v>-216905</v>
      </c>
      <c r="DW105" s="537">
        <v>240505</v>
      </c>
      <c r="DX105" s="537">
        <v>240505</v>
      </c>
      <c r="DY105" s="282"/>
      <c r="DZ105" s="553">
        <f t="shared" si="6"/>
        <v>0.14767748450804952</v>
      </c>
      <c r="EA105" s="344"/>
      <c r="EB105" s="553">
        <f t="shared" ref="EB105:EB111" si="8">DH105/($DH$112-$DH$11-$DH$20-$DH$32-$DH$40)</f>
        <v>1.2598110619471406E-2</v>
      </c>
      <c r="EC105" s="282"/>
      <c r="ED105" s="282"/>
      <c r="EE105" s="282"/>
      <c r="EF105" s="282"/>
      <c r="EG105" s="282"/>
      <c r="EH105" s="282"/>
      <c r="EI105" s="282"/>
      <c r="EJ105" s="282"/>
      <c r="EK105" s="282"/>
      <c r="EL105" s="282"/>
      <c r="EM105" s="282"/>
      <c r="EN105" s="282"/>
    </row>
    <row r="106" spans="1:144" s="278" customFormat="1">
      <c r="A106" s="291" t="s">
        <v>520</v>
      </c>
      <c r="B106" s="368" t="s">
        <v>620</v>
      </c>
      <c r="C106" s="534">
        <v>0</v>
      </c>
      <c r="D106" s="535">
        <v>0</v>
      </c>
      <c r="E106" s="535">
        <v>0</v>
      </c>
      <c r="F106" s="535">
        <v>0</v>
      </c>
      <c r="G106" s="535">
        <v>0</v>
      </c>
      <c r="H106" s="535">
        <v>0</v>
      </c>
      <c r="I106" s="535">
        <v>0</v>
      </c>
      <c r="J106" s="535">
        <v>0</v>
      </c>
      <c r="K106" s="535">
        <v>0</v>
      </c>
      <c r="L106" s="535">
        <v>0</v>
      </c>
      <c r="M106" s="535">
        <v>0</v>
      </c>
      <c r="N106" s="535">
        <v>0</v>
      </c>
      <c r="O106" s="535">
        <v>0</v>
      </c>
      <c r="P106" s="535">
        <v>0</v>
      </c>
      <c r="Q106" s="535">
        <v>0</v>
      </c>
      <c r="R106" s="535">
        <v>0</v>
      </c>
      <c r="S106" s="535">
        <v>0</v>
      </c>
      <c r="T106" s="535">
        <v>0</v>
      </c>
      <c r="U106" s="535">
        <v>0</v>
      </c>
      <c r="V106" s="535">
        <v>0</v>
      </c>
      <c r="W106" s="535">
        <v>0</v>
      </c>
      <c r="X106" s="535">
        <v>0</v>
      </c>
      <c r="Y106" s="535">
        <v>0</v>
      </c>
      <c r="Z106" s="535">
        <v>0</v>
      </c>
      <c r="AA106" s="535">
        <v>0</v>
      </c>
      <c r="AB106" s="535">
        <v>0</v>
      </c>
      <c r="AC106" s="535">
        <v>0</v>
      </c>
      <c r="AD106" s="535">
        <v>0</v>
      </c>
      <c r="AE106" s="535">
        <v>0</v>
      </c>
      <c r="AF106" s="535">
        <v>0</v>
      </c>
      <c r="AG106" s="535">
        <v>0</v>
      </c>
      <c r="AH106" s="535">
        <v>0</v>
      </c>
      <c r="AI106" s="535">
        <v>0</v>
      </c>
      <c r="AJ106" s="535">
        <v>0</v>
      </c>
      <c r="AK106" s="535">
        <v>0</v>
      </c>
      <c r="AL106" s="535">
        <v>0</v>
      </c>
      <c r="AM106" s="535">
        <v>0</v>
      </c>
      <c r="AN106" s="535">
        <v>0</v>
      </c>
      <c r="AO106" s="535">
        <v>0</v>
      </c>
      <c r="AP106" s="535">
        <v>0</v>
      </c>
      <c r="AQ106" s="535">
        <v>0</v>
      </c>
      <c r="AR106" s="535">
        <v>0</v>
      </c>
      <c r="AS106" s="535">
        <v>0</v>
      </c>
      <c r="AT106" s="535">
        <v>0</v>
      </c>
      <c r="AU106" s="535">
        <v>0</v>
      </c>
      <c r="AV106" s="535">
        <v>0</v>
      </c>
      <c r="AW106" s="535">
        <v>0</v>
      </c>
      <c r="AX106" s="535">
        <v>0</v>
      </c>
      <c r="AY106" s="535">
        <v>0</v>
      </c>
      <c r="AZ106" s="535">
        <v>0</v>
      </c>
      <c r="BA106" s="535">
        <v>0</v>
      </c>
      <c r="BB106" s="535">
        <v>0</v>
      </c>
      <c r="BC106" s="535">
        <v>0</v>
      </c>
      <c r="BD106" s="535">
        <v>0</v>
      </c>
      <c r="BE106" s="535">
        <v>0</v>
      </c>
      <c r="BF106" s="535">
        <v>0</v>
      </c>
      <c r="BG106" s="535">
        <v>0</v>
      </c>
      <c r="BH106" s="535">
        <v>0</v>
      </c>
      <c r="BI106" s="535">
        <v>0</v>
      </c>
      <c r="BJ106" s="535">
        <v>0</v>
      </c>
      <c r="BK106" s="535">
        <v>0</v>
      </c>
      <c r="BL106" s="535">
        <v>0</v>
      </c>
      <c r="BM106" s="535">
        <v>0</v>
      </c>
      <c r="BN106" s="535">
        <v>0</v>
      </c>
      <c r="BO106" s="535">
        <v>0</v>
      </c>
      <c r="BP106" s="535">
        <v>0</v>
      </c>
      <c r="BQ106" s="535">
        <v>0</v>
      </c>
      <c r="BR106" s="535">
        <v>0</v>
      </c>
      <c r="BS106" s="535">
        <v>0</v>
      </c>
      <c r="BT106" s="535">
        <v>0</v>
      </c>
      <c r="BU106" s="535">
        <v>0</v>
      </c>
      <c r="BV106" s="535">
        <v>0</v>
      </c>
      <c r="BW106" s="535">
        <v>0</v>
      </c>
      <c r="BX106" s="535">
        <v>0</v>
      </c>
      <c r="BY106" s="535">
        <v>0</v>
      </c>
      <c r="BZ106" s="535">
        <v>0</v>
      </c>
      <c r="CA106" s="535">
        <v>0</v>
      </c>
      <c r="CB106" s="535">
        <v>0</v>
      </c>
      <c r="CC106" s="535">
        <v>0</v>
      </c>
      <c r="CD106" s="535">
        <v>0</v>
      </c>
      <c r="CE106" s="535">
        <v>0</v>
      </c>
      <c r="CF106" s="535">
        <v>0</v>
      </c>
      <c r="CG106" s="535">
        <v>0</v>
      </c>
      <c r="CH106" s="535">
        <v>0</v>
      </c>
      <c r="CI106" s="535">
        <v>0</v>
      </c>
      <c r="CJ106" s="535">
        <v>0</v>
      </c>
      <c r="CK106" s="535">
        <v>0</v>
      </c>
      <c r="CL106" s="535">
        <v>0</v>
      </c>
      <c r="CM106" s="535">
        <v>0</v>
      </c>
      <c r="CN106" s="535">
        <v>3629</v>
      </c>
      <c r="CO106" s="535">
        <v>0</v>
      </c>
      <c r="CP106" s="535">
        <v>3168</v>
      </c>
      <c r="CQ106" s="535">
        <v>0</v>
      </c>
      <c r="CR106" s="535">
        <v>683</v>
      </c>
      <c r="CS106" s="535">
        <v>2264</v>
      </c>
      <c r="CT106" s="535">
        <v>0</v>
      </c>
      <c r="CU106" s="535">
        <v>0</v>
      </c>
      <c r="CV106" s="535">
        <v>0</v>
      </c>
      <c r="CW106" s="535">
        <v>0</v>
      </c>
      <c r="CX106" s="535">
        <v>0</v>
      </c>
      <c r="CY106" s="535">
        <v>3651</v>
      </c>
      <c r="CZ106" s="535">
        <v>7989</v>
      </c>
      <c r="DA106" s="535">
        <v>0</v>
      </c>
      <c r="DB106" s="535">
        <v>0</v>
      </c>
      <c r="DC106" s="535">
        <v>0</v>
      </c>
      <c r="DD106" s="535">
        <v>0</v>
      </c>
      <c r="DE106" s="536">
        <v>0</v>
      </c>
      <c r="DF106" s="537">
        <v>21384</v>
      </c>
      <c r="DG106" s="534">
        <v>273957</v>
      </c>
      <c r="DH106" s="535">
        <v>978055</v>
      </c>
      <c r="DI106" s="535">
        <v>0</v>
      </c>
      <c r="DJ106" s="535">
        <v>0</v>
      </c>
      <c r="DK106" s="535">
        <v>0</v>
      </c>
      <c r="DL106" s="535">
        <v>0</v>
      </c>
      <c r="DM106" s="535">
        <v>0</v>
      </c>
      <c r="DN106" s="537">
        <v>1252012</v>
      </c>
      <c r="DO106" s="537">
        <v>1273396</v>
      </c>
      <c r="DP106" s="537">
        <v>23592</v>
      </c>
      <c r="DQ106" s="537">
        <v>85458</v>
      </c>
      <c r="DR106" s="537">
        <v>1361062</v>
      </c>
      <c r="DS106" s="537">
        <v>1382446</v>
      </c>
      <c r="DT106" s="537">
        <v>-28094</v>
      </c>
      <c r="DU106" s="537">
        <v>-253496</v>
      </c>
      <c r="DV106" s="537">
        <v>-281590</v>
      </c>
      <c r="DW106" s="537">
        <v>1079472</v>
      </c>
      <c r="DX106" s="537">
        <v>1100856</v>
      </c>
      <c r="DY106" s="282"/>
      <c r="DZ106" s="553">
        <f t="shared" si="6"/>
        <v>0.7788669039324766</v>
      </c>
      <c r="EA106" s="344"/>
      <c r="EB106" s="553">
        <f t="shared" si="8"/>
        <v>6.5737878966298388E-2</v>
      </c>
      <c r="EC106" s="282"/>
      <c r="ED106" s="282"/>
      <c r="EE106" s="282"/>
      <c r="EF106" s="282"/>
      <c r="EG106" s="282"/>
      <c r="EH106" s="282"/>
      <c r="EI106" s="282"/>
      <c r="EJ106" s="282"/>
      <c r="EK106" s="282"/>
      <c r="EL106" s="282"/>
      <c r="EM106" s="282"/>
      <c r="EN106" s="282"/>
    </row>
    <row r="107" spans="1:144" s="278" customFormat="1">
      <c r="A107" s="291" t="s">
        <v>521</v>
      </c>
      <c r="B107" s="368" t="s">
        <v>621</v>
      </c>
      <c r="C107" s="534">
        <v>0</v>
      </c>
      <c r="D107" s="535">
        <v>0</v>
      </c>
      <c r="E107" s="535">
        <v>14</v>
      </c>
      <c r="F107" s="535">
        <v>0</v>
      </c>
      <c r="G107" s="535">
        <v>1</v>
      </c>
      <c r="H107" s="535">
        <v>1</v>
      </c>
      <c r="I107" s="535">
        <v>1</v>
      </c>
      <c r="J107" s="535">
        <v>83</v>
      </c>
      <c r="K107" s="535">
        <v>55</v>
      </c>
      <c r="L107" s="535">
        <v>1</v>
      </c>
      <c r="M107" s="535">
        <v>0</v>
      </c>
      <c r="N107" s="535">
        <v>1</v>
      </c>
      <c r="O107" s="535">
        <v>2</v>
      </c>
      <c r="P107" s="535">
        <v>2</v>
      </c>
      <c r="Q107" s="535">
        <v>3</v>
      </c>
      <c r="R107" s="535">
        <v>2</v>
      </c>
      <c r="S107" s="535">
        <v>5</v>
      </c>
      <c r="T107" s="535">
        <v>8</v>
      </c>
      <c r="U107" s="535">
        <v>0</v>
      </c>
      <c r="V107" s="535">
        <v>8</v>
      </c>
      <c r="W107" s="535">
        <v>0</v>
      </c>
      <c r="X107" s="535">
        <v>6</v>
      </c>
      <c r="Y107" s="535">
        <v>5</v>
      </c>
      <c r="Z107" s="535">
        <v>0</v>
      </c>
      <c r="AA107" s="535">
        <v>13</v>
      </c>
      <c r="AB107" s="535">
        <v>1</v>
      </c>
      <c r="AC107" s="535">
        <v>11</v>
      </c>
      <c r="AD107" s="535">
        <v>2</v>
      </c>
      <c r="AE107" s="535">
        <v>10</v>
      </c>
      <c r="AF107" s="535">
        <v>3</v>
      </c>
      <c r="AG107" s="535">
        <v>0</v>
      </c>
      <c r="AH107" s="535">
        <v>0</v>
      </c>
      <c r="AI107" s="535">
        <v>0</v>
      </c>
      <c r="AJ107" s="535">
        <v>0</v>
      </c>
      <c r="AK107" s="535">
        <v>1</v>
      </c>
      <c r="AL107" s="535">
        <v>27</v>
      </c>
      <c r="AM107" s="535">
        <v>41</v>
      </c>
      <c r="AN107" s="535">
        <v>5</v>
      </c>
      <c r="AO107" s="535">
        <v>6</v>
      </c>
      <c r="AP107" s="535">
        <v>0</v>
      </c>
      <c r="AQ107" s="535">
        <v>3</v>
      </c>
      <c r="AR107" s="535">
        <v>11</v>
      </c>
      <c r="AS107" s="535">
        <v>10</v>
      </c>
      <c r="AT107" s="535">
        <v>10</v>
      </c>
      <c r="AU107" s="535">
        <v>8</v>
      </c>
      <c r="AV107" s="535">
        <v>2</v>
      </c>
      <c r="AW107" s="535">
        <v>8</v>
      </c>
      <c r="AX107" s="535">
        <v>14</v>
      </c>
      <c r="AY107" s="535">
        <v>1</v>
      </c>
      <c r="AZ107" s="535">
        <v>0</v>
      </c>
      <c r="BA107" s="535">
        <v>2</v>
      </c>
      <c r="BB107" s="535">
        <v>0</v>
      </c>
      <c r="BC107" s="535">
        <v>0</v>
      </c>
      <c r="BD107" s="535">
        <v>0</v>
      </c>
      <c r="BE107" s="535">
        <v>0</v>
      </c>
      <c r="BF107" s="535">
        <v>0</v>
      </c>
      <c r="BG107" s="535">
        <v>2</v>
      </c>
      <c r="BH107" s="535">
        <v>3</v>
      </c>
      <c r="BI107" s="535">
        <v>1</v>
      </c>
      <c r="BJ107" s="535">
        <v>4</v>
      </c>
      <c r="BK107" s="535">
        <v>0</v>
      </c>
      <c r="BL107" s="535">
        <v>15</v>
      </c>
      <c r="BM107" s="535">
        <v>4</v>
      </c>
      <c r="BN107" s="535">
        <v>29</v>
      </c>
      <c r="BO107" s="535">
        <v>18</v>
      </c>
      <c r="BP107" s="535">
        <v>91</v>
      </c>
      <c r="BQ107" s="535">
        <v>3</v>
      </c>
      <c r="BR107" s="535">
        <v>9</v>
      </c>
      <c r="BS107" s="535">
        <v>13</v>
      </c>
      <c r="BT107" s="535">
        <v>205</v>
      </c>
      <c r="BU107" s="535">
        <v>76</v>
      </c>
      <c r="BV107" s="535">
        <v>22</v>
      </c>
      <c r="BW107" s="535">
        <v>16</v>
      </c>
      <c r="BX107" s="535">
        <v>0</v>
      </c>
      <c r="BY107" s="535">
        <v>1386</v>
      </c>
      <c r="BZ107" s="535">
        <v>87</v>
      </c>
      <c r="CA107" s="535">
        <v>3</v>
      </c>
      <c r="CB107" s="535">
        <v>25</v>
      </c>
      <c r="CC107" s="535">
        <v>152</v>
      </c>
      <c r="CD107" s="535">
        <v>3</v>
      </c>
      <c r="CE107" s="535">
        <v>3</v>
      </c>
      <c r="CF107" s="535">
        <v>24</v>
      </c>
      <c r="CG107" s="535">
        <v>17</v>
      </c>
      <c r="CH107" s="535">
        <v>328</v>
      </c>
      <c r="CI107" s="535">
        <v>110</v>
      </c>
      <c r="CJ107" s="535">
        <v>11</v>
      </c>
      <c r="CK107" s="535">
        <v>17</v>
      </c>
      <c r="CL107" s="535">
        <v>12</v>
      </c>
      <c r="CM107" s="535">
        <v>177</v>
      </c>
      <c r="CN107" s="535">
        <v>152</v>
      </c>
      <c r="CO107" s="535">
        <v>59</v>
      </c>
      <c r="CP107" s="535">
        <v>19754</v>
      </c>
      <c r="CQ107" s="535">
        <v>419</v>
      </c>
      <c r="CR107" s="535">
        <v>4614</v>
      </c>
      <c r="CS107" s="535">
        <v>4167</v>
      </c>
      <c r="CT107" s="535">
        <v>9</v>
      </c>
      <c r="CU107" s="535">
        <v>14</v>
      </c>
      <c r="CV107" s="535">
        <v>22</v>
      </c>
      <c r="CW107" s="535">
        <v>9</v>
      </c>
      <c r="CX107" s="535">
        <v>100</v>
      </c>
      <c r="CY107" s="535">
        <v>2708</v>
      </c>
      <c r="CZ107" s="535">
        <v>3212</v>
      </c>
      <c r="DA107" s="535">
        <v>5528</v>
      </c>
      <c r="DB107" s="535">
        <v>188</v>
      </c>
      <c r="DC107" s="535">
        <v>122</v>
      </c>
      <c r="DD107" s="535">
        <v>0</v>
      </c>
      <c r="DE107" s="536">
        <v>165</v>
      </c>
      <c r="DF107" s="537">
        <v>44495</v>
      </c>
      <c r="DG107" s="534">
        <v>823</v>
      </c>
      <c r="DH107" s="535">
        <v>216771</v>
      </c>
      <c r="DI107" s="535">
        <v>0</v>
      </c>
      <c r="DJ107" s="535">
        <v>0</v>
      </c>
      <c r="DK107" s="535">
        <v>0</v>
      </c>
      <c r="DL107" s="535">
        <v>0</v>
      </c>
      <c r="DM107" s="535">
        <v>0</v>
      </c>
      <c r="DN107" s="537">
        <v>217594</v>
      </c>
      <c r="DO107" s="537">
        <v>262089</v>
      </c>
      <c r="DP107" s="537">
        <v>21</v>
      </c>
      <c r="DQ107" s="537">
        <v>4274</v>
      </c>
      <c r="DR107" s="537">
        <v>221889</v>
      </c>
      <c r="DS107" s="537">
        <v>266384</v>
      </c>
      <c r="DT107" s="537">
        <v>-172</v>
      </c>
      <c r="DU107" s="537">
        <v>-30282</v>
      </c>
      <c r="DV107" s="537">
        <v>-30454</v>
      </c>
      <c r="DW107" s="537">
        <v>191435</v>
      </c>
      <c r="DX107" s="537">
        <v>235930</v>
      </c>
      <c r="DY107" s="282"/>
      <c r="DZ107" s="553">
        <f t="shared" si="6"/>
        <v>0.88380283033625984</v>
      </c>
      <c r="EA107" s="344"/>
      <c r="EB107" s="553">
        <f t="shared" si="8"/>
        <v>1.4569800022906145E-2</v>
      </c>
      <c r="EC107" s="282"/>
      <c r="ED107" s="282"/>
      <c r="EE107" s="282"/>
      <c r="EF107" s="282"/>
      <c r="EG107" s="282"/>
      <c r="EH107" s="282"/>
      <c r="EI107" s="282"/>
      <c r="EJ107" s="282"/>
      <c r="EK107" s="282"/>
      <c r="EL107" s="282"/>
      <c r="EM107" s="282"/>
      <c r="EN107" s="282"/>
    </row>
    <row r="108" spans="1:144" s="278" customFormat="1">
      <c r="A108" s="291" t="s">
        <v>522</v>
      </c>
      <c r="B108" s="368" t="s">
        <v>622</v>
      </c>
      <c r="C108" s="534">
        <v>0</v>
      </c>
      <c r="D108" s="535">
        <v>0</v>
      </c>
      <c r="E108" s="535">
        <v>0</v>
      </c>
      <c r="F108" s="535">
        <v>0</v>
      </c>
      <c r="G108" s="535">
        <v>0</v>
      </c>
      <c r="H108" s="535">
        <v>0</v>
      </c>
      <c r="I108" s="535">
        <v>0</v>
      </c>
      <c r="J108" s="535">
        <v>0</v>
      </c>
      <c r="K108" s="535">
        <v>0</v>
      </c>
      <c r="L108" s="535">
        <v>0</v>
      </c>
      <c r="M108" s="535">
        <v>0</v>
      </c>
      <c r="N108" s="535">
        <v>0</v>
      </c>
      <c r="O108" s="535">
        <v>0</v>
      </c>
      <c r="P108" s="535">
        <v>0</v>
      </c>
      <c r="Q108" s="535">
        <v>0</v>
      </c>
      <c r="R108" s="535">
        <v>0</v>
      </c>
      <c r="S108" s="535">
        <v>0</v>
      </c>
      <c r="T108" s="535">
        <v>0</v>
      </c>
      <c r="U108" s="535">
        <v>0</v>
      </c>
      <c r="V108" s="535">
        <v>0</v>
      </c>
      <c r="W108" s="535">
        <v>0</v>
      </c>
      <c r="X108" s="535">
        <v>0</v>
      </c>
      <c r="Y108" s="535">
        <v>0</v>
      </c>
      <c r="Z108" s="535">
        <v>0</v>
      </c>
      <c r="AA108" s="535">
        <v>0</v>
      </c>
      <c r="AB108" s="535">
        <v>0</v>
      </c>
      <c r="AC108" s="535">
        <v>0</v>
      </c>
      <c r="AD108" s="535">
        <v>0</v>
      </c>
      <c r="AE108" s="535">
        <v>0</v>
      </c>
      <c r="AF108" s="535">
        <v>0</v>
      </c>
      <c r="AG108" s="535">
        <v>0</v>
      </c>
      <c r="AH108" s="535">
        <v>0</v>
      </c>
      <c r="AI108" s="535">
        <v>0</v>
      </c>
      <c r="AJ108" s="535">
        <v>0</v>
      </c>
      <c r="AK108" s="535">
        <v>0</v>
      </c>
      <c r="AL108" s="535">
        <v>0</v>
      </c>
      <c r="AM108" s="535">
        <v>0</v>
      </c>
      <c r="AN108" s="535">
        <v>0</v>
      </c>
      <c r="AO108" s="535">
        <v>0</v>
      </c>
      <c r="AP108" s="535">
        <v>0</v>
      </c>
      <c r="AQ108" s="535">
        <v>0</v>
      </c>
      <c r="AR108" s="535">
        <v>0</v>
      </c>
      <c r="AS108" s="535">
        <v>0</v>
      </c>
      <c r="AT108" s="535">
        <v>0</v>
      </c>
      <c r="AU108" s="535">
        <v>0</v>
      </c>
      <c r="AV108" s="535">
        <v>0</v>
      </c>
      <c r="AW108" s="535">
        <v>0</v>
      </c>
      <c r="AX108" s="535">
        <v>0</v>
      </c>
      <c r="AY108" s="535">
        <v>0</v>
      </c>
      <c r="AZ108" s="535">
        <v>0</v>
      </c>
      <c r="BA108" s="535">
        <v>0</v>
      </c>
      <c r="BB108" s="535">
        <v>0</v>
      </c>
      <c r="BC108" s="535">
        <v>0</v>
      </c>
      <c r="BD108" s="535">
        <v>0</v>
      </c>
      <c r="BE108" s="535">
        <v>0</v>
      </c>
      <c r="BF108" s="535">
        <v>0</v>
      </c>
      <c r="BG108" s="535">
        <v>0</v>
      </c>
      <c r="BH108" s="535">
        <v>0</v>
      </c>
      <c r="BI108" s="535">
        <v>0</v>
      </c>
      <c r="BJ108" s="535">
        <v>3</v>
      </c>
      <c r="BK108" s="535">
        <v>0</v>
      </c>
      <c r="BL108" s="535">
        <v>0</v>
      </c>
      <c r="BM108" s="535">
        <v>0</v>
      </c>
      <c r="BN108" s="535">
        <v>0</v>
      </c>
      <c r="BO108" s="535">
        <v>0</v>
      </c>
      <c r="BP108" s="535">
        <v>0</v>
      </c>
      <c r="BQ108" s="535">
        <v>0</v>
      </c>
      <c r="BR108" s="535">
        <v>0</v>
      </c>
      <c r="BS108" s="535">
        <v>0</v>
      </c>
      <c r="BT108" s="535">
        <v>72</v>
      </c>
      <c r="BU108" s="535">
        <v>0</v>
      </c>
      <c r="BV108" s="535">
        <v>0</v>
      </c>
      <c r="BW108" s="535">
        <v>0</v>
      </c>
      <c r="BX108" s="535">
        <v>0</v>
      </c>
      <c r="BY108" s="535">
        <v>0</v>
      </c>
      <c r="BZ108" s="535">
        <v>0</v>
      </c>
      <c r="CA108" s="535">
        <v>0</v>
      </c>
      <c r="CB108" s="535">
        <v>0</v>
      </c>
      <c r="CC108" s="535">
        <v>0</v>
      </c>
      <c r="CD108" s="535">
        <v>0</v>
      </c>
      <c r="CE108" s="535">
        <v>0</v>
      </c>
      <c r="CF108" s="535">
        <v>0</v>
      </c>
      <c r="CG108" s="535">
        <v>0</v>
      </c>
      <c r="CH108" s="535">
        <v>98</v>
      </c>
      <c r="CI108" s="535">
        <v>3067</v>
      </c>
      <c r="CJ108" s="535">
        <v>0</v>
      </c>
      <c r="CK108" s="535">
        <v>8</v>
      </c>
      <c r="CL108" s="535">
        <v>1682</v>
      </c>
      <c r="CM108" s="535">
        <v>0</v>
      </c>
      <c r="CN108" s="535">
        <v>136</v>
      </c>
      <c r="CO108" s="535">
        <v>8</v>
      </c>
      <c r="CP108" s="535">
        <v>0</v>
      </c>
      <c r="CQ108" s="535">
        <v>0</v>
      </c>
      <c r="CR108" s="535">
        <v>0</v>
      </c>
      <c r="CS108" s="535">
        <v>0</v>
      </c>
      <c r="CT108" s="535">
        <v>0</v>
      </c>
      <c r="CU108" s="535">
        <v>0</v>
      </c>
      <c r="CV108" s="535">
        <v>75</v>
      </c>
      <c r="CW108" s="535">
        <v>0</v>
      </c>
      <c r="CX108" s="535">
        <v>0</v>
      </c>
      <c r="CY108" s="535">
        <v>647</v>
      </c>
      <c r="CZ108" s="535">
        <v>260</v>
      </c>
      <c r="DA108" s="535">
        <v>0</v>
      </c>
      <c r="DB108" s="535">
        <v>7217</v>
      </c>
      <c r="DC108" s="535">
        <v>564</v>
      </c>
      <c r="DD108" s="535">
        <v>0</v>
      </c>
      <c r="DE108" s="536">
        <v>95</v>
      </c>
      <c r="DF108" s="537">
        <v>13932</v>
      </c>
      <c r="DG108" s="534">
        <v>28441</v>
      </c>
      <c r="DH108" s="535">
        <v>371091</v>
      </c>
      <c r="DI108" s="535">
        <v>0</v>
      </c>
      <c r="DJ108" s="535">
        <v>0</v>
      </c>
      <c r="DK108" s="535">
        <v>0</v>
      </c>
      <c r="DL108" s="535">
        <v>0</v>
      </c>
      <c r="DM108" s="535">
        <v>0</v>
      </c>
      <c r="DN108" s="537">
        <v>399532</v>
      </c>
      <c r="DO108" s="537">
        <v>413464</v>
      </c>
      <c r="DP108" s="537">
        <v>2691</v>
      </c>
      <c r="DQ108" s="537">
        <v>519526</v>
      </c>
      <c r="DR108" s="537">
        <v>921749</v>
      </c>
      <c r="DS108" s="537">
        <v>935681</v>
      </c>
      <c r="DT108" s="537">
        <v>-13302</v>
      </c>
      <c r="DU108" s="537">
        <v>-38914</v>
      </c>
      <c r="DV108" s="537">
        <v>-52216</v>
      </c>
      <c r="DW108" s="537">
        <v>869533</v>
      </c>
      <c r="DX108" s="537">
        <v>883465</v>
      </c>
      <c r="DY108" s="282"/>
      <c r="DZ108" s="553">
        <f t="shared" si="6"/>
        <v>0.8737108913956233</v>
      </c>
      <c r="EA108" s="344"/>
      <c r="EB108" s="553">
        <f t="shared" si="8"/>
        <v>2.4942089395261654E-2</v>
      </c>
      <c r="EC108" s="282"/>
      <c r="ED108" s="282"/>
      <c r="EE108" s="282"/>
      <c r="EF108" s="282"/>
      <c r="EG108" s="282"/>
      <c r="EH108" s="282"/>
      <c r="EI108" s="282"/>
      <c r="EJ108" s="282"/>
      <c r="EK108" s="282"/>
      <c r="EL108" s="282"/>
      <c r="EM108" s="282"/>
      <c r="EN108" s="282"/>
    </row>
    <row r="109" spans="1:144" s="278" customFormat="1">
      <c r="A109" s="291" t="s">
        <v>523</v>
      </c>
      <c r="B109" s="368" t="s">
        <v>623</v>
      </c>
      <c r="C109" s="534">
        <v>0</v>
      </c>
      <c r="D109" s="535">
        <v>0</v>
      </c>
      <c r="E109" s="535">
        <v>40</v>
      </c>
      <c r="F109" s="535">
        <v>0</v>
      </c>
      <c r="G109" s="535">
        <v>34</v>
      </c>
      <c r="H109" s="535">
        <v>1</v>
      </c>
      <c r="I109" s="535">
        <v>4</v>
      </c>
      <c r="J109" s="535">
        <v>136</v>
      </c>
      <c r="K109" s="535">
        <v>38</v>
      </c>
      <c r="L109" s="535">
        <v>2</v>
      </c>
      <c r="M109" s="535">
        <v>0</v>
      </c>
      <c r="N109" s="535">
        <v>0</v>
      </c>
      <c r="O109" s="535">
        <v>3</v>
      </c>
      <c r="P109" s="535">
        <v>2</v>
      </c>
      <c r="Q109" s="535">
        <v>10</v>
      </c>
      <c r="R109" s="535">
        <v>1</v>
      </c>
      <c r="S109" s="535">
        <v>4</v>
      </c>
      <c r="T109" s="535">
        <v>16</v>
      </c>
      <c r="U109" s="535">
        <v>0</v>
      </c>
      <c r="V109" s="535">
        <v>6</v>
      </c>
      <c r="W109" s="535">
        <v>15</v>
      </c>
      <c r="X109" s="535">
        <v>44</v>
      </c>
      <c r="Y109" s="535">
        <v>30</v>
      </c>
      <c r="Z109" s="535">
        <v>0</v>
      </c>
      <c r="AA109" s="535">
        <v>17</v>
      </c>
      <c r="AB109" s="535">
        <v>21</v>
      </c>
      <c r="AC109" s="535">
        <v>25</v>
      </c>
      <c r="AD109" s="535">
        <v>3</v>
      </c>
      <c r="AE109" s="535">
        <v>12</v>
      </c>
      <c r="AF109" s="535">
        <v>3</v>
      </c>
      <c r="AG109" s="535">
        <v>0</v>
      </c>
      <c r="AH109" s="535">
        <v>6</v>
      </c>
      <c r="AI109" s="535">
        <v>4</v>
      </c>
      <c r="AJ109" s="535">
        <v>0</v>
      </c>
      <c r="AK109" s="535">
        <v>8</v>
      </c>
      <c r="AL109" s="535">
        <v>47</v>
      </c>
      <c r="AM109" s="535">
        <v>81</v>
      </c>
      <c r="AN109" s="535">
        <v>4</v>
      </c>
      <c r="AO109" s="535">
        <v>12</v>
      </c>
      <c r="AP109" s="535">
        <v>3</v>
      </c>
      <c r="AQ109" s="535">
        <v>9</v>
      </c>
      <c r="AR109" s="535">
        <v>16</v>
      </c>
      <c r="AS109" s="535">
        <v>19</v>
      </c>
      <c r="AT109" s="535">
        <v>18</v>
      </c>
      <c r="AU109" s="535">
        <v>66</v>
      </c>
      <c r="AV109" s="535">
        <v>14</v>
      </c>
      <c r="AW109" s="535">
        <v>34</v>
      </c>
      <c r="AX109" s="535">
        <v>15</v>
      </c>
      <c r="AY109" s="535">
        <v>14</v>
      </c>
      <c r="AZ109" s="535">
        <v>0</v>
      </c>
      <c r="BA109" s="535">
        <v>3</v>
      </c>
      <c r="BB109" s="535">
        <v>2</v>
      </c>
      <c r="BC109" s="535">
        <v>3</v>
      </c>
      <c r="BD109" s="535">
        <v>0</v>
      </c>
      <c r="BE109" s="535">
        <v>0</v>
      </c>
      <c r="BF109" s="535">
        <v>0</v>
      </c>
      <c r="BG109" s="535">
        <v>2</v>
      </c>
      <c r="BH109" s="535">
        <v>4</v>
      </c>
      <c r="BI109" s="535">
        <v>1</v>
      </c>
      <c r="BJ109" s="535">
        <v>4</v>
      </c>
      <c r="BK109" s="535">
        <v>4</v>
      </c>
      <c r="BL109" s="535">
        <v>267</v>
      </c>
      <c r="BM109" s="535">
        <v>26</v>
      </c>
      <c r="BN109" s="535">
        <v>117</v>
      </c>
      <c r="BO109" s="535">
        <v>198</v>
      </c>
      <c r="BP109" s="535">
        <v>58</v>
      </c>
      <c r="BQ109" s="535">
        <v>21</v>
      </c>
      <c r="BR109" s="535">
        <v>47</v>
      </c>
      <c r="BS109" s="535">
        <v>0</v>
      </c>
      <c r="BT109" s="535">
        <v>2353</v>
      </c>
      <c r="BU109" s="535">
        <v>177</v>
      </c>
      <c r="BV109" s="535">
        <v>692</v>
      </c>
      <c r="BW109" s="535">
        <v>372</v>
      </c>
      <c r="BX109" s="535">
        <v>1114</v>
      </c>
      <c r="BY109" s="535">
        <v>78</v>
      </c>
      <c r="BZ109" s="535">
        <v>213</v>
      </c>
      <c r="CA109" s="535">
        <v>0</v>
      </c>
      <c r="CB109" s="535">
        <v>57</v>
      </c>
      <c r="CC109" s="535">
        <v>79</v>
      </c>
      <c r="CD109" s="535">
        <v>7</v>
      </c>
      <c r="CE109" s="535">
        <v>25</v>
      </c>
      <c r="CF109" s="535">
        <v>138</v>
      </c>
      <c r="CG109" s="535">
        <v>11</v>
      </c>
      <c r="CH109" s="535">
        <v>228</v>
      </c>
      <c r="CI109" s="535">
        <v>98</v>
      </c>
      <c r="CJ109" s="535">
        <v>474</v>
      </c>
      <c r="CK109" s="535">
        <v>8</v>
      </c>
      <c r="CL109" s="535">
        <v>255</v>
      </c>
      <c r="CM109" s="535">
        <v>604</v>
      </c>
      <c r="CN109" s="535">
        <v>405</v>
      </c>
      <c r="CO109" s="535">
        <v>1226</v>
      </c>
      <c r="CP109" s="535">
        <v>660</v>
      </c>
      <c r="CQ109" s="535">
        <v>16</v>
      </c>
      <c r="CR109" s="535">
        <v>75</v>
      </c>
      <c r="CS109" s="535">
        <v>123</v>
      </c>
      <c r="CT109" s="535">
        <v>324</v>
      </c>
      <c r="CU109" s="535">
        <v>226</v>
      </c>
      <c r="CV109" s="535">
        <v>73</v>
      </c>
      <c r="CW109" s="535">
        <v>206</v>
      </c>
      <c r="CX109" s="535">
        <v>1545</v>
      </c>
      <c r="CY109" s="535">
        <v>637</v>
      </c>
      <c r="CZ109" s="535">
        <v>433</v>
      </c>
      <c r="DA109" s="535">
        <v>527</v>
      </c>
      <c r="DB109" s="535">
        <v>2587</v>
      </c>
      <c r="DC109" s="535">
        <v>3214</v>
      </c>
      <c r="DD109" s="535">
        <v>0</v>
      </c>
      <c r="DE109" s="536">
        <v>87</v>
      </c>
      <c r="DF109" s="537">
        <v>20941</v>
      </c>
      <c r="DG109" s="534">
        <v>2707</v>
      </c>
      <c r="DH109" s="535">
        <v>362582</v>
      </c>
      <c r="DI109" s="535">
        <v>0</v>
      </c>
      <c r="DJ109" s="535">
        <v>0</v>
      </c>
      <c r="DK109" s="535">
        <v>0</v>
      </c>
      <c r="DL109" s="535">
        <v>0</v>
      </c>
      <c r="DM109" s="535">
        <v>0</v>
      </c>
      <c r="DN109" s="537">
        <v>365289</v>
      </c>
      <c r="DO109" s="537">
        <v>386230</v>
      </c>
      <c r="DP109" s="537">
        <v>1763</v>
      </c>
      <c r="DQ109" s="537">
        <v>4299</v>
      </c>
      <c r="DR109" s="537">
        <v>371351</v>
      </c>
      <c r="DS109" s="537">
        <v>392292</v>
      </c>
      <c r="DT109" s="537">
        <v>-817</v>
      </c>
      <c r="DU109" s="537">
        <v>-113134</v>
      </c>
      <c r="DV109" s="537">
        <v>-113951</v>
      </c>
      <c r="DW109" s="537">
        <v>257400</v>
      </c>
      <c r="DX109" s="537">
        <v>278341</v>
      </c>
      <c r="DY109" s="282"/>
      <c r="DZ109" s="553">
        <f t="shared" si="6"/>
        <v>0.70496595292960151</v>
      </c>
      <c r="EA109" s="344"/>
      <c r="EB109" s="553">
        <f t="shared" si="8"/>
        <v>2.4370175124464783E-2</v>
      </c>
      <c r="EC109" s="282"/>
      <c r="ED109" s="282"/>
      <c r="EE109" s="282"/>
      <c r="EF109" s="282"/>
      <c r="EG109" s="282"/>
      <c r="EH109" s="282"/>
      <c r="EI109" s="282"/>
      <c r="EJ109" s="282"/>
      <c r="EK109" s="282"/>
      <c r="EL109" s="282"/>
      <c r="EM109" s="282"/>
      <c r="EN109" s="282"/>
    </row>
    <row r="110" spans="1:144" s="278" customFormat="1">
      <c r="A110" s="291" t="s">
        <v>524</v>
      </c>
      <c r="B110" s="368" t="s">
        <v>20</v>
      </c>
      <c r="C110" s="534">
        <v>76</v>
      </c>
      <c r="D110" s="535">
        <v>144</v>
      </c>
      <c r="E110" s="535">
        <v>118</v>
      </c>
      <c r="F110" s="535">
        <v>7</v>
      </c>
      <c r="G110" s="535">
        <v>40</v>
      </c>
      <c r="H110" s="535">
        <v>8</v>
      </c>
      <c r="I110" s="535">
        <v>15</v>
      </c>
      <c r="J110" s="535">
        <v>1366</v>
      </c>
      <c r="K110" s="535">
        <v>152</v>
      </c>
      <c r="L110" s="535">
        <v>1</v>
      </c>
      <c r="M110" s="535">
        <v>0</v>
      </c>
      <c r="N110" s="535">
        <v>9</v>
      </c>
      <c r="O110" s="535">
        <v>46</v>
      </c>
      <c r="P110" s="535">
        <v>78</v>
      </c>
      <c r="Q110" s="535">
        <v>120</v>
      </c>
      <c r="R110" s="535">
        <v>15</v>
      </c>
      <c r="S110" s="535">
        <v>69</v>
      </c>
      <c r="T110" s="535">
        <v>173</v>
      </c>
      <c r="U110" s="535">
        <v>8</v>
      </c>
      <c r="V110" s="535">
        <v>119</v>
      </c>
      <c r="W110" s="535">
        <v>66</v>
      </c>
      <c r="X110" s="535">
        <v>158</v>
      </c>
      <c r="Y110" s="535">
        <v>184</v>
      </c>
      <c r="Z110" s="535">
        <v>0</v>
      </c>
      <c r="AA110" s="535">
        <v>91</v>
      </c>
      <c r="AB110" s="535">
        <v>286</v>
      </c>
      <c r="AC110" s="535">
        <v>39</v>
      </c>
      <c r="AD110" s="535">
        <v>9</v>
      </c>
      <c r="AE110" s="535">
        <v>32</v>
      </c>
      <c r="AF110" s="535">
        <v>21</v>
      </c>
      <c r="AG110" s="535">
        <v>19</v>
      </c>
      <c r="AH110" s="535">
        <v>143</v>
      </c>
      <c r="AI110" s="535">
        <v>69</v>
      </c>
      <c r="AJ110" s="535">
        <v>0</v>
      </c>
      <c r="AK110" s="535">
        <v>142</v>
      </c>
      <c r="AL110" s="535">
        <v>148</v>
      </c>
      <c r="AM110" s="535">
        <v>178</v>
      </c>
      <c r="AN110" s="535">
        <v>55</v>
      </c>
      <c r="AO110" s="535">
        <v>108</v>
      </c>
      <c r="AP110" s="535">
        <v>10</v>
      </c>
      <c r="AQ110" s="535">
        <v>51</v>
      </c>
      <c r="AR110" s="535">
        <v>103</v>
      </c>
      <c r="AS110" s="535">
        <v>111</v>
      </c>
      <c r="AT110" s="535">
        <v>214</v>
      </c>
      <c r="AU110" s="535">
        <v>394</v>
      </c>
      <c r="AV110" s="535">
        <v>138</v>
      </c>
      <c r="AW110" s="535">
        <v>502</v>
      </c>
      <c r="AX110" s="535">
        <v>132</v>
      </c>
      <c r="AY110" s="535">
        <v>81</v>
      </c>
      <c r="AZ110" s="535">
        <v>4</v>
      </c>
      <c r="BA110" s="535">
        <v>32</v>
      </c>
      <c r="BB110" s="535">
        <v>14</v>
      </c>
      <c r="BC110" s="535">
        <v>33</v>
      </c>
      <c r="BD110" s="535">
        <v>14</v>
      </c>
      <c r="BE110" s="535">
        <v>0</v>
      </c>
      <c r="BF110" s="535">
        <v>1</v>
      </c>
      <c r="BG110" s="535">
        <v>17</v>
      </c>
      <c r="BH110" s="535">
        <v>24</v>
      </c>
      <c r="BI110" s="535">
        <v>22</v>
      </c>
      <c r="BJ110" s="535">
        <v>120</v>
      </c>
      <c r="BK110" s="535">
        <v>13</v>
      </c>
      <c r="BL110" s="535">
        <v>961</v>
      </c>
      <c r="BM110" s="535">
        <v>6</v>
      </c>
      <c r="BN110" s="535">
        <v>867</v>
      </c>
      <c r="BO110" s="535">
        <v>188</v>
      </c>
      <c r="BP110" s="535">
        <v>44</v>
      </c>
      <c r="BQ110" s="535">
        <v>38</v>
      </c>
      <c r="BR110" s="535">
        <v>176</v>
      </c>
      <c r="BS110" s="535">
        <v>892</v>
      </c>
      <c r="BT110" s="535">
        <v>7142</v>
      </c>
      <c r="BU110" s="535">
        <v>4375</v>
      </c>
      <c r="BV110" s="535">
        <v>729</v>
      </c>
      <c r="BW110" s="535">
        <v>367</v>
      </c>
      <c r="BX110" s="535">
        <v>0</v>
      </c>
      <c r="BY110" s="535">
        <v>753</v>
      </c>
      <c r="BZ110" s="535">
        <v>1096</v>
      </c>
      <c r="CA110" s="535">
        <v>309</v>
      </c>
      <c r="CB110" s="535">
        <v>767</v>
      </c>
      <c r="CC110" s="535">
        <v>958</v>
      </c>
      <c r="CD110" s="535">
        <v>481</v>
      </c>
      <c r="CE110" s="535">
        <v>243</v>
      </c>
      <c r="CF110" s="535">
        <v>1719</v>
      </c>
      <c r="CG110" s="535">
        <v>214</v>
      </c>
      <c r="CH110" s="535">
        <v>1974</v>
      </c>
      <c r="CI110" s="535">
        <v>300</v>
      </c>
      <c r="CJ110" s="535">
        <v>193</v>
      </c>
      <c r="CK110" s="535">
        <v>68</v>
      </c>
      <c r="CL110" s="535">
        <v>141</v>
      </c>
      <c r="CM110" s="535">
        <v>4484</v>
      </c>
      <c r="CN110" s="535">
        <v>2103</v>
      </c>
      <c r="CO110" s="535">
        <v>3355</v>
      </c>
      <c r="CP110" s="535">
        <v>2500</v>
      </c>
      <c r="CQ110" s="535">
        <v>199</v>
      </c>
      <c r="CR110" s="535">
        <v>1844</v>
      </c>
      <c r="CS110" s="535">
        <v>2429</v>
      </c>
      <c r="CT110" s="535">
        <v>634</v>
      </c>
      <c r="CU110" s="535">
        <v>210</v>
      </c>
      <c r="CV110" s="535">
        <v>30</v>
      </c>
      <c r="CW110" s="535">
        <v>605</v>
      </c>
      <c r="CX110" s="535">
        <v>3145</v>
      </c>
      <c r="CY110" s="535">
        <v>552</v>
      </c>
      <c r="CZ110" s="535">
        <v>979</v>
      </c>
      <c r="DA110" s="535">
        <v>1056</v>
      </c>
      <c r="DB110" s="535">
        <v>3681</v>
      </c>
      <c r="DC110" s="535">
        <v>940</v>
      </c>
      <c r="DD110" s="535">
        <v>0</v>
      </c>
      <c r="DE110" s="536">
        <v>56</v>
      </c>
      <c r="DF110" s="537">
        <v>60145</v>
      </c>
      <c r="DG110" s="534">
        <v>0</v>
      </c>
      <c r="DH110" s="535">
        <v>0</v>
      </c>
      <c r="DI110" s="535">
        <v>0</v>
      </c>
      <c r="DJ110" s="535">
        <v>0</v>
      </c>
      <c r="DK110" s="535">
        <v>0</v>
      </c>
      <c r="DL110" s="535">
        <v>0</v>
      </c>
      <c r="DM110" s="535">
        <v>0</v>
      </c>
      <c r="DN110" s="537">
        <v>0</v>
      </c>
      <c r="DO110" s="537">
        <v>60145</v>
      </c>
      <c r="DP110" s="537">
        <v>0</v>
      </c>
      <c r="DQ110" s="537">
        <v>0</v>
      </c>
      <c r="DR110" s="537">
        <v>0</v>
      </c>
      <c r="DS110" s="537">
        <v>60145</v>
      </c>
      <c r="DT110" s="537">
        <v>0</v>
      </c>
      <c r="DU110" s="537">
        <v>0</v>
      </c>
      <c r="DV110" s="537">
        <v>0</v>
      </c>
      <c r="DW110" s="537">
        <v>0</v>
      </c>
      <c r="DX110" s="537">
        <v>60145</v>
      </c>
      <c r="DY110" s="282"/>
      <c r="DZ110" s="553">
        <f t="shared" si="6"/>
        <v>1</v>
      </c>
      <c r="EA110" s="344"/>
      <c r="EB110" s="553">
        <f t="shared" si="8"/>
        <v>0</v>
      </c>
      <c r="EC110" s="282"/>
      <c r="ED110" s="282"/>
      <c r="EE110" s="282"/>
      <c r="EF110" s="282"/>
      <c r="EG110" s="282"/>
      <c r="EH110" s="282"/>
      <c r="EI110" s="282"/>
      <c r="EJ110" s="282"/>
      <c r="EK110" s="282"/>
      <c r="EL110" s="282"/>
      <c r="EM110" s="282"/>
      <c r="EN110" s="282"/>
    </row>
    <row r="111" spans="1:144" s="278" customFormat="1">
      <c r="A111" s="288" t="s">
        <v>525</v>
      </c>
      <c r="B111" s="369" t="s">
        <v>1</v>
      </c>
      <c r="C111" s="534">
        <v>1869</v>
      </c>
      <c r="D111" s="535">
        <v>21</v>
      </c>
      <c r="E111" s="535">
        <v>35</v>
      </c>
      <c r="F111" s="535">
        <v>7</v>
      </c>
      <c r="G111" s="535">
        <v>287</v>
      </c>
      <c r="H111" s="535">
        <v>188</v>
      </c>
      <c r="I111" s="535">
        <v>97</v>
      </c>
      <c r="J111" s="535">
        <v>7237</v>
      </c>
      <c r="K111" s="535">
        <v>1592</v>
      </c>
      <c r="L111" s="535">
        <v>639</v>
      </c>
      <c r="M111" s="535">
        <v>0</v>
      </c>
      <c r="N111" s="535">
        <v>25</v>
      </c>
      <c r="O111" s="535">
        <v>120</v>
      </c>
      <c r="P111" s="535">
        <v>416</v>
      </c>
      <c r="Q111" s="535">
        <v>125</v>
      </c>
      <c r="R111" s="535">
        <v>72</v>
      </c>
      <c r="S111" s="535">
        <v>203</v>
      </c>
      <c r="T111" s="535">
        <v>345</v>
      </c>
      <c r="U111" s="535">
        <v>2</v>
      </c>
      <c r="V111" s="535">
        <v>302</v>
      </c>
      <c r="W111" s="535">
        <v>84</v>
      </c>
      <c r="X111" s="535">
        <v>218</v>
      </c>
      <c r="Y111" s="535">
        <v>441</v>
      </c>
      <c r="Z111" s="535">
        <v>0</v>
      </c>
      <c r="AA111" s="535">
        <v>354</v>
      </c>
      <c r="AB111" s="535">
        <v>593</v>
      </c>
      <c r="AC111" s="535">
        <v>631</v>
      </c>
      <c r="AD111" s="535">
        <v>109</v>
      </c>
      <c r="AE111" s="535">
        <v>360</v>
      </c>
      <c r="AF111" s="535">
        <v>307</v>
      </c>
      <c r="AG111" s="535">
        <v>53</v>
      </c>
      <c r="AH111" s="535">
        <v>556</v>
      </c>
      <c r="AI111" s="535">
        <v>888</v>
      </c>
      <c r="AJ111" s="535">
        <v>0</v>
      </c>
      <c r="AK111" s="535">
        <v>1037</v>
      </c>
      <c r="AL111" s="535">
        <v>3562</v>
      </c>
      <c r="AM111" s="535">
        <v>3899</v>
      </c>
      <c r="AN111" s="535">
        <v>1505</v>
      </c>
      <c r="AO111" s="535">
        <v>1060</v>
      </c>
      <c r="AP111" s="535">
        <v>252</v>
      </c>
      <c r="AQ111" s="535">
        <v>535</v>
      </c>
      <c r="AR111" s="535">
        <v>482</v>
      </c>
      <c r="AS111" s="535">
        <v>1383</v>
      </c>
      <c r="AT111" s="535">
        <v>1868</v>
      </c>
      <c r="AU111" s="535">
        <v>2782</v>
      </c>
      <c r="AV111" s="535">
        <v>464</v>
      </c>
      <c r="AW111" s="535">
        <v>656</v>
      </c>
      <c r="AX111" s="535">
        <v>94</v>
      </c>
      <c r="AY111" s="535">
        <v>163</v>
      </c>
      <c r="AZ111" s="535">
        <v>2</v>
      </c>
      <c r="BA111" s="535">
        <v>80</v>
      </c>
      <c r="BB111" s="535">
        <v>63</v>
      </c>
      <c r="BC111" s="535">
        <v>33</v>
      </c>
      <c r="BD111" s="535">
        <v>18</v>
      </c>
      <c r="BE111" s="535">
        <v>0</v>
      </c>
      <c r="BF111" s="535">
        <v>4</v>
      </c>
      <c r="BG111" s="535">
        <v>20</v>
      </c>
      <c r="BH111" s="535">
        <v>662</v>
      </c>
      <c r="BI111" s="535">
        <v>139</v>
      </c>
      <c r="BJ111" s="535">
        <v>149</v>
      </c>
      <c r="BK111" s="535">
        <v>101</v>
      </c>
      <c r="BL111" s="535">
        <v>25029</v>
      </c>
      <c r="BM111" s="535">
        <v>4168</v>
      </c>
      <c r="BN111" s="535">
        <v>1775</v>
      </c>
      <c r="BO111" s="535">
        <v>4509</v>
      </c>
      <c r="BP111" s="535">
        <v>6275</v>
      </c>
      <c r="BQ111" s="535">
        <v>668</v>
      </c>
      <c r="BR111" s="535">
        <v>1865</v>
      </c>
      <c r="BS111" s="535">
        <v>6170</v>
      </c>
      <c r="BT111" s="535">
        <v>23803</v>
      </c>
      <c r="BU111" s="535">
        <v>6372</v>
      </c>
      <c r="BV111" s="535">
        <v>5402</v>
      </c>
      <c r="BW111" s="535">
        <v>652</v>
      </c>
      <c r="BX111" s="535">
        <v>297</v>
      </c>
      <c r="BY111" s="535">
        <v>3273</v>
      </c>
      <c r="BZ111" s="535">
        <v>8453</v>
      </c>
      <c r="CA111" s="535">
        <v>0</v>
      </c>
      <c r="CB111" s="535">
        <v>2384</v>
      </c>
      <c r="CC111" s="535">
        <v>4432</v>
      </c>
      <c r="CD111" s="535">
        <v>74</v>
      </c>
      <c r="CE111" s="535">
        <v>386</v>
      </c>
      <c r="CF111" s="535">
        <v>4660</v>
      </c>
      <c r="CG111" s="535">
        <v>71</v>
      </c>
      <c r="CH111" s="535">
        <v>1982</v>
      </c>
      <c r="CI111" s="535">
        <v>638</v>
      </c>
      <c r="CJ111" s="535">
        <v>239</v>
      </c>
      <c r="CK111" s="535">
        <v>52</v>
      </c>
      <c r="CL111" s="535">
        <v>115</v>
      </c>
      <c r="CM111" s="535">
        <v>1495</v>
      </c>
      <c r="CN111" s="535">
        <v>14386</v>
      </c>
      <c r="CO111" s="535">
        <v>3556</v>
      </c>
      <c r="CP111" s="535">
        <v>3763</v>
      </c>
      <c r="CQ111" s="535">
        <v>1126</v>
      </c>
      <c r="CR111" s="535">
        <v>4765</v>
      </c>
      <c r="CS111" s="535">
        <v>1692</v>
      </c>
      <c r="CT111" s="535">
        <v>556</v>
      </c>
      <c r="CU111" s="535">
        <v>1364</v>
      </c>
      <c r="CV111" s="535">
        <v>7</v>
      </c>
      <c r="CW111" s="535">
        <v>1070</v>
      </c>
      <c r="CX111" s="535">
        <v>3972</v>
      </c>
      <c r="CY111" s="535">
        <v>448</v>
      </c>
      <c r="CZ111" s="535">
        <v>1808</v>
      </c>
      <c r="DA111" s="535">
        <v>1930</v>
      </c>
      <c r="DB111" s="535">
        <v>1203</v>
      </c>
      <c r="DC111" s="535">
        <v>2023</v>
      </c>
      <c r="DD111" s="535">
        <v>30</v>
      </c>
      <c r="DE111" s="536">
        <v>0</v>
      </c>
      <c r="DF111" s="537">
        <v>198127</v>
      </c>
      <c r="DG111" s="534">
        <v>0</v>
      </c>
      <c r="DH111" s="535">
        <v>452</v>
      </c>
      <c r="DI111" s="535">
        <v>0</v>
      </c>
      <c r="DJ111" s="535">
        <v>0</v>
      </c>
      <c r="DK111" s="535">
        <v>0</v>
      </c>
      <c r="DL111" s="535">
        <v>0</v>
      </c>
      <c r="DM111" s="535">
        <v>0</v>
      </c>
      <c r="DN111" s="537">
        <v>452</v>
      </c>
      <c r="DO111" s="537">
        <v>198579</v>
      </c>
      <c r="DP111" s="537">
        <v>206</v>
      </c>
      <c r="DQ111" s="537">
        <v>0</v>
      </c>
      <c r="DR111" s="537">
        <v>658</v>
      </c>
      <c r="DS111" s="537">
        <v>198785</v>
      </c>
      <c r="DT111" s="537">
        <v>-3191</v>
      </c>
      <c r="DU111" s="537">
        <v>0</v>
      </c>
      <c r="DV111" s="537">
        <v>-3191</v>
      </c>
      <c r="DW111" s="537">
        <v>-2533</v>
      </c>
      <c r="DX111" s="537">
        <v>195594</v>
      </c>
      <c r="DY111" s="282"/>
      <c r="DZ111" s="559">
        <f t="shared" si="6"/>
        <v>0.98393082853675362</v>
      </c>
      <c r="EA111" s="344"/>
      <c r="EB111" s="559">
        <f t="shared" si="8"/>
        <v>3.038021511343112E-5</v>
      </c>
      <c r="EC111" s="282"/>
      <c r="ED111" s="282"/>
      <c r="EE111" s="282"/>
      <c r="EF111" s="282"/>
      <c r="EG111" s="282"/>
      <c r="EH111" s="282"/>
      <c r="EI111" s="282"/>
      <c r="EJ111" s="282"/>
      <c r="EK111" s="282"/>
      <c r="EL111" s="282"/>
      <c r="EM111" s="282"/>
      <c r="EN111" s="282"/>
    </row>
    <row r="112" spans="1:144" s="278" customFormat="1">
      <c r="A112" s="292" t="s">
        <v>526</v>
      </c>
      <c r="B112" s="293" t="s">
        <v>2</v>
      </c>
      <c r="C112" s="538">
        <v>148777</v>
      </c>
      <c r="D112" s="539">
        <v>101065</v>
      </c>
      <c r="E112" s="539">
        <v>13429</v>
      </c>
      <c r="F112" s="539">
        <v>1179</v>
      </c>
      <c r="G112" s="539">
        <v>12138</v>
      </c>
      <c r="H112" s="539">
        <v>6827</v>
      </c>
      <c r="I112" s="539">
        <v>8999</v>
      </c>
      <c r="J112" s="539">
        <v>1068147</v>
      </c>
      <c r="K112" s="539">
        <v>164076</v>
      </c>
      <c r="L112" s="539">
        <v>27945</v>
      </c>
      <c r="M112" s="539">
        <v>0</v>
      </c>
      <c r="N112" s="539">
        <v>7323</v>
      </c>
      <c r="O112" s="539">
        <v>19438</v>
      </c>
      <c r="P112" s="539">
        <v>39614</v>
      </c>
      <c r="Q112" s="539">
        <v>58380</v>
      </c>
      <c r="R112" s="539">
        <v>35445</v>
      </c>
      <c r="S112" s="539">
        <v>49193</v>
      </c>
      <c r="T112" s="539">
        <v>80432</v>
      </c>
      <c r="U112" s="539">
        <v>6423</v>
      </c>
      <c r="V112" s="539">
        <v>88040</v>
      </c>
      <c r="W112" s="539">
        <v>653089</v>
      </c>
      <c r="X112" s="539">
        <v>590011</v>
      </c>
      <c r="Y112" s="539">
        <v>396043</v>
      </c>
      <c r="Z112" s="539">
        <v>0</v>
      </c>
      <c r="AA112" s="539">
        <v>78605</v>
      </c>
      <c r="AB112" s="539">
        <v>222729</v>
      </c>
      <c r="AC112" s="539">
        <v>1823307</v>
      </c>
      <c r="AD112" s="539">
        <v>83910</v>
      </c>
      <c r="AE112" s="539">
        <v>167083</v>
      </c>
      <c r="AF112" s="539">
        <v>28102</v>
      </c>
      <c r="AG112" s="539">
        <v>7966</v>
      </c>
      <c r="AH112" s="539">
        <v>42372</v>
      </c>
      <c r="AI112" s="539">
        <v>48091</v>
      </c>
      <c r="AJ112" s="539">
        <v>2</v>
      </c>
      <c r="AK112" s="539">
        <v>51823</v>
      </c>
      <c r="AL112" s="539">
        <v>922883</v>
      </c>
      <c r="AM112" s="539">
        <v>1558562</v>
      </c>
      <c r="AN112" s="539">
        <v>35398</v>
      </c>
      <c r="AO112" s="539">
        <v>115904</v>
      </c>
      <c r="AP112" s="539">
        <v>48854</v>
      </c>
      <c r="AQ112" s="539">
        <v>79180</v>
      </c>
      <c r="AR112" s="539">
        <v>152954</v>
      </c>
      <c r="AS112" s="539">
        <v>145685</v>
      </c>
      <c r="AT112" s="539">
        <v>133884</v>
      </c>
      <c r="AU112" s="539">
        <v>233202</v>
      </c>
      <c r="AV112" s="539">
        <v>110508</v>
      </c>
      <c r="AW112" s="539">
        <v>353167</v>
      </c>
      <c r="AX112" s="539">
        <v>75319</v>
      </c>
      <c r="AY112" s="539">
        <v>53817</v>
      </c>
      <c r="AZ112" s="539">
        <v>4729</v>
      </c>
      <c r="BA112" s="539">
        <v>51996</v>
      </c>
      <c r="BB112" s="539">
        <v>14160</v>
      </c>
      <c r="BC112" s="539">
        <v>22560</v>
      </c>
      <c r="BD112" s="539">
        <v>10490</v>
      </c>
      <c r="BE112" s="539">
        <v>0</v>
      </c>
      <c r="BF112" s="539">
        <v>3775</v>
      </c>
      <c r="BG112" s="539">
        <v>39088</v>
      </c>
      <c r="BH112" s="539">
        <v>25200</v>
      </c>
      <c r="BI112" s="539">
        <v>9242</v>
      </c>
      <c r="BJ112" s="539">
        <v>73618</v>
      </c>
      <c r="BK112" s="539">
        <v>35574</v>
      </c>
      <c r="BL112" s="539">
        <v>776658</v>
      </c>
      <c r="BM112" s="539">
        <v>120920</v>
      </c>
      <c r="BN112" s="539">
        <v>178221</v>
      </c>
      <c r="BO112" s="539">
        <v>255735</v>
      </c>
      <c r="BP112" s="539">
        <v>1426936</v>
      </c>
      <c r="BQ112" s="539">
        <v>290112</v>
      </c>
      <c r="BR112" s="539">
        <v>97020</v>
      </c>
      <c r="BS112" s="539">
        <v>91003</v>
      </c>
      <c r="BT112" s="539">
        <v>1013340</v>
      </c>
      <c r="BU112" s="539">
        <v>392971</v>
      </c>
      <c r="BV112" s="539">
        <v>155908</v>
      </c>
      <c r="BW112" s="539">
        <v>173792</v>
      </c>
      <c r="BX112" s="539">
        <v>356197</v>
      </c>
      <c r="BY112" s="539">
        <v>148053</v>
      </c>
      <c r="BZ112" s="539">
        <v>159382</v>
      </c>
      <c r="CA112" s="539">
        <v>377274</v>
      </c>
      <c r="CB112" s="539">
        <v>156791</v>
      </c>
      <c r="CC112" s="539">
        <v>503567</v>
      </c>
      <c r="CD112" s="539">
        <v>24002</v>
      </c>
      <c r="CE112" s="539">
        <v>43347</v>
      </c>
      <c r="CF112" s="539">
        <v>145770</v>
      </c>
      <c r="CG112" s="539">
        <v>12163</v>
      </c>
      <c r="CH112" s="539">
        <v>351257</v>
      </c>
      <c r="CI112" s="539">
        <v>50458</v>
      </c>
      <c r="CJ112" s="539">
        <v>110597</v>
      </c>
      <c r="CK112" s="539">
        <v>26257</v>
      </c>
      <c r="CL112" s="539">
        <v>33024</v>
      </c>
      <c r="CM112" s="539">
        <v>463249</v>
      </c>
      <c r="CN112" s="539">
        <v>226704</v>
      </c>
      <c r="CO112" s="539">
        <v>194049</v>
      </c>
      <c r="CP112" s="539">
        <v>871427</v>
      </c>
      <c r="CQ112" s="539">
        <v>29101</v>
      </c>
      <c r="CR112" s="539">
        <v>118648</v>
      </c>
      <c r="CS112" s="539">
        <v>98204</v>
      </c>
      <c r="CT112" s="539">
        <v>50504</v>
      </c>
      <c r="CU112" s="539">
        <v>78380</v>
      </c>
      <c r="CV112" s="539">
        <v>19859</v>
      </c>
      <c r="CW112" s="539">
        <v>294826</v>
      </c>
      <c r="CX112" s="539">
        <v>416467</v>
      </c>
      <c r="CY112" s="539">
        <v>127001</v>
      </c>
      <c r="CZ112" s="539">
        <v>669841</v>
      </c>
      <c r="DA112" s="539">
        <v>78869</v>
      </c>
      <c r="DB112" s="539">
        <v>264153</v>
      </c>
      <c r="DC112" s="539">
        <v>84197</v>
      </c>
      <c r="DD112" s="539">
        <v>60145</v>
      </c>
      <c r="DE112" s="540">
        <v>120205</v>
      </c>
      <c r="DF112" s="541">
        <v>22176336</v>
      </c>
      <c r="DG112" s="538">
        <v>550408</v>
      </c>
      <c r="DH112" s="539">
        <v>14871165</v>
      </c>
      <c r="DI112" s="539">
        <v>3464468</v>
      </c>
      <c r="DJ112" s="539">
        <v>546187</v>
      </c>
      <c r="DK112" s="539">
        <v>854845</v>
      </c>
      <c r="DL112" s="539">
        <v>4063481</v>
      </c>
      <c r="DM112" s="539">
        <v>-57802</v>
      </c>
      <c r="DN112" s="541">
        <v>24292752</v>
      </c>
      <c r="DO112" s="541">
        <v>46469088</v>
      </c>
      <c r="DP112" s="541">
        <v>2729575</v>
      </c>
      <c r="DQ112" s="541">
        <v>12884838</v>
      </c>
      <c r="DR112" s="541">
        <v>39907165</v>
      </c>
      <c r="DS112" s="541">
        <v>62083501</v>
      </c>
      <c r="DT112" s="541">
        <v>-6689632</v>
      </c>
      <c r="DU112" s="541">
        <v>-12211875</v>
      </c>
      <c r="DV112" s="541">
        <v>-18901507</v>
      </c>
      <c r="DW112" s="541">
        <v>21005658</v>
      </c>
      <c r="DX112" s="541">
        <v>43181994</v>
      </c>
      <c r="DY112" s="282"/>
      <c r="DZ112" s="344"/>
      <c r="EA112" s="344"/>
      <c r="EB112" s="555">
        <f>SUM(EB5:EB111)</f>
        <v>1.0000000000000002</v>
      </c>
      <c r="EC112" s="282"/>
      <c r="ED112" s="282"/>
      <c r="EE112" s="282"/>
      <c r="EF112" s="282"/>
      <c r="EG112" s="282"/>
      <c r="EH112" s="282"/>
      <c r="EI112" s="282"/>
      <c r="EJ112" s="282"/>
      <c r="EK112" s="282"/>
      <c r="EL112" s="282"/>
      <c r="EM112" s="282"/>
      <c r="EN112" s="282"/>
    </row>
    <row r="113" spans="1:144" s="278" customFormat="1">
      <c r="A113" s="286" t="s">
        <v>527</v>
      </c>
      <c r="B113" s="294" t="s">
        <v>10</v>
      </c>
      <c r="C113" s="542">
        <v>700</v>
      </c>
      <c r="D113" s="543">
        <v>177</v>
      </c>
      <c r="E113" s="543">
        <v>505</v>
      </c>
      <c r="F113" s="543">
        <v>23</v>
      </c>
      <c r="G113" s="543">
        <v>1044</v>
      </c>
      <c r="H113" s="543">
        <v>543</v>
      </c>
      <c r="I113" s="543">
        <v>313</v>
      </c>
      <c r="J113" s="543">
        <v>16809</v>
      </c>
      <c r="K113" s="543">
        <v>3310</v>
      </c>
      <c r="L113" s="543">
        <v>128</v>
      </c>
      <c r="M113" s="543">
        <v>0</v>
      </c>
      <c r="N113" s="543">
        <v>162</v>
      </c>
      <c r="O113" s="543">
        <v>436</v>
      </c>
      <c r="P113" s="543">
        <v>673</v>
      </c>
      <c r="Q113" s="543">
        <v>1339</v>
      </c>
      <c r="R113" s="543">
        <v>995</v>
      </c>
      <c r="S113" s="543">
        <v>1794</v>
      </c>
      <c r="T113" s="543">
        <v>3347</v>
      </c>
      <c r="U113" s="543">
        <v>376</v>
      </c>
      <c r="V113" s="543">
        <v>1752</v>
      </c>
      <c r="W113" s="543">
        <v>730</v>
      </c>
      <c r="X113" s="543">
        <v>9351</v>
      </c>
      <c r="Y113" s="543">
        <v>2854</v>
      </c>
      <c r="Z113" s="543">
        <v>0</v>
      </c>
      <c r="AA113" s="543">
        <v>2624</v>
      </c>
      <c r="AB113" s="543">
        <v>4800</v>
      </c>
      <c r="AC113" s="543">
        <v>7857</v>
      </c>
      <c r="AD113" s="543">
        <v>670</v>
      </c>
      <c r="AE113" s="543">
        <v>4724</v>
      </c>
      <c r="AF113" s="543">
        <v>1106</v>
      </c>
      <c r="AG113" s="543">
        <v>263</v>
      </c>
      <c r="AH113" s="543">
        <v>1290</v>
      </c>
      <c r="AI113" s="543">
        <v>1335</v>
      </c>
      <c r="AJ113" s="543">
        <v>0</v>
      </c>
      <c r="AK113" s="543">
        <v>1994</v>
      </c>
      <c r="AL113" s="543">
        <v>19324</v>
      </c>
      <c r="AM113" s="543">
        <v>6094</v>
      </c>
      <c r="AN113" s="543">
        <v>632</v>
      </c>
      <c r="AO113" s="543">
        <v>430</v>
      </c>
      <c r="AP113" s="543">
        <v>353</v>
      </c>
      <c r="AQ113" s="543">
        <v>891</v>
      </c>
      <c r="AR113" s="543">
        <v>5952</v>
      </c>
      <c r="AS113" s="543">
        <v>4239</v>
      </c>
      <c r="AT113" s="543">
        <v>3240</v>
      </c>
      <c r="AU113" s="543">
        <v>5174</v>
      </c>
      <c r="AV113" s="543">
        <v>3271</v>
      </c>
      <c r="AW113" s="543">
        <v>4007</v>
      </c>
      <c r="AX113" s="543">
        <v>1603</v>
      </c>
      <c r="AY113" s="543">
        <v>1771</v>
      </c>
      <c r="AZ113" s="543">
        <v>90</v>
      </c>
      <c r="BA113" s="543">
        <v>2446</v>
      </c>
      <c r="BB113" s="543">
        <v>445</v>
      </c>
      <c r="BC113" s="543">
        <v>343</v>
      </c>
      <c r="BD113" s="543">
        <v>412</v>
      </c>
      <c r="BE113" s="543">
        <v>0</v>
      </c>
      <c r="BF113" s="543">
        <v>39</v>
      </c>
      <c r="BG113" s="543">
        <v>371</v>
      </c>
      <c r="BH113" s="543">
        <v>785</v>
      </c>
      <c r="BI113" s="543">
        <v>131</v>
      </c>
      <c r="BJ113" s="543">
        <v>2534</v>
      </c>
      <c r="BK113" s="543">
        <v>463</v>
      </c>
      <c r="BL113" s="543">
        <v>34336</v>
      </c>
      <c r="BM113" s="543">
        <v>3134</v>
      </c>
      <c r="BN113" s="543">
        <v>7010</v>
      </c>
      <c r="BO113" s="543">
        <v>6297</v>
      </c>
      <c r="BP113" s="543">
        <v>15574</v>
      </c>
      <c r="BQ113" s="543">
        <v>4950</v>
      </c>
      <c r="BR113" s="543">
        <v>2804</v>
      </c>
      <c r="BS113" s="543">
        <v>6117</v>
      </c>
      <c r="BT113" s="543">
        <v>64587</v>
      </c>
      <c r="BU113" s="543">
        <v>33575</v>
      </c>
      <c r="BV113" s="543">
        <v>5905</v>
      </c>
      <c r="BW113" s="543">
        <v>6451</v>
      </c>
      <c r="BX113" s="543">
        <v>0</v>
      </c>
      <c r="BY113" s="543">
        <v>7388</v>
      </c>
      <c r="BZ113" s="543">
        <v>10364</v>
      </c>
      <c r="CA113" s="543">
        <v>0</v>
      </c>
      <c r="CB113" s="543">
        <v>10884</v>
      </c>
      <c r="CC113" s="543">
        <v>6703</v>
      </c>
      <c r="CD113" s="543">
        <v>2584</v>
      </c>
      <c r="CE113" s="543">
        <v>1937</v>
      </c>
      <c r="CF113" s="543">
        <v>10388</v>
      </c>
      <c r="CG113" s="543">
        <v>1529</v>
      </c>
      <c r="CH113" s="543">
        <v>5948</v>
      </c>
      <c r="CI113" s="543">
        <v>1823</v>
      </c>
      <c r="CJ113" s="543">
        <v>5853</v>
      </c>
      <c r="CK113" s="543">
        <v>67</v>
      </c>
      <c r="CL113" s="543">
        <v>2584</v>
      </c>
      <c r="CM113" s="543">
        <v>16625</v>
      </c>
      <c r="CN113" s="543">
        <v>5836</v>
      </c>
      <c r="CO113" s="543">
        <v>7699</v>
      </c>
      <c r="CP113" s="543">
        <v>14069</v>
      </c>
      <c r="CQ113" s="543">
        <v>1447</v>
      </c>
      <c r="CR113" s="543">
        <v>7022</v>
      </c>
      <c r="CS113" s="543">
        <v>6444</v>
      </c>
      <c r="CT113" s="543">
        <v>4511</v>
      </c>
      <c r="CU113" s="543">
        <v>1569</v>
      </c>
      <c r="CV113" s="543">
        <v>623</v>
      </c>
      <c r="CW113" s="543">
        <v>5533</v>
      </c>
      <c r="CX113" s="543">
        <v>23199</v>
      </c>
      <c r="CY113" s="543">
        <v>5432</v>
      </c>
      <c r="CZ113" s="543">
        <v>16937</v>
      </c>
      <c r="DA113" s="543">
        <v>10747</v>
      </c>
      <c r="DB113" s="543">
        <v>17478</v>
      </c>
      <c r="DC113" s="543">
        <v>6566</v>
      </c>
      <c r="DD113" s="543">
        <v>0</v>
      </c>
      <c r="DE113" s="544">
        <v>815</v>
      </c>
      <c r="DF113" s="545">
        <v>550408</v>
      </c>
      <c r="DG113" s="546"/>
      <c r="DH113" s="546"/>
      <c r="DI113" s="546"/>
      <c r="DJ113" s="546"/>
      <c r="DK113" s="546"/>
      <c r="DL113" s="546"/>
      <c r="DM113" s="546"/>
      <c r="DN113" s="546"/>
      <c r="DO113" s="546"/>
      <c r="DP113" s="546"/>
      <c r="DQ113" s="546"/>
      <c r="DR113" s="546"/>
      <c r="DS113" s="546"/>
      <c r="DT113" s="546"/>
      <c r="DU113" s="546"/>
      <c r="DV113" s="546"/>
      <c r="DW113" s="546"/>
      <c r="DX113" s="546"/>
      <c r="DY113" s="282"/>
      <c r="DZ113" s="344"/>
      <c r="EA113" s="342"/>
      <c r="EB113" s="344"/>
      <c r="EC113" s="282"/>
      <c r="ED113" s="282"/>
      <c r="EE113" s="282"/>
      <c r="EF113" s="282"/>
      <c r="EG113" s="282"/>
      <c r="EH113" s="282"/>
      <c r="EI113" s="282"/>
      <c r="EJ113" s="282"/>
      <c r="EK113" s="282"/>
      <c r="EL113" s="282"/>
      <c r="EM113" s="282"/>
      <c r="EN113" s="282"/>
    </row>
    <row r="114" spans="1:144" s="278" customFormat="1">
      <c r="A114" s="291" t="s">
        <v>628</v>
      </c>
      <c r="B114" s="295" t="s">
        <v>11</v>
      </c>
      <c r="C114" s="534">
        <v>24359</v>
      </c>
      <c r="D114" s="535">
        <v>10114</v>
      </c>
      <c r="E114" s="535">
        <v>13718</v>
      </c>
      <c r="F114" s="535">
        <v>796</v>
      </c>
      <c r="G114" s="535">
        <v>5512</v>
      </c>
      <c r="H114" s="535">
        <v>2622</v>
      </c>
      <c r="I114" s="535">
        <v>3156</v>
      </c>
      <c r="J114" s="535">
        <v>232288</v>
      </c>
      <c r="K114" s="535">
        <v>26015</v>
      </c>
      <c r="L114" s="535">
        <v>3150</v>
      </c>
      <c r="M114" s="535">
        <v>0</v>
      </c>
      <c r="N114" s="535">
        <v>3320</v>
      </c>
      <c r="O114" s="535">
        <v>8900</v>
      </c>
      <c r="P114" s="535">
        <v>10043</v>
      </c>
      <c r="Q114" s="535">
        <v>13387</v>
      </c>
      <c r="R114" s="535">
        <v>3296</v>
      </c>
      <c r="S114" s="535">
        <v>19938</v>
      </c>
      <c r="T114" s="535">
        <v>34191</v>
      </c>
      <c r="U114" s="535">
        <v>942</v>
      </c>
      <c r="V114" s="535">
        <v>15390</v>
      </c>
      <c r="W114" s="535">
        <v>10314</v>
      </c>
      <c r="X114" s="535">
        <v>39329</v>
      </c>
      <c r="Y114" s="535">
        <v>27916</v>
      </c>
      <c r="Z114" s="535">
        <v>0</v>
      </c>
      <c r="AA114" s="535">
        <v>13594</v>
      </c>
      <c r="AB114" s="535">
        <v>43027</v>
      </c>
      <c r="AC114" s="535">
        <v>16830</v>
      </c>
      <c r="AD114" s="535">
        <v>3100</v>
      </c>
      <c r="AE114" s="535">
        <v>50453</v>
      </c>
      <c r="AF114" s="535">
        <v>14141</v>
      </c>
      <c r="AG114" s="535">
        <v>2690</v>
      </c>
      <c r="AH114" s="535">
        <v>17137</v>
      </c>
      <c r="AI114" s="535">
        <v>16616</v>
      </c>
      <c r="AJ114" s="535">
        <v>139</v>
      </c>
      <c r="AK114" s="535">
        <v>16480</v>
      </c>
      <c r="AL114" s="535">
        <v>21804</v>
      </c>
      <c r="AM114" s="535">
        <v>90236</v>
      </c>
      <c r="AN114" s="535">
        <v>6225</v>
      </c>
      <c r="AO114" s="535">
        <v>19595</v>
      </c>
      <c r="AP114" s="535">
        <v>1524</v>
      </c>
      <c r="AQ114" s="535">
        <v>19949</v>
      </c>
      <c r="AR114" s="535">
        <v>46314</v>
      </c>
      <c r="AS114" s="535">
        <v>80425</v>
      </c>
      <c r="AT114" s="535">
        <v>44475</v>
      </c>
      <c r="AU114" s="535">
        <v>84835</v>
      </c>
      <c r="AV114" s="535">
        <v>18378</v>
      </c>
      <c r="AW114" s="535">
        <v>22889</v>
      </c>
      <c r="AX114" s="535">
        <v>24731</v>
      </c>
      <c r="AY114" s="535">
        <v>21694</v>
      </c>
      <c r="AZ114" s="535">
        <v>1397</v>
      </c>
      <c r="BA114" s="535">
        <v>11314</v>
      </c>
      <c r="BB114" s="535">
        <v>4781</v>
      </c>
      <c r="BC114" s="535">
        <v>8581</v>
      </c>
      <c r="BD114" s="535">
        <v>7046</v>
      </c>
      <c r="BE114" s="535">
        <v>0</v>
      </c>
      <c r="BF114" s="535">
        <v>961</v>
      </c>
      <c r="BG114" s="535">
        <v>11628</v>
      </c>
      <c r="BH114" s="535">
        <v>8764</v>
      </c>
      <c r="BI114" s="535">
        <v>6253</v>
      </c>
      <c r="BJ114" s="535">
        <v>24747</v>
      </c>
      <c r="BK114" s="535">
        <v>11719</v>
      </c>
      <c r="BL114" s="535">
        <v>446930</v>
      </c>
      <c r="BM114" s="535">
        <v>67125</v>
      </c>
      <c r="BN114" s="535">
        <v>108916</v>
      </c>
      <c r="BO114" s="535">
        <v>200890</v>
      </c>
      <c r="BP114" s="535">
        <v>36403</v>
      </c>
      <c r="BQ114" s="535">
        <v>21782</v>
      </c>
      <c r="BR114" s="535">
        <v>22911</v>
      </c>
      <c r="BS114" s="535">
        <v>118752</v>
      </c>
      <c r="BT114" s="535">
        <v>1285351</v>
      </c>
      <c r="BU114" s="535">
        <v>337745</v>
      </c>
      <c r="BV114" s="535">
        <v>97470</v>
      </c>
      <c r="BW114" s="535">
        <v>94329</v>
      </c>
      <c r="BX114" s="535">
        <v>0</v>
      </c>
      <c r="BY114" s="535">
        <v>64063</v>
      </c>
      <c r="BZ114" s="535">
        <v>364628</v>
      </c>
      <c r="CA114" s="535">
        <v>0</v>
      </c>
      <c r="CB114" s="535">
        <v>17425</v>
      </c>
      <c r="CC114" s="535">
        <v>37959</v>
      </c>
      <c r="CD114" s="535">
        <v>21654</v>
      </c>
      <c r="CE114" s="535">
        <v>33086</v>
      </c>
      <c r="CF114" s="535">
        <v>129314</v>
      </c>
      <c r="CG114" s="535">
        <v>37709</v>
      </c>
      <c r="CH114" s="535">
        <v>25339</v>
      </c>
      <c r="CI114" s="535">
        <v>10683</v>
      </c>
      <c r="CJ114" s="535">
        <v>100022</v>
      </c>
      <c r="CK114" s="535">
        <v>7674</v>
      </c>
      <c r="CL114" s="535">
        <v>20700</v>
      </c>
      <c r="CM114" s="535">
        <v>512836</v>
      </c>
      <c r="CN114" s="535">
        <v>609606</v>
      </c>
      <c r="CO114" s="535">
        <v>180349</v>
      </c>
      <c r="CP114" s="535">
        <v>808412</v>
      </c>
      <c r="CQ114" s="535">
        <v>41719</v>
      </c>
      <c r="CR114" s="535">
        <v>230027</v>
      </c>
      <c r="CS114" s="535">
        <v>228042</v>
      </c>
      <c r="CT114" s="535">
        <v>57514</v>
      </c>
      <c r="CU114" s="535">
        <v>48985</v>
      </c>
      <c r="CV114" s="535">
        <v>5175</v>
      </c>
      <c r="CW114" s="535">
        <v>132441</v>
      </c>
      <c r="CX114" s="535">
        <v>556619</v>
      </c>
      <c r="CY114" s="535">
        <v>55904</v>
      </c>
      <c r="CZ114" s="535">
        <v>316629</v>
      </c>
      <c r="DA114" s="535">
        <v>62776</v>
      </c>
      <c r="DB114" s="535">
        <v>185378</v>
      </c>
      <c r="DC114" s="535">
        <v>89664</v>
      </c>
      <c r="DD114" s="535">
        <v>0</v>
      </c>
      <c r="DE114" s="536">
        <v>2363</v>
      </c>
      <c r="DF114" s="537">
        <v>9136467</v>
      </c>
      <c r="DG114" s="546"/>
      <c r="DH114" s="546"/>
      <c r="DI114" s="546"/>
      <c r="DJ114" s="546"/>
      <c r="DK114" s="546"/>
      <c r="DL114" s="546"/>
      <c r="DM114" s="546"/>
      <c r="DN114" s="546"/>
      <c r="DO114" s="546"/>
      <c r="DP114" s="546"/>
      <c r="DQ114" s="546"/>
      <c r="DR114" s="546"/>
      <c r="DS114" s="546"/>
      <c r="DT114" s="546"/>
      <c r="DU114" s="546"/>
      <c r="DV114" s="546"/>
      <c r="DW114" s="546"/>
      <c r="DX114" s="546"/>
      <c r="DY114" s="282"/>
      <c r="DZ114" s="344"/>
      <c r="EA114" s="342"/>
      <c r="EB114" s="344"/>
      <c r="EC114" s="282"/>
      <c r="ED114" s="282"/>
      <c r="EE114" s="282"/>
      <c r="EF114" s="282"/>
      <c r="EG114" s="282"/>
      <c r="EH114" s="282"/>
      <c r="EI114" s="282"/>
      <c r="EJ114" s="282"/>
      <c r="EK114" s="282"/>
      <c r="EL114" s="282"/>
      <c r="EM114" s="282"/>
      <c r="EN114" s="282"/>
    </row>
    <row r="115" spans="1:144" s="278" customFormat="1">
      <c r="A115" s="291" t="s">
        <v>629</v>
      </c>
      <c r="B115" s="295" t="s">
        <v>12</v>
      </c>
      <c r="C115" s="534">
        <v>89985</v>
      </c>
      <c r="D115" s="535">
        <v>9186</v>
      </c>
      <c r="E115" s="535">
        <v>4427</v>
      </c>
      <c r="F115" s="535">
        <v>1059</v>
      </c>
      <c r="G115" s="535">
        <v>4731</v>
      </c>
      <c r="H115" s="535">
        <v>1556</v>
      </c>
      <c r="I115" s="535">
        <v>3263</v>
      </c>
      <c r="J115" s="535">
        <v>123906</v>
      </c>
      <c r="K115" s="535">
        <v>45793</v>
      </c>
      <c r="L115" s="535">
        <v>1311</v>
      </c>
      <c r="M115" s="535">
        <v>0</v>
      </c>
      <c r="N115" s="535">
        <v>-1187</v>
      </c>
      <c r="O115" s="535">
        <v>-397</v>
      </c>
      <c r="P115" s="535">
        <v>10342</v>
      </c>
      <c r="Q115" s="535">
        <v>13596</v>
      </c>
      <c r="R115" s="535">
        <v>2444</v>
      </c>
      <c r="S115" s="535">
        <v>5940</v>
      </c>
      <c r="T115" s="535">
        <v>22832</v>
      </c>
      <c r="U115" s="535">
        <v>357</v>
      </c>
      <c r="V115" s="535">
        <v>11031</v>
      </c>
      <c r="W115" s="535">
        <v>2479</v>
      </c>
      <c r="X115" s="535">
        <v>11196</v>
      </c>
      <c r="Y115" s="535">
        <v>26888</v>
      </c>
      <c r="Z115" s="535">
        <v>0</v>
      </c>
      <c r="AA115" s="535">
        <v>19510</v>
      </c>
      <c r="AB115" s="535">
        <v>15662</v>
      </c>
      <c r="AC115" s="535">
        <v>105520</v>
      </c>
      <c r="AD115" s="535">
        <v>-663</v>
      </c>
      <c r="AE115" s="535">
        <v>2851</v>
      </c>
      <c r="AF115" s="535">
        <v>3266</v>
      </c>
      <c r="AG115" s="535">
        <v>1155</v>
      </c>
      <c r="AH115" s="535">
        <v>5041</v>
      </c>
      <c r="AI115" s="535">
        <v>11564</v>
      </c>
      <c r="AJ115" s="535">
        <v>-128</v>
      </c>
      <c r="AK115" s="535">
        <v>18082</v>
      </c>
      <c r="AL115" s="535">
        <v>104244</v>
      </c>
      <c r="AM115" s="535">
        <v>230762</v>
      </c>
      <c r="AN115" s="535">
        <v>24938</v>
      </c>
      <c r="AO115" s="535">
        <v>14358</v>
      </c>
      <c r="AP115" s="535">
        <v>17826</v>
      </c>
      <c r="AQ115" s="535">
        <v>-3922</v>
      </c>
      <c r="AR115" s="535">
        <v>16193</v>
      </c>
      <c r="AS115" s="535">
        <v>16687</v>
      </c>
      <c r="AT115" s="535">
        <v>24022</v>
      </c>
      <c r="AU115" s="535">
        <v>38386</v>
      </c>
      <c r="AV115" s="535">
        <v>12606</v>
      </c>
      <c r="AW115" s="535">
        <v>25774</v>
      </c>
      <c r="AX115" s="535">
        <v>-7127</v>
      </c>
      <c r="AY115" s="535">
        <v>-3519</v>
      </c>
      <c r="AZ115" s="535">
        <v>-539</v>
      </c>
      <c r="BA115" s="535">
        <v>128</v>
      </c>
      <c r="BB115" s="535">
        <v>-1014</v>
      </c>
      <c r="BC115" s="535">
        <v>-2786</v>
      </c>
      <c r="BD115" s="535">
        <v>-5805</v>
      </c>
      <c r="BE115" s="535">
        <v>0</v>
      </c>
      <c r="BF115" s="535">
        <v>-564</v>
      </c>
      <c r="BG115" s="535">
        <v>-3719</v>
      </c>
      <c r="BH115" s="535">
        <v>-1687</v>
      </c>
      <c r="BI115" s="535">
        <v>-3118</v>
      </c>
      <c r="BJ115" s="535">
        <v>5900</v>
      </c>
      <c r="BK115" s="535">
        <v>-227</v>
      </c>
      <c r="BL115" s="535">
        <v>43361</v>
      </c>
      <c r="BM115" s="535">
        <v>6843</v>
      </c>
      <c r="BN115" s="535">
        <v>5824</v>
      </c>
      <c r="BO115" s="535">
        <v>11046</v>
      </c>
      <c r="BP115" s="535">
        <v>265455</v>
      </c>
      <c r="BQ115" s="535">
        <v>29984</v>
      </c>
      <c r="BR115" s="535">
        <v>30544</v>
      </c>
      <c r="BS115" s="535">
        <v>11513</v>
      </c>
      <c r="BT115" s="535">
        <v>247640</v>
      </c>
      <c r="BU115" s="535">
        <v>246424</v>
      </c>
      <c r="BV115" s="535">
        <v>81249</v>
      </c>
      <c r="BW115" s="535">
        <v>160253</v>
      </c>
      <c r="BX115" s="535">
        <v>1063634</v>
      </c>
      <c r="BY115" s="535">
        <v>56874</v>
      </c>
      <c r="BZ115" s="535">
        <v>-38776</v>
      </c>
      <c r="CA115" s="535">
        <v>0</v>
      </c>
      <c r="CB115" s="535">
        <v>56262</v>
      </c>
      <c r="CC115" s="535">
        <v>29900</v>
      </c>
      <c r="CD115" s="535">
        <v>8534</v>
      </c>
      <c r="CE115" s="535">
        <v>1813</v>
      </c>
      <c r="CF115" s="535">
        <v>55175</v>
      </c>
      <c r="CG115" s="535">
        <v>-5726</v>
      </c>
      <c r="CH115" s="535">
        <v>176226</v>
      </c>
      <c r="CI115" s="535">
        <v>19718</v>
      </c>
      <c r="CJ115" s="535">
        <v>14238</v>
      </c>
      <c r="CK115" s="535">
        <v>-969</v>
      </c>
      <c r="CL115" s="535">
        <v>-1776</v>
      </c>
      <c r="CM115" s="535">
        <v>0</v>
      </c>
      <c r="CN115" s="535">
        <v>2102</v>
      </c>
      <c r="CO115" s="535">
        <v>16656</v>
      </c>
      <c r="CP115" s="535">
        <v>86480</v>
      </c>
      <c r="CQ115" s="535">
        <v>142</v>
      </c>
      <c r="CR115" s="535">
        <v>4297</v>
      </c>
      <c r="CS115" s="535">
        <v>15293</v>
      </c>
      <c r="CT115" s="535">
        <v>-525</v>
      </c>
      <c r="CU115" s="535">
        <v>448</v>
      </c>
      <c r="CV115" s="535">
        <v>-939</v>
      </c>
      <c r="CW115" s="535">
        <v>7351</v>
      </c>
      <c r="CX115" s="535">
        <v>132865</v>
      </c>
      <c r="CY115" s="535">
        <v>13193</v>
      </c>
      <c r="CZ115" s="535">
        <v>8698</v>
      </c>
      <c r="DA115" s="535">
        <v>39943</v>
      </c>
      <c r="DB115" s="535">
        <v>216705</v>
      </c>
      <c r="DC115" s="535">
        <v>30903</v>
      </c>
      <c r="DD115" s="535">
        <v>0</v>
      </c>
      <c r="DE115" s="536">
        <v>60185</v>
      </c>
      <c r="DF115" s="537">
        <v>4279455</v>
      </c>
      <c r="DG115" s="546"/>
      <c r="DH115" s="546"/>
      <c r="DI115" s="546"/>
      <c r="DJ115" s="546"/>
      <c r="DK115" s="546"/>
      <c r="DL115" s="546"/>
      <c r="DM115" s="546"/>
      <c r="DN115" s="546"/>
      <c r="DO115" s="546"/>
      <c r="DP115" s="546"/>
      <c r="DQ115" s="546"/>
      <c r="DR115" s="546"/>
      <c r="DS115" s="546"/>
      <c r="DT115" s="546"/>
      <c r="DU115" s="546"/>
      <c r="DV115" s="546"/>
      <c r="DW115" s="546"/>
      <c r="DX115" s="546"/>
      <c r="DY115" s="282"/>
      <c r="DZ115" s="344"/>
      <c r="EA115" s="342"/>
      <c r="EB115" s="344"/>
      <c r="EC115" s="282"/>
      <c r="ED115" s="282"/>
      <c r="EE115" s="282"/>
      <c r="EF115" s="282"/>
      <c r="EG115" s="282"/>
      <c r="EH115" s="282"/>
      <c r="EI115" s="282"/>
      <c r="EJ115" s="282"/>
      <c r="EK115" s="282"/>
      <c r="EL115" s="282"/>
      <c r="EM115" s="282"/>
      <c r="EN115" s="282"/>
    </row>
    <row r="116" spans="1:144" s="278" customFormat="1">
      <c r="A116" s="291" t="s">
        <v>630</v>
      </c>
      <c r="B116" s="295" t="s">
        <v>13</v>
      </c>
      <c r="C116" s="534">
        <v>54319</v>
      </c>
      <c r="D116" s="535">
        <v>15471</v>
      </c>
      <c r="E116" s="535">
        <v>2316</v>
      </c>
      <c r="F116" s="535">
        <v>282</v>
      </c>
      <c r="G116" s="535">
        <v>4640</v>
      </c>
      <c r="H116" s="535">
        <v>2933</v>
      </c>
      <c r="I116" s="535">
        <v>1852</v>
      </c>
      <c r="J116" s="535">
        <v>73725</v>
      </c>
      <c r="K116" s="535">
        <v>26111</v>
      </c>
      <c r="L116" s="535">
        <v>835</v>
      </c>
      <c r="M116" s="535">
        <v>0</v>
      </c>
      <c r="N116" s="535">
        <v>2195</v>
      </c>
      <c r="O116" s="535">
        <v>3047</v>
      </c>
      <c r="P116" s="535">
        <v>5389</v>
      </c>
      <c r="Q116" s="535">
        <v>4027</v>
      </c>
      <c r="R116" s="535">
        <v>1361</v>
      </c>
      <c r="S116" s="535">
        <v>5117</v>
      </c>
      <c r="T116" s="535">
        <v>18994</v>
      </c>
      <c r="U116" s="535">
        <v>898</v>
      </c>
      <c r="V116" s="535">
        <v>18338</v>
      </c>
      <c r="W116" s="535">
        <v>36963</v>
      </c>
      <c r="X116" s="535">
        <v>103936</v>
      </c>
      <c r="Y116" s="535">
        <v>67293</v>
      </c>
      <c r="Z116" s="535">
        <v>0</v>
      </c>
      <c r="AA116" s="535">
        <v>42246</v>
      </c>
      <c r="AB116" s="535">
        <v>32855</v>
      </c>
      <c r="AC116" s="535">
        <v>60524</v>
      </c>
      <c r="AD116" s="535">
        <v>6916</v>
      </c>
      <c r="AE116" s="535">
        <v>21536</v>
      </c>
      <c r="AF116" s="535">
        <v>7646</v>
      </c>
      <c r="AG116" s="535">
        <v>535</v>
      </c>
      <c r="AH116" s="535">
        <v>11303</v>
      </c>
      <c r="AI116" s="535">
        <v>9274</v>
      </c>
      <c r="AJ116" s="535">
        <v>2</v>
      </c>
      <c r="AK116" s="535">
        <v>9740</v>
      </c>
      <c r="AL116" s="535">
        <v>122129</v>
      </c>
      <c r="AM116" s="535">
        <v>62159</v>
      </c>
      <c r="AN116" s="535">
        <v>3631</v>
      </c>
      <c r="AO116" s="535">
        <v>3678</v>
      </c>
      <c r="AP116" s="535">
        <v>2553</v>
      </c>
      <c r="AQ116" s="535">
        <v>4556</v>
      </c>
      <c r="AR116" s="535">
        <v>15909</v>
      </c>
      <c r="AS116" s="535">
        <v>27532</v>
      </c>
      <c r="AT116" s="535">
        <v>20335</v>
      </c>
      <c r="AU116" s="535">
        <v>42064</v>
      </c>
      <c r="AV116" s="535">
        <v>22358</v>
      </c>
      <c r="AW116" s="535">
        <v>138927</v>
      </c>
      <c r="AX116" s="535">
        <v>20796</v>
      </c>
      <c r="AY116" s="535">
        <v>14502</v>
      </c>
      <c r="AZ116" s="535">
        <v>1352</v>
      </c>
      <c r="BA116" s="535">
        <v>14710</v>
      </c>
      <c r="BB116" s="535">
        <v>2316</v>
      </c>
      <c r="BC116" s="535">
        <v>5436</v>
      </c>
      <c r="BD116" s="535">
        <v>3095</v>
      </c>
      <c r="BE116" s="535">
        <v>0</v>
      </c>
      <c r="BF116" s="535">
        <v>485</v>
      </c>
      <c r="BG116" s="535">
        <v>4868</v>
      </c>
      <c r="BH116" s="535">
        <v>3488</v>
      </c>
      <c r="BI116" s="535">
        <v>1106</v>
      </c>
      <c r="BJ116" s="535">
        <v>14079</v>
      </c>
      <c r="BK116" s="535">
        <v>1081</v>
      </c>
      <c r="BL116" s="535">
        <v>38503</v>
      </c>
      <c r="BM116" s="535">
        <v>5297</v>
      </c>
      <c r="BN116" s="535">
        <v>25608</v>
      </c>
      <c r="BO116" s="535">
        <v>17275</v>
      </c>
      <c r="BP116" s="535">
        <v>390100</v>
      </c>
      <c r="BQ116" s="535">
        <v>66430</v>
      </c>
      <c r="BR116" s="535">
        <v>39605</v>
      </c>
      <c r="BS116" s="535">
        <v>14201</v>
      </c>
      <c r="BT116" s="535">
        <v>271265</v>
      </c>
      <c r="BU116" s="535">
        <v>82558</v>
      </c>
      <c r="BV116" s="535">
        <v>137811</v>
      </c>
      <c r="BW116" s="535">
        <v>174078</v>
      </c>
      <c r="BX116" s="535">
        <v>880724</v>
      </c>
      <c r="BY116" s="535">
        <v>148355</v>
      </c>
      <c r="BZ116" s="535">
        <v>48422</v>
      </c>
      <c r="CA116" s="535">
        <v>0</v>
      </c>
      <c r="CB116" s="535">
        <v>34863</v>
      </c>
      <c r="CC116" s="535">
        <v>84861</v>
      </c>
      <c r="CD116" s="535">
        <v>13130</v>
      </c>
      <c r="CE116" s="535">
        <v>26722</v>
      </c>
      <c r="CF116" s="535">
        <v>37985</v>
      </c>
      <c r="CG116" s="535">
        <v>3034</v>
      </c>
      <c r="CH116" s="535">
        <v>137248</v>
      </c>
      <c r="CI116" s="535">
        <v>8698</v>
      </c>
      <c r="CJ116" s="535">
        <v>22969</v>
      </c>
      <c r="CK116" s="535">
        <v>1119</v>
      </c>
      <c r="CL116" s="535">
        <v>3172</v>
      </c>
      <c r="CM116" s="535">
        <v>0</v>
      </c>
      <c r="CN116" s="535">
        <v>79841</v>
      </c>
      <c r="CO116" s="535">
        <v>31008</v>
      </c>
      <c r="CP116" s="535">
        <v>134274</v>
      </c>
      <c r="CQ116" s="535">
        <v>2335</v>
      </c>
      <c r="CR116" s="535">
        <v>9423</v>
      </c>
      <c r="CS116" s="535">
        <v>28782</v>
      </c>
      <c r="CT116" s="535">
        <v>7507</v>
      </c>
      <c r="CU116" s="535">
        <v>97108</v>
      </c>
      <c r="CV116" s="535">
        <v>2266</v>
      </c>
      <c r="CW116" s="535">
        <v>15729</v>
      </c>
      <c r="CX116" s="535">
        <v>126663</v>
      </c>
      <c r="CY116" s="535">
        <v>32299</v>
      </c>
      <c r="CZ116" s="535">
        <v>52764</v>
      </c>
      <c r="DA116" s="535">
        <v>31067</v>
      </c>
      <c r="DB116" s="535">
        <v>128009</v>
      </c>
      <c r="DC116" s="535">
        <v>43053</v>
      </c>
      <c r="DD116" s="535">
        <v>0</v>
      </c>
      <c r="DE116" s="536">
        <v>9592</v>
      </c>
      <c r="DF116" s="537">
        <v>4751517</v>
      </c>
      <c r="DG116" s="546"/>
      <c r="DH116" s="546"/>
      <c r="DI116" s="546"/>
      <c r="DJ116" s="547"/>
      <c r="DK116" s="546"/>
      <c r="DL116" s="546"/>
      <c r="DM116" s="546"/>
      <c r="DN116" s="546"/>
      <c r="DO116" s="546"/>
      <c r="DP116" s="546"/>
      <c r="DQ116" s="546"/>
      <c r="DR116" s="546"/>
      <c r="DS116" s="546"/>
      <c r="DT116" s="546"/>
      <c r="DU116" s="546"/>
      <c r="DV116" s="546"/>
      <c r="DW116" s="546"/>
      <c r="DX116" s="546"/>
      <c r="DY116" s="282"/>
      <c r="DZ116" s="344"/>
      <c r="EA116" s="342"/>
      <c r="EB116" s="344"/>
      <c r="EC116" s="282"/>
      <c r="ED116" s="282"/>
      <c r="EE116" s="282"/>
      <c r="EF116" s="282"/>
      <c r="EG116" s="282"/>
      <c r="EH116" s="282"/>
      <c r="EI116" s="282"/>
      <c r="EJ116" s="282"/>
      <c r="EK116" s="282"/>
      <c r="EL116" s="282"/>
      <c r="EM116" s="282"/>
      <c r="EN116" s="282"/>
    </row>
    <row r="117" spans="1:144" s="278" customFormat="1">
      <c r="A117" s="291" t="s">
        <v>631</v>
      </c>
      <c r="B117" s="295" t="s">
        <v>632</v>
      </c>
      <c r="C117" s="534">
        <v>0</v>
      </c>
      <c r="D117" s="535">
        <v>0</v>
      </c>
      <c r="E117" s="535">
        <v>0</v>
      </c>
      <c r="F117" s="535">
        <v>0</v>
      </c>
      <c r="G117" s="535">
        <v>0</v>
      </c>
      <c r="H117" s="535">
        <v>0</v>
      </c>
      <c r="I117" s="535">
        <v>0</v>
      </c>
      <c r="J117" s="535">
        <v>0</v>
      </c>
      <c r="K117" s="535">
        <v>0</v>
      </c>
      <c r="L117" s="535">
        <v>0</v>
      </c>
      <c r="M117" s="535">
        <v>0</v>
      </c>
      <c r="N117" s="535">
        <v>0</v>
      </c>
      <c r="O117" s="535">
        <v>0</v>
      </c>
      <c r="P117" s="535">
        <v>0</v>
      </c>
      <c r="Q117" s="535">
        <v>0</v>
      </c>
      <c r="R117" s="535">
        <v>0</v>
      </c>
      <c r="S117" s="535">
        <v>0</v>
      </c>
      <c r="T117" s="535">
        <v>0</v>
      </c>
      <c r="U117" s="535">
        <v>0</v>
      </c>
      <c r="V117" s="535">
        <v>0</v>
      </c>
      <c r="W117" s="535">
        <v>0</v>
      </c>
      <c r="X117" s="535">
        <v>0</v>
      </c>
      <c r="Y117" s="535">
        <v>0</v>
      </c>
      <c r="Z117" s="535">
        <v>0</v>
      </c>
      <c r="AA117" s="535">
        <v>0</v>
      </c>
      <c r="AB117" s="535">
        <v>0</v>
      </c>
      <c r="AC117" s="535">
        <v>0</v>
      </c>
      <c r="AD117" s="535">
        <v>0</v>
      </c>
      <c r="AE117" s="535">
        <v>0</v>
      </c>
      <c r="AF117" s="535">
        <v>0</v>
      </c>
      <c r="AG117" s="535">
        <v>0</v>
      </c>
      <c r="AH117" s="535">
        <v>0</v>
      </c>
      <c r="AI117" s="535">
        <v>0</v>
      </c>
      <c r="AJ117" s="535">
        <v>0</v>
      </c>
      <c r="AK117" s="535">
        <v>0</v>
      </c>
      <c r="AL117" s="535">
        <v>0</v>
      </c>
      <c r="AM117" s="535">
        <v>0</v>
      </c>
      <c r="AN117" s="535">
        <v>0</v>
      </c>
      <c r="AO117" s="535">
        <v>0</v>
      </c>
      <c r="AP117" s="535">
        <v>0</v>
      </c>
      <c r="AQ117" s="535">
        <v>0</v>
      </c>
      <c r="AR117" s="535">
        <v>0</v>
      </c>
      <c r="AS117" s="535">
        <v>0</v>
      </c>
      <c r="AT117" s="535">
        <v>0</v>
      </c>
      <c r="AU117" s="535">
        <v>0</v>
      </c>
      <c r="AV117" s="535">
        <v>0</v>
      </c>
      <c r="AW117" s="535">
        <v>0</v>
      </c>
      <c r="AX117" s="535">
        <v>0</v>
      </c>
      <c r="AY117" s="535">
        <v>0</v>
      </c>
      <c r="AZ117" s="535">
        <v>0</v>
      </c>
      <c r="BA117" s="535">
        <v>0</v>
      </c>
      <c r="BB117" s="535">
        <v>0</v>
      </c>
      <c r="BC117" s="535">
        <v>0</v>
      </c>
      <c r="BD117" s="535">
        <v>0</v>
      </c>
      <c r="BE117" s="535">
        <v>0</v>
      </c>
      <c r="BF117" s="535">
        <v>0</v>
      </c>
      <c r="BG117" s="535">
        <v>0</v>
      </c>
      <c r="BH117" s="535">
        <v>0</v>
      </c>
      <c r="BI117" s="535">
        <v>0</v>
      </c>
      <c r="BJ117" s="535">
        <v>0</v>
      </c>
      <c r="BK117" s="535">
        <v>0</v>
      </c>
      <c r="BL117" s="535">
        <v>0</v>
      </c>
      <c r="BM117" s="535">
        <v>0</v>
      </c>
      <c r="BN117" s="535">
        <v>0</v>
      </c>
      <c r="BO117" s="535">
        <v>0</v>
      </c>
      <c r="BP117" s="535">
        <v>0</v>
      </c>
      <c r="BQ117" s="535">
        <v>0</v>
      </c>
      <c r="BR117" s="535">
        <v>3671</v>
      </c>
      <c r="BS117" s="535">
        <v>5259</v>
      </c>
      <c r="BT117" s="535">
        <v>0</v>
      </c>
      <c r="BU117" s="535">
        <v>0</v>
      </c>
      <c r="BV117" s="535">
        <v>0</v>
      </c>
      <c r="BW117" s="535">
        <v>0</v>
      </c>
      <c r="BX117" s="535">
        <v>0</v>
      </c>
      <c r="BY117" s="535">
        <v>0</v>
      </c>
      <c r="BZ117" s="535">
        <v>0</v>
      </c>
      <c r="CA117" s="535">
        <v>0</v>
      </c>
      <c r="CB117" s="535">
        <v>0</v>
      </c>
      <c r="CC117" s="535">
        <v>0</v>
      </c>
      <c r="CD117" s="535">
        <v>0</v>
      </c>
      <c r="CE117" s="535">
        <v>0</v>
      </c>
      <c r="CF117" s="535">
        <v>107</v>
      </c>
      <c r="CG117" s="535">
        <v>0</v>
      </c>
      <c r="CH117" s="535">
        <v>0</v>
      </c>
      <c r="CI117" s="535">
        <v>0</v>
      </c>
      <c r="CJ117" s="535">
        <v>0</v>
      </c>
      <c r="CK117" s="535">
        <v>0</v>
      </c>
      <c r="CL117" s="535">
        <v>0</v>
      </c>
      <c r="CM117" s="535">
        <v>413610</v>
      </c>
      <c r="CN117" s="535">
        <v>96455</v>
      </c>
      <c r="CO117" s="535">
        <v>25915</v>
      </c>
      <c r="CP117" s="535">
        <v>0</v>
      </c>
      <c r="CQ117" s="535">
        <v>123</v>
      </c>
      <c r="CR117" s="535">
        <v>1047</v>
      </c>
      <c r="CS117" s="535">
        <v>0</v>
      </c>
      <c r="CT117" s="535">
        <v>0</v>
      </c>
      <c r="CU117" s="535">
        <v>0</v>
      </c>
      <c r="CV117" s="535">
        <v>0</v>
      </c>
      <c r="CW117" s="535">
        <v>0</v>
      </c>
      <c r="CX117" s="535">
        <v>0</v>
      </c>
      <c r="CY117" s="535">
        <v>0</v>
      </c>
      <c r="CZ117" s="535">
        <v>0</v>
      </c>
      <c r="DA117" s="535">
        <v>0</v>
      </c>
      <c r="DB117" s="535">
        <v>0</v>
      </c>
      <c r="DC117" s="535">
        <v>0</v>
      </c>
      <c r="DD117" s="535">
        <v>0</v>
      </c>
      <c r="DE117" s="536">
        <v>0</v>
      </c>
      <c r="DF117" s="537">
        <v>546187</v>
      </c>
      <c r="DG117" s="546"/>
      <c r="DH117" s="546"/>
      <c r="DI117" s="546"/>
      <c r="DJ117" s="547"/>
      <c r="DK117" s="546"/>
      <c r="DL117" s="546"/>
      <c r="DM117" s="546"/>
      <c r="DN117" s="546"/>
      <c r="DO117" s="546"/>
      <c r="DP117" s="546"/>
      <c r="DQ117" s="546"/>
      <c r="DR117" s="546"/>
      <c r="DS117" s="546"/>
      <c r="DT117" s="546"/>
      <c r="DU117" s="546"/>
      <c r="DV117" s="546"/>
      <c r="DW117" s="546"/>
      <c r="DX117" s="546"/>
      <c r="DY117" s="282"/>
      <c r="DZ117" s="344"/>
      <c r="EA117" s="342"/>
      <c r="EB117" s="344"/>
      <c r="EC117" s="282"/>
      <c r="ED117" s="282"/>
      <c r="EE117" s="282"/>
      <c r="EF117" s="282"/>
      <c r="EG117" s="282"/>
      <c r="EH117" s="282"/>
      <c r="EI117" s="282"/>
      <c r="EJ117" s="282"/>
      <c r="EK117" s="282"/>
      <c r="EL117" s="282"/>
      <c r="EM117" s="282"/>
      <c r="EN117" s="282"/>
    </row>
    <row r="118" spans="1:144" s="278" customFormat="1">
      <c r="A118" s="291" t="s">
        <v>633</v>
      </c>
      <c r="B118" s="295" t="s">
        <v>75</v>
      </c>
      <c r="C118" s="534">
        <v>16648</v>
      </c>
      <c r="D118" s="535">
        <v>2334</v>
      </c>
      <c r="E118" s="535">
        <v>1132</v>
      </c>
      <c r="F118" s="535">
        <v>101</v>
      </c>
      <c r="G118" s="535">
        <v>1680</v>
      </c>
      <c r="H118" s="535">
        <v>2573</v>
      </c>
      <c r="I118" s="535">
        <v>778</v>
      </c>
      <c r="J118" s="535">
        <v>39504</v>
      </c>
      <c r="K118" s="535">
        <v>90594</v>
      </c>
      <c r="L118" s="535">
        <v>542</v>
      </c>
      <c r="M118" s="535">
        <v>0</v>
      </c>
      <c r="N118" s="535">
        <v>396</v>
      </c>
      <c r="O118" s="535">
        <v>1460</v>
      </c>
      <c r="P118" s="535">
        <v>2476</v>
      </c>
      <c r="Q118" s="535">
        <v>2291</v>
      </c>
      <c r="R118" s="535">
        <v>636</v>
      </c>
      <c r="S118" s="535">
        <v>2826</v>
      </c>
      <c r="T118" s="535">
        <v>6205</v>
      </c>
      <c r="U118" s="535">
        <v>247</v>
      </c>
      <c r="V118" s="535">
        <v>2217</v>
      </c>
      <c r="W118" s="535">
        <v>8073</v>
      </c>
      <c r="X118" s="535">
        <v>14844</v>
      </c>
      <c r="Y118" s="535">
        <v>8251</v>
      </c>
      <c r="Z118" s="535">
        <v>0</v>
      </c>
      <c r="AA118" s="535">
        <v>4360</v>
      </c>
      <c r="AB118" s="535">
        <v>6534</v>
      </c>
      <c r="AC118" s="535">
        <v>636962</v>
      </c>
      <c r="AD118" s="535">
        <v>682</v>
      </c>
      <c r="AE118" s="535">
        <v>9919</v>
      </c>
      <c r="AF118" s="535">
        <v>2028</v>
      </c>
      <c r="AG118" s="535">
        <v>331</v>
      </c>
      <c r="AH118" s="535">
        <v>1819</v>
      </c>
      <c r="AI118" s="535">
        <v>3941</v>
      </c>
      <c r="AJ118" s="535">
        <v>0</v>
      </c>
      <c r="AK118" s="535">
        <v>3054</v>
      </c>
      <c r="AL118" s="535">
        <v>29255</v>
      </c>
      <c r="AM118" s="535">
        <v>7086</v>
      </c>
      <c r="AN118" s="535">
        <v>3908</v>
      </c>
      <c r="AO118" s="535">
        <v>3040</v>
      </c>
      <c r="AP118" s="535">
        <v>589</v>
      </c>
      <c r="AQ118" s="535">
        <v>613</v>
      </c>
      <c r="AR118" s="535">
        <v>6743</v>
      </c>
      <c r="AS118" s="535">
        <v>8154</v>
      </c>
      <c r="AT118" s="535">
        <v>1795</v>
      </c>
      <c r="AU118" s="535">
        <v>3582</v>
      </c>
      <c r="AV118" s="535">
        <v>2647</v>
      </c>
      <c r="AW118" s="535">
        <v>2191</v>
      </c>
      <c r="AX118" s="535">
        <v>1623</v>
      </c>
      <c r="AY118" s="535">
        <v>624</v>
      </c>
      <c r="AZ118" s="535">
        <v>33</v>
      </c>
      <c r="BA118" s="535">
        <v>376</v>
      </c>
      <c r="BB118" s="535">
        <v>208</v>
      </c>
      <c r="BC118" s="535">
        <v>448</v>
      </c>
      <c r="BD118" s="535">
        <v>120</v>
      </c>
      <c r="BE118" s="535">
        <v>0</v>
      </c>
      <c r="BF118" s="535">
        <v>-10</v>
      </c>
      <c r="BG118" s="535">
        <v>90</v>
      </c>
      <c r="BH118" s="535">
        <v>897</v>
      </c>
      <c r="BI118" s="535">
        <v>351</v>
      </c>
      <c r="BJ118" s="535">
        <v>1057</v>
      </c>
      <c r="BK118" s="535">
        <v>3408</v>
      </c>
      <c r="BL118" s="535">
        <v>53104</v>
      </c>
      <c r="BM118" s="535">
        <v>7361</v>
      </c>
      <c r="BN118" s="535">
        <v>13782</v>
      </c>
      <c r="BO118" s="535">
        <v>14699</v>
      </c>
      <c r="BP118" s="535">
        <v>65882</v>
      </c>
      <c r="BQ118" s="535">
        <v>8945</v>
      </c>
      <c r="BR118" s="535">
        <v>8612</v>
      </c>
      <c r="BS118" s="535">
        <v>5026</v>
      </c>
      <c r="BT118" s="535">
        <v>123437</v>
      </c>
      <c r="BU118" s="535">
        <v>20865</v>
      </c>
      <c r="BV118" s="535">
        <v>42373</v>
      </c>
      <c r="BW118" s="535">
        <v>24337</v>
      </c>
      <c r="BX118" s="535">
        <v>103145</v>
      </c>
      <c r="BY118" s="535">
        <v>21382</v>
      </c>
      <c r="BZ118" s="535">
        <v>48090</v>
      </c>
      <c r="CA118" s="535">
        <v>0</v>
      </c>
      <c r="CB118" s="535">
        <v>4791</v>
      </c>
      <c r="CC118" s="535">
        <v>-53287</v>
      </c>
      <c r="CD118" s="535">
        <v>7902</v>
      </c>
      <c r="CE118" s="535">
        <v>14705</v>
      </c>
      <c r="CF118" s="535">
        <v>25461</v>
      </c>
      <c r="CG118" s="535">
        <v>1102</v>
      </c>
      <c r="CH118" s="535">
        <v>27675</v>
      </c>
      <c r="CI118" s="535">
        <v>3664</v>
      </c>
      <c r="CJ118" s="535">
        <v>8354</v>
      </c>
      <c r="CK118" s="535">
        <v>1117</v>
      </c>
      <c r="CL118" s="535">
        <v>1196</v>
      </c>
      <c r="CM118" s="535">
        <v>2944</v>
      </c>
      <c r="CN118" s="535">
        <v>9004</v>
      </c>
      <c r="CO118" s="535">
        <v>11348</v>
      </c>
      <c r="CP118" s="535">
        <v>30746</v>
      </c>
      <c r="CQ118" s="535">
        <v>1533</v>
      </c>
      <c r="CR118" s="535">
        <v>1926</v>
      </c>
      <c r="CS118" s="535">
        <v>6053</v>
      </c>
      <c r="CT118" s="535">
        <v>4203</v>
      </c>
      <c r="CU118" s="535">
        <v>2890</v>
      </c>
      <c r="CV118" s="535">
        <v>686</v>
      </c>
      <c r="CW118" s="535">
        <v>11221</v>
      </c>
      <c r="CX118" s="535">
        <v>86642</v>
      </c>
      <c r="CY118" s="535">
        <v>6679</v>
      </c>
      <c r="CZ118" s="535">
        <v>35992</v>
      </c>
      <c r="DA118" s="535">
        <v>12530</v>
      </c>
      <c r="DB118" s="535">
        <v>71747</v>
      </c>
      <c r="DC118" s="535">
        <v>23960</v>
      </c>
      <c r="DD118" s="535">
        <v>0</v>
      </c>
      <c r="DE118" s="536">
        <v>3423</v>
      </c>
      <c r="DF118" s="537">
        <v>1881513</v>
      </c>
      <c r="DG118" s="546"/>
      <c r="DH118" s="546"/>
      <c r="DI118" s="546"/>
      <c r="DJ118" s="547"/>
      <c r="DK118" s="546"/>
      <c r="DL118" s="546"/>
      <c r="DM118" s="546"/>
      <c r="DN118" s="546"/>
      <c r="DO118" s="546"/>
      <c r="DP118" s="546"/>
      <c r="DQ118" s="546"/>
      <c r="DR118" s="546"/>
      <c r="DS118" s="546"/>
      <c r="DT118" s="546"/>
      <c r="DU118" s="546"/>
      <c r="DV118" s="546"/>
      <c r="DW118" s="546"/>
      <c r="DX118" s="546"/>
      <c r="DY118" s="282"/>
      <c r="DZ118" s="344"/>
      <c r="EA118" s="342"/>
      <c r="EB118" s="344"/>
      <c r="EC118" s="282"/>
      <c r="ED118" s="282"/>
      <c r="EE118" s="282"/>
      <c r="EF118" s="282"/>
      <c r="EG118" s="282"/>
      <c r="EH118" s="282"/>
      <c r="EI118" s="282"/>
      <c r="EJ118" s="282"/>
      <c r="EK118" s="282"/>
      <c r="EL118" s="282"/>
      <c r="EM118" s="282"/>
      <c r="EN118" s="282"/>
    </row>
    <row r="119" spans="1:144" s="278" customFormat="1">
      <c r="A119" s="288" t="s">
        <v>634</v>
      </c>
      <c r="B119" s="290" t="s">
        <v>14</v>
      </c>
      <c r="C119" s="548">
        <v>-25019</v>
      </c>
      <c r="D119" s="549">
        <v>-1794</v>
      </c>
      <c r="E119" s="549">
        <v>-2</v>
      </c>
      <c r="F119" s="549">
        <v>-110</v>
      </c>
      <c r="G119" s="549">
        <v>-36</v>
      </c>
      <c r="H119" s="549">
        <v>-23</v>
      </c>
      <c r="I119" s="549">
        <v>0</v>
      </c>
      <c r="J119" s="549">
        <v>-7709</v>
      </c>
      <c r="K119" s="549">
        <v>-36</v>
      </c>
      <c r="L119" s="549">
        <v>-40</v>
      </c>
      <c r="M119" s="549">
        <v>0</v>
      </c>
      <c r="N119" s="549">
        <v>0</v>
      </c>
      <c r="O119" s="549">
        <v>0</v>
      </c>
      <c r="P119" s="549">
        <v>0</v>
      </c>
      <c r="Q119" s="549">
        <v>0</v>
      </c>
      <c r="R119" s="549">
        <v>0</v>
      </c>
      <c r="S119" s="549">
        <v>0</v>
      </c>
      <c r="T119" s="549">
        <v>-1</v>
      </c>
      <c r="U119" s="549">
        <v>0</v>
      </c>
      <c r="V119" s="549">
        <v>0</v>
      </c>
      <c r="W119" s="549">
        <v>0</v>
      </c>
      <c r="X119" s="549">
        <v>0</v>
      </c>
      <c r="Y119" s="549">
        <v>-1</v>
      </c>
      <c r="Z119" s="549">
        <v>0</v>
      </c>
      <c r="AA119" s="549">
        <v>-1</v>
      </c>
      <c r="AB119" s="549">
        <v>0</v>
      </c>
      <c r="AC119" s="549">
        <v>-10769</v>
      </c>
      <c r="AD119" s="549">
        <v>0</v>
      </c>
      <c r="AE119" s="549">
        <v>-1</v>
      </c>
      <c r="AF119" s="549">
        <v>0</v>
      </c>
      <c r="AG119" s="549">
        <v>-1</v>
      </c>
      <c r="AH119" s="549">
        <v>0</v>
      </c>
      <c r="AI119" s="549">
        <v>0</v>
      </c>
      <c r="AJ119" s="549">
        <v>0</v>
      </c>
      <c r="AK119" s="549">
        <v>0</v>
      </c>
      <c r="AL119" s="549">
        <v>-1</v>
      </c>
      <c r="AM119" s="549">
        <v>-7</v>
      </c>
      <c r="AN119" s="549">
        <v>0</v>
      </c>
      <c r="AO119" s="549">
        <v>0</v>
      </c>
      <c r="AP119" s="549">
        <v>0</v>
      </c>
      <c r="AQ119" s="549">
        <v>0</v>
      </c>
      <c r="AR119" s="549">
        <v>-1</v>
      </c>
      <c r="AS119" s="549">
        <v>-2</v>
      </c>
      <c r="AT119" s="549">
        <v>0</v>
      </c>
      <c r="AU119" s="549">
        <v>0</v>
      </c>
      <c r="AV119" s="549">
        <v>0</v>
      </c>
      <c r="AW119" s="549">
        <v>-1</v>
      </c>
      <c r="AX119" s="549">
        <v>-1</v>
      </c>
      <c r="AY119" s="549">
        <v>0</v>
      </c>
      <c r="AZ119" s="549">
        <v>0</v>
      </c>
      <c r="BA119" s="549">
        <v>0</v>
      </c>
      <c r="BB119" s="549">
        <v>0</v>
      </c>
      <c r="BC119" s="549">
        <v>0</v>
      </c>
      <c r="BD119" s="549">
        <v>0</v>
      </c>
      <c r="BE119" s="549">
        <v>0</v>
      </c>
      <c r="BF119" s="549">
        <v>0</v>
      </c>
      <c r="BG119" s="549">
        <v>0</v>
      </c>
      <c r="BH119" s="549">
        <v>0</v>
      </c>
      <c r="BI119" s="549">
        <v>0</v>
      </c>
      <c r="BJ119" s="549">
        <v>-2</v>
      </c>
      <c r="BK119" s="549">
        <v>0</v>
      </c>
      <c r="BL119" s="549">
        <v>-17</v>
      </c>
      <c r="BM119" s="549">
        <v>-8</v>
      </c>
      <c r="BN119" s="549">
        <v>-941</v>
      </c>
      <c r="BO119" s="549">
        <v>-15686</v>
      </c>
      <c r="BP119" s="549">
        <v>-10</v>
      </c>
      <c r="BQ119" s="549">
        <v>-737</v>
      </c>
      <c r="BR119" s="549">
        <v>-10249</v>
      </c>
      <c r="BS119" s="549">
        <v>-1</v>
      </c>
      <c r="BT119" s="549">
        <v>-1428</v>
      </c>
      <c r="BU119" s="549">
        <v>-16634</v>
      </c>
      <c r="BV119" s="549">
        <v>-8</v>
      </c>
      <c r="BW119" s="549">
        <v>-1021</v>
      </c>
      <c r="BX119" s="549">
        <v>0</v>
      </c>
      <c r="BY119" s="549">
        <v>-3381</v>
      </c>
      <c r="BZ119" s="549">
        <v>-1877</v>
      </c>
      <c r="CA119" s="549">
        <v>0</v>
      </c>
      <c r="CB119" s="549">
        <v>-1055</v>
      </c>
      <c r="CC119" s="549">
        <v>-3</v>
      </c>
      <c r="CD119" s="549">
        <v>-1</v>
      </c>
      <c r="CE119" s="549">
        <v>-2</v>
      </c>
      <c r="CF119" s="549">
        <v>-1308</v>
      </c>
      <c r="CG119" s="549">
        <v>0</v>
      </c>
      <c r="CH119" s="549">
        <v>-4</v>
      </c>
      <c r="CI119" s="549">
        <v>0</v>
      </c>
      <c r="CJ119" s="549">
        <v>-4</v>
      </c>
      <c r="CK119" s="549">
        <v>0</v>
      </c>
      <c r="CL119" s="549">
        <v>-2</v>
      </c>
      <c r="CM119" s="549">
        <v>0</v>
      </c>
      <c r="CN119" s="549">
        <v>-90</v>
      </c>
      <c r="CO119" s="549">
        <v>-5069</v>
      </c>
      <c r="CP119" s="549">
        <v>-29672</v>
      </c>
      <c r="CQ119" s="549">
        <v>0</v>
      </c>
      <c r="CR119" s="549">
        <v>-2</v>
      </c>
      <c r="CS119" s="549">
        <v>-1430</v>
      </c>
      <c r="CT119" s="549">
        <v>-2576</v>
      </c>
      <c r="CU119" s="549">
        <v>-1</v>
      </c>
      <c r="CV119" s="549">
        <v>0</v>
      </c>
      <c r="CW119" s="549">
        <v>-3</v>
      </c>
      <c r="CX119" s="549">
        <v>-105</v>
      </c>
      <c r="CY119" s="549">
        <v>-3</v>
      </c>
      <c r="CZ119" s="549">
        <v>-5</v>
      </c>
      <c r="DA119" s="549">
        <v>-2</v>
      </c>
      <c r="DB119" s="549">
        <v>-5</v>
      </c>
      <c r="DC119" s="549">
        <v>-2</v>
      </c>
      <c r="DD119" s="549">
        <v>0</v>
      </c>
      <c r="DE119" s="550">
        <v>-989</v>
      </c>
      <c r="DF119" s="551">
        <v>-139889</v>
      </c>
      <c r="DG119" s="546"/>
      <c r="DH119" s="546"/>
      <c r="DI119" s="546"/>
      <c r="DJ119" s="547"/>
      <c r="DK119" s="546"/>
      <c r="DL119" s="546"/>
      <c r="DM119" s="546"/>
      <c r="DN119" s="546"/>
      <c r="DO119" s="546"/>
      <c r="DP119" s="546"/>
      <c r="DQ119" s="546"/>
      <c r="DR119" s="546"/>
      <c r="DS119" s="546"/>
      <c r="DT119" s="546"/>
      <c r="DU119" s="546"/>
      <c r="DV119" s="546"/>
      <c r="DW119" s="546"/>
      <c r="DX119" s="546"/>
      <c r="DY119" s="282"/>
      <c r="DZ119" s="344"/>
      <c r="EA119" s="342"/>
      <c r="EB119" s="344"/>
      <c r="EC119" s="282"/>
      <c r="ED119" s="282"/>
      <c r="EE119" s="282"/>
      <c r="EF119" s="282"/>
      <c r="EG119" s="282"/>
      <c r="EH119" s="282"/>
      <c r="EI119" s="282"/>
      <c r="EJ119" s="282"/>
      <c r="EK119" s="282"/>
      <c r="EL119" s="282"/>
      <c r="EM119" s="282"/>
      <c r="EN119" s="282"/>
    </row>
    <row r="120" spans="1:144" s="278" customFormat="1">
      <c r="A120" s="292" t="s">
        <v>635</v>
      </c>
      <c r="B120" s="298" t="s">
        <v>15</v>
      </c>
      <c r="C120" s="538">
        <v>160992</v>
      </c>
      <c r="D120" s="539">
        <v>35488</v>
      </c>
      <c r="E120" s="539">
        <v>22096</v>
      </c>
      <c r="F120" s="539">
        <v>2151</v>
      </c>
      <c r="G120" s="539">
        <v>17571</v>
      </c>
      <c r="H120" s="539">
        <v>10204</v>
      </c>
      <c r="I120" s="539">
        <v>9362</v>
      </c>
      <c r="J120" s="539">
        <v>478523</v>
      </c>
      <c r="K120" s="539">
        <v>191787</v>
      </c>
      <c r="L120" s="539">
        <v>5926</v>
      </c>
      <c r="M120" s="539">
        <v>0</v>
      </c>
      <c r="N120" s="539">
        <v>4886</v>
      </c>
      <c r="O120" s="539">
        <v>13446</v>
      </c>
      <c r="P120" s="539">
        <v>28923</v>
      </c>
      <c r="Q120" s="539">
        <v>34640</v>
      </c>
      <c r="R120" s="539">
        <v>8732</v>
      </c>
      <c r="S120" s="539">
        <v>35615</v>
      </c>
      <c r="T120" s="539">
        <v>85568</v>
      </c>
      <c r="U120" s="539">
        <v>2820</v>
      </c>
      <c r="V120" s="539">
        <v>48728</v>
      </c>
      <c r="W120" s="539">
        <v>58559</v>
      </c>
      <c r="X120" s="539">
        <v>178656</v>
      </c>
      <c r="Y120" s="539">
        <v>133201</v>
      </c>
      <c r="Z120" s="539">
        <v>0</v>
      </c>
      <c r="AA120" s="539">
        <v>82333</v>
      </c>
      <c r="AB120" s="539">
        <v>102878</v>
      </c>
      <c r="AC120" s="539">
        <v>816924</v>
      </c>
      <c r="AD120" s="539">
        <v>10705</v>
      </c>
      <c r="AE120" s="539">
        <v>89482</v>
      </c>
      <c r="AF120" s="539">
        <v>28187</v>
      </c>
      <c r="AG120" s="539">
        <v>4973</v>
      </c>
      <c r="AH120" s="539">
        <v>36590</v>
      </c>
      <c r="AI120" s="539">
        <v>42730</v>
      </c>
      <c r="AJ120" s="539">
        <v>13</v>
      </c>
      <c r="AK120" s="539">
        <v>49350</v>
      </c>
      <c r="AL120" s="539">
        <v>296755</v>
      </c>
      <c r="AM120" s="539">
        <v>396330</v>
      </c>
      <c r="AN120" s="539">
        <v>39334</v>
      </c>
      <c r="AO120" s="539">
        <v>41101</v>
      </c>
      <c r="AP120" s="539">
        <v>22845</v>
      </c>
      <c r="AQ120" s="539">
        <v>22087</v>
      </c>
      <c r="AR120" s="539">
        <v>91110</v>
      </c>
      <c r="AS120" s="539">
        <v>137035</v>
      </c>
      <c r="AT120" s="539">
        <v>93867</v>
      </c>
      <c r="AU120" s="539">
        <v>174041</v>
      </c>
      <c r="AV120" s="539">
        <v>59260</v>
      </c>
      <c r="AW120" s="539">
        <v>193787</v>
      </c>
      <c r="AX120" s="539">
        <v>41625</v>
      </c>
      <c r="AY120" s="539">
        <v>35072</v>
      </c>
      <c r="AZ120" s="539">
        <v>2333</v>
      </c>
      <c r="BA120" s="539">
        <v>28974</v>
      </c>
      <c r="BB120" s="539">
        <v>6736</v>
      </c>
      <c r="BC120" s="539">
        <v>12022</v>
      </c>
      <c r="BD120" s="539">
        <v>4868</v>
      </c>
      <c r="BE120" s="539">
        <v>0</v>
      </c>
      <c r="BF120" s="539">
        <v>911</v>
      </c>
      <c r="BG120" s="539">
        <v>13238</v>
      </c>
      <c r="BH120" s="539">
        <v>12247</v>
      </c>
      <c r="BI120" s="539">
        <v>4723</v>
      </c>
      <c r="BJ120" s="539">
        <v>48315</v>
      </c>
      <c r="BK120" s="539">
        <v>16444</v>
      </c>
      <c r="BL120" s="539">
        <v>616217</v>
      </c>
      <c r="BM120" s="539">
        <v>89752</v>
      </c>
      <c r="BN120" s="539">
        <v>160199</v>
      </c>
      <c r="BO120" s="539">
        <v>234521</v>
      </c>
      <c r="BP120" s="539">
        <v>773404</v>
      </c>
      <c r="BQ120" s="539">
        <v>131354</v>
      </c>
      <c r="BR120" s="539">
        <v>97898</v>
      </c>
      <c r="BS120" s="539">
        <v>160867</v>
      </c>
      <c r="BT120" s="539">
        <v>1990852</v>
      </c>
      <c r="BU120" s="539">
        <v>704533</v>
      </c>
      <c r="BV120" s="539">
        <v>364800</v>
      </c>
      <c r="BW120" s="539">
        <v>458427</v>
      </c>
      <c r="BX120" s="539">
        <v>2047503</v>
      </c>
      <c r="BY120" s="539">
        <v>294681</v>
      </c>
      <c r="BZ120" s="539">
        <v>430851</v>
      </c>
      <c r="CA120" s="539">
        <v>0</v>
      </c>
      <c r="CB120" s="539">
        <v>123170</v>
      </c>
      <c r="CC120" s="539">
        <v>106133</v>
      </c>
      <c r="CD120" s="539">
        <v>53803</v>
      </c>
      <c r="CE120" s="539">
        <v>78261</v>
      </c>
      <c r="CF120" s="539">
        <v>257122</v>
      </c>
      <c r="CG120" s="539">
        <v>37648</v>
      </c>
      <c r="CH120" s="539">
        <v>372432</v>
      </c>
      <c r="CI120" s="539">
        <v>44586</v>
      </c>
      <c r="CJ120" s="539">
        <v>151432</v>
      </c>
      <c r="CK120" s="539">
        <v>9008</v>
      </c>
      <c r="CL120" s="539">
        <v>25874</v>
      </c>
      <c r="CM120" s="539">
        <v>946015</v>
      </c>
      <c r="CN120" s="539">
        <v>802754</v>
      </c>
      <c r="CO120" s="539">
        <v>267906</v>
      </c>
      <c r="CP120" s="539">
        <v>1044309</v>
      </c>
      <c r="CQ120" s="539">
        <v>47299</v>
      </c>
      <c r="CR120" s="539">
        <v>253740</v>
      </c>
      <c r="CS120" s="539">
        <v>283184</v>
      </c>
      <c r="CT120" s="539">
        <v>70634</v>
      </c>
      <c r="CU120" s="539">
        <v>150999</v>
      </c>
      <c r="CV120" s="539">
        <v>7811</v>
      </c>
      <c r="CW120" s="539">
        <v>172272</v>
      </c>
      <c r="CX120" s="539">
        <v>925883</v>
      </c>
      <c r="CY120" s="539">
        <v>113504</v>
      </c>
      <c r="CZ120" s="539">
        <v>431015</v>
      </c>
      <c r="DA120" s="539">
        <v>157061</v>
      </c>
      <c r="DB120" s="539">
        <v>619312</v>
      </c>
      <c r="DC120" s="539">
        <v>194144</v>
      </c>
      <c r="DD120" s="539">
        <v>0</v>
      </c>
      <c r="DE120" s="540">
        <v>75389</v>
      </c>
      <c r="DF120" s="541">
        <v>21005658</v>
      </c>
      <c r="DG120" s="546"/>
      <c r="DH120" s="546"/>
      <c r="DI120" s="546"/>
      <c r="DJ120" s="547"/>
      <c r="DK120" s="546"/>
      <c r="DL120" s="546"/>
      <c r="DM120" s="546"/>
      <c r="DN120" s="546"/>
      <c r="DO120" s="546"/>
      <c r="DP120" s="546"/>
      <c r="DQ120" s="546"/>
      <c r="DR120" s="546"/>
      <c r="DS120" s="546"/>
      <c r="DT120" s="546"/>
      <c r="DU120" s="546"/>
      <c r="DV120" s="546"/>
      <c r="DW120" s="546"/>
      <c r="DX120" s="546"/>
      <c r="DY120" s="282"/>
      <c r="DZ120" s="344"/>
      <c r="EA120" s="342"/>
      <c r="EB120" s="344"/>
      <c r="EC120" s="282"/>
      <c r="ED120" s="282"/>
      <c r="EE120" s="282"/>
      <c r="EF120" s="282"/>
      <c r="EG120" s="282"/>
      <c r="EH120" s="282"/>
      <c r="EI120" s="282"/>
      <c r="EJ120" s="282"/>
      <c r="EK120" s="282"/>
      <c r="EL120" s="282"/>
      <c r="EM120" s="282"/>
      <c r="EN120" s="282"/>
    </row>
    <row r="121" spans="1:144" s="278" customFormat="1">
      <c r="A121" s="292" t="s">
        <v>540</v>
      </c>
      <c r="B121" s="299" t="s">
        <v>81</v>
      </c>
      <c r="C121" s="538">
        <v>309769</v>
      </c>
      <c r="D121" s="539">
        <v>136553</v>
      </c>
      <c r="E121" s="539">
        <v>35525</v>
      </c>
      <c r="F121" s="539">
        <v>3330</v>
      </c>
      <c r="G121" s="539">
        <v>29709</v>
      </c>
      <c r="H121" s="539">
        <v>17031</v>
      </c>
      <c r="I121" s="539">
        <v>18361</v>
      </c>
      <c r="J121" s="539">
        <v>1546670</v>
      </c>
      <c r="K121" s="539">
        <v>355863</v>
      </c>
      <c r="L121" s="539">
        <v>33871</v>
      </c>
      <c r="M121" s="539">
        <v>0</v>
      </c>
      <c r="N121" s="539">
        <v>12209</v>
      </c>
      <c r="O121" s="539">
        <v>32884</v>
      </c>
      <c r="P121" s="539">
        <v>68537</v>
      </c>
      <c r="Q121" s="539">
        <v>93020</v>
      </c>
      <c r="R121" s="539">
        <v>44177</v>
      </c>
      <c r="S121" s="539">
        <v>84808</v>
      </c>
      <c r="T121" s="539">
        <v>166000</v>
      </c>
      <c r="U121" s="539">
        <v>9243</v>
      </c>
      <c r="V121" s="539">
        <v>136768</v>
      </c>
      <c r="W121" s="539">
        <v>711648</v>
      </c>
      <c r="X121" s="539">
        <v>768667</v>
      </c>
      <c r="Y121" s="539">
        <v>529244</v>
      </c>
      <c r="Z121" s="539">
        <v>0</v>
      </c>
      <c r="AA121" s="539">
        <v>160938</v>
      </c>
      <c r="AB121" s="539">
        <v>325607</v>
      </c>
      <c r="AC121" s="539">
        <v>2640231</v>
      </c>
      <c r="AD121" s="539">
        <v>94615</v>
      </c>
      <c r="AE121" s="539">
        <v>256565</v>
      </c>
      <c r="AF121" s="539">
        <v>56289</v>
      </c>
      <c r="AG121" s="539">
        <v>12939</v>
      </c>
      <c r="AH121" s="539">
        <v>78962</v>
      </c>
      <c r="AI121" s="539">
        <v>90821</v>
      </c>
      <c r="AJ121" s="539">
        <v>15</v>
      </c>
      <c r="AK121" s="539">
        <v>101173</v>
      </c>
      <c r="AL121" s="539">
        <v>1219638</v>
      </c>
      <c r="AM121" s="539">
        <v>1954892</v>
      </c>
      <c r="AN121" s="539">
        <v>74732</v>
      </c>
      <c r="AO121" s="539">
        <v>157005</v>
      </c>
      <c r="AP121" s="539">
        <v>71699</v>
      </c>
      <c r="AQ121" s="539">
        <v>101267</v>
      </c>
      <c r="AR121" s="539">
        <v>244064</v>
      </c>
      <c r="AS121" s="539">
        <v>282720</v>
      </c>
      <c r="AT121" s="539">
        <v>227751</v>
      </c>
      <c r="AU121" s="539">
        <v>407243</v>
      </c>
      <c r="AV121" s="539">
        <v>169768</v>
      </c>
      <c r="AW121" s="539">
        <v>546954</v>
      </c>
      <c r="AX121" s="539">
        <v>116944</v>
      </c>
      <c r="AY121" s="539">
        <v>88889</v>
      </c>
      <c r="AZ121" s="539">
        <v>7062</v>
      </c>
      <c r="BA121" s="539">
        <v>80970</v>
      </c>
      <c r="BB121" s="539">
        <v>20896</v>
      </c>
      <c r="BC121" s="539">
        <v>34582</v>
      </c>
      <c r="BD121" s="539">
        <v>15358</v>
      </c>
      <c r="BE121" s="539">
        <v>0</v>
      </c>
      <c r="BF121" s="539">
        <v>4686</v>
      </c>
      <c r="BG121" s="539">
        <v>52326</v>
      </c>
      <c r="BH121" s="539">
        <v>37447</v>
      </c>
      <c r="BI121" s="539">
        <v>13965</v>
      </c>
      <c r="BJ121" s="539">
        <v>121933</v>
      </c>
      <c r="BK121" s="539">
        <v>52018</v>
      </c>
      <c r="BL121" s="539">
        <v>1392875</v>
      </c>
      <c r="BM121" s="539">
        <v>210672</v>
      </c>
      <c r="BN121" s="539">
        <v>338420</v>
      </c>
      <c r="BO121" s="539">
        <v>490256</v>
      </c>
      <c r="BP121" s="539">
        <v>2200340</v>
      </c>
      <c r="BQ121" s="539">
        <v>421466</v>
      </c>
      <c r="BR121" s="539">
        <v>194918</v>
      </c>
      <c r="BS121" s="539">
        <v>251870</v>
      </c>
      <c r="BT121" s="539">
        <v>3004192</v>
      </c>
      <c r="BU121" s="539">
        <v>1097504</v>
      </c>
      <c r="BV121" s="539">
        <v>520708</v>
      </c>
      <c r="BW121" s="539">
        <v>632219</v>
      </c>
      <c r="BX121" s="539">
        <v>2403700</v>
      </c>
      <c r="BY121" s="539">
        <v>442734</v>
      </c>
      <c r="BZ121" s="539">
        <v>590233</v>
      </c>
      <c r="CA121" s="539">
        <v>377274</v>
      </c>
      <c r="CB121" s="539">
        <v>279961</v>
      </c>
      <c r="CC121" s="539">
        <v>609700</v>
      </c>
      <c r="CD121" s="539">
        <v>77805</v>
      </c>
      <c r="CE121" s="539">
        <v>121608</v>
      </c>
      <c r="CF121" s="539">
        <v>402892</v>
      </c>
      <c r="CG121" s="539">
        <v>49811</v>
      </c>
      <c r="CH121" s="539">
        <v>723689</v>
      </c>
      <c r="CI121" s="539">
        <v>95044</v>
      </c>
      <c r="CJ121" s="539">
        <v>262029</v>
      </c>
      <c r="CK121" s="539">
        <v>35265</v>
      </c>
      <c r="CL121" s="539">
        <v>58898</v>
      </c>
      <c r="CM121" s="539">
        <v>1409264</v>
      </c>
      <c r="CN121" s="539">
        <v>1029458</v>
      </c>
      <c r="CO121" s="539">
        <v>461955</v>
      </c>
      <c r="CP121" s="539">
        <v>1915736</v>
      </c>
      <c r="CQ121" s="539">
        <v>76400</v>
      </c>
      <c r="CR121" s="539">
        <v>372388</v>
      </c>
      <c r="CS121" s="539">
        <v>381388</v>
      </c>
      <c r="CT121" s="539">
        <v>121138</v>
      </c>
      <c r="CU121" s="539">
        <v>229379</v>
      </c>
      <c r="CV121" s="539">
        <v>27670</v>
      </c>
      <c r="CW121" s="539">
        <v>467098</v>
      </c>
      <c r="CX121" s="539">
        <v>1342350</v>
      </c>
      <c r="CY121" s="539">
        <v>240505</v>
      </c>
      <c r="CZ121" s="539">
        <v>1100856</v>
      </c>
      <c r="DA121" s="539">
        <v>235930</v>
      </c>
      <c r="DB121" s="539">
        <v>883465</v>
      </c>
      <c r="DC121" s="539">
        <v>278341</v>
      </c>
      <c r="DD121" s="539">
        <v>60145</v>
      </c>
      <c r="DE121" s="540">
        <v>195594</v>
      </c>
      <c r="DF121" s="541">
        <v>43181994</v>
      </c>
      <c r="DG121" s="546"/>
      <c r="DH121" s="546"/>
      <c r="DI121" s="546"/>
      <c r="DJ121" s="547"/>
      <c r="DK121" s="546"/>
      <c r="DL121" s="546"/>
      <c r="DM121" s="546"/>
      <c r="DN121" s="546"/>
      <c r="DO121" s="546"/>
      <c r="DP121" s="546"/>
      <c r="DQ121" s="546"/>
      <c r="DR121" s="546"/>
      <c r="DS121" s="546"/>
      <c r="DT121" s="546"/>
      <c r="DU121" s="546"/>
      <c r="DV121" s="546"/>
      <c r="DW121" s="546"/>
      <c r="DX121" s="546"/>
      <c r="DY121" s="282"/>
      <c r="DZ121" s="344"/>
      <c r="EA121" s="342"/>
      <c r="EB121" s="344"/>
      <c r="EC121" s="282"/>
      <c r="ED121" s="282"/>
      <c r="EE121" s="282"/>
      <c r="EF121" s="282"/>
      <c r="EG121" s="282"/>
      <c r="EH121" s="282"/>
      <c r="EI121" s="282"/>
      <c r="EJ121" s="282"/>
      <c r="EK121" s="282"/>
      <c r="EL121" s="282"/>
      <c r="EM121" s="282"/>
      <c r="EN121" s="282"/>
    </row>
    <row r="122" spans="1:144" ht="18.75">
      <c r="A122" s="300"/>
      <c r="B122" s="300"/>
      <c r="C122" s="300"/>
      <c r="D122" s="300"/>
      <c r="E122" s="300"/>
      <c r="F122" s="300"/>
      <c r="G122" s="300"/>
      <c r="H122" s="300"/>
      <c r="I122" s="300"/>
      <c r="J122" s="300"/>
      <c r="K122" s="300"/>
      <c r="L122" s="300"/>
      <c r="M122" s="300"/>
      <c r="N122" s="300"/>
      <c r="O122" s="300"/>
      <c r="P122" s="300"/>
      <c r="Q122" s="300"/>
      <c r="R122" s="300"/>
      <c r="S122" s="300"/>
      <c r="T122" s="300"/>
      <c r="U122" s="300"/>
      <c r="V122" s="300"/>
      <c r="W122" s="300"/>
      <c r="X122" s="300"/>
      <c r="Y122" s="300"/>
      <c r="Z122" s="300"/>
      <c r="AA122" s="300"/>
      <c r="AB122" s="300"/>
      <c r="AC122" s="300"/>
      <c r="AD122" s="300"/>
      <c r="AE122" s="300"/>
      <c r="AF122" s="300"/>
      <c r="AG122" s="300"/>
      <c r="AH122" s="300"/>
      <c r="AI122" s="300"/>
      <c r="AJ122" s="300"/>
      <c r="AK122" s="300"/>
      <c r="AL122" s="300"/>
      <c r="AM122" s="300"/>
      <c r="AN122" s="300"/>
      <c r="AO122" s="300"/>
      <c r="AP122" s="300"/>
      <c r="AQ122" s="300"/>
      <c r="AR122" s="300"/>
      <c r="AS122" s="300"/>
      <c r="AT122" s="300"/>
      <c r="AU122" s="300"/>
      <c r="AV122" s="300"/>
      <c r="AW122" s="300"/>
      <c r="AX122" s="300"/>
      <c r="AY122" s="300"/>
      <c r="AZ122" s="300"/>
      <c r="BA122" s="300"/>
      <c r="BB122" s="300"/>
      <c r="BC122" s="300"/>
      <c r="BD122" s="300"/>
      <c r="BE122" s="300"/>
      <c r="BF122" s="300"/>
      <c r="BG122" s="300"/>
      <c r="BH122" s="300"/>
      <c r="BI122" s="300"/>
      <c r="BJ122" s="300"/>
      <c r="BK122" s="300"/>
      <c r="BL122" s="300"/>
      <c r="BM122" s="300"/>
      <c r="BN122" s="300"/>
      <c r="BO122" s="300"/>
      <c r="BP122" s="300"/>
      <c r="BQ122" s="300"/>
      <c r="BR122" s="300"/>
      <c r="BS122" s="300"/>
      <c r="BT122" s="300"/>
      <c r="BU122" s="300"/>
      <c r="BV122" s="300"/>
      <c r="BW122" s="300"/>
      <c r="BX122" s="300"/>
      <c r="BY122" s="300"/>
      <c r="BZ122" s="300"/>
      <c r="CA122" s="300"/>
      <c r="CB122" s="300"/>
      <c r="CC122" s="300"/>
      <c r="CD122" s="300"/>
      <c r="CE122" s="300"/>
      <c r="CF122" s="300"/>
      <c r="CG122" s="300"/>
      <c r="CH122" s="300"/>
      <c r="CI122" s="300"/>
      <c r="CJ122" s="300"/>
      <c r="CK122" s="300"/>
      <c r="CL122" s="300"/>
      <c r="CM122" s="300"/>
      <c r="CN122" s="300"/>
      <c r="CO122" s="300"/>
      <c r="CP122" s="300"/>
      <c r="CQ122" s="300"/>
      <c r="CR122" s="300"/>
      <c r="CS122" s="300"/>
      <c r="CT122" s="300"/>
      <c r="CU122" s="300"/>
      <c r="CV122" s="300"/>
      <c r="CW122" s="300"/>
      <c r="CX122" s="300"/>
      <c r="CY122" s="300"/>
      <c r="CZ122" s="300"/>
      <c r="DA122" s="300"/>
      <c r="DB122" s="300"/>
      <c r="DC122" s="300"/>
      <c r="DD122" s="300"/>
      <c r="DE122" s="300"/>
      <c r="DF122" s="300"/>
      <c r="DG122" s="300"/>
      <c r="DH122" s="300"/>
      <c r="DI122" s="296"/>
      <c r="DJ122" s="297"/>
      <c r="DK122" s="300"/>
      <c r="DL122" s="300"/>
      <c r="DM122" s="300"/>
      <c r="DN122" s="300"/>
      <c r="DO122" s="300"/>
      <c r="DP122" s="300"/>
      <c r="DQ122" s="300"/>
      <c r="DR122" s="300"/>
      <c r="DS122" s="300"/>
      <c r="DT122" s="300"/>
      <c r="DU122" s="300"/>
      <c r="DV122" s="300"/>
      <c r="DW122" s="300"/>
      <c r="DX122" s="300"/>
      <c r="DY122" s="282"/>
      <c r="DZ122" s="344"/>
      <c r="EA122" s="345"/>
      <c r="EB122" s="344"/>
      <c r="EC122" s="246"/>
      <c r="ED122" s="246"/>
      <c r="EE122" s="246"/>
      <c r="EF122" s="246"/>
      <c r="EG122" s="246"/>
      <c r="EH122" s="246"/>
      <c r="EI122" s="246"/>
      <c r="EJ122" s="246"/>
      <c r="EK122" s="246"/>
      <c r="EL122" s="246"/>
      <c r="EM122" s="246"/>
      <c r="EN122" s="246"/>
    </row>
    <row r="123" spans="1:144" s="278" customFormat="1">
      <c r="A123" s="300"/>
      <c r="B123" s="300" t="s">
        <v>64</v>
      </c>
      <c r="C123" s="577">
        <f>C114/C121</f>
        <v>7.863601586989015E-2</v>
      </c>
      <c r="D123" s="577">
        <f t="shared" ref="D123:BN123" si="9">D114/D121</f>
        <v>7.4066479681881764E-2</v>
      </c>
      <c r="E123" s="577">
        <f t="shared" si="9"/>
        <v>0.38615059817030262</v>
      </c>
      <c r="F123" s="577">
        <f t="shared" si="9"/>
        <v>0.23903903903903903</v>
      </c>
      <c r="G123" s="577">
        <f t="shared" si="9"/>
        <v>0.18553300346696289</v>
      </c>
      <c r="H123" s="577">
        <f>H114/H121</f>
        <v>0.15395455346133521</v>
      </c>
      <c r="I123" s="577">
        <f t="shared" si="9"/>
        <v>0.17188606285060726</v>
      </c>
      <c r="J123" s="577">
        <f t="shared" si="9"/>
        <v>0.15018588322007928</v>
      </c>
      <c r="K123" s="577">
        <f t="shared" si="9"/>
        <v>7.3103975406265898E-2</v>
      </c>
      <c r="L123" s="577">
        <f t="shared" si="9"/>
        <v>9.2999911428655782E-2</v>
      </c>
      <c r="M123" s="342"/>
      <c r="N123" s="577">
        <f t="shared" si="9"/>
        <v>0.27193054304201819</v>
      </c>
      <c r="O123" s="577">
        <f t="shared" si="9"/>
        <v>0.27064833961805135</v>
      </c>
      <c r="P123" s="577">
        <f t="shared" si="9"/>
        <v>0.14653398894028044</v>
      </c>
      <c r="Q123" s="577">
        <f t="shared" si="9"/>
        <v>0.14391528703504622</v>
      </c>
      <c r="R123" s="577">
        <f t="shared" si="9"/>
        <v>7.4608959413269352E-2</v>
      </c>
      <c r="S123" s="577">
        <f t="shared" si="9"/>
        <v>0.23509574568436939</v>
      </c>
      <c r="T123" s="577">
        <f t="shared" si="9"/>
        <v>0.2059698795180723</v>
      </c>
      <c r="U123" s="577">
        <f t="shared" si="9"/>
        <v>0.10191496267445635</v>
      </c>
      <c r="V123" s="577">
        <f t="shared" si="9"/>
        <v>0.11252632194665418</v>
      </c>
      <c r="W123" s="577">
        <f t="shared" si="9"/>
        <v>1.4493120194253339E-2</v>
      </c>
      <c r="X123" s="577">
        <f t="shared" si="9"/>
        <v>5.1165198974328287E-2</v>
      </c>
      <c r="Y123" s="577">
        <f t="shared" si="9"/>
        <v>5.2746937140524974E-2</v>
      </c>
      <c r="Z123" s="342"/>
      <c r="AA123" s="577">
        <f t="shared" si="9"/>
        <v>8.4467310392822084E-2</v>
      </c>
      <c r="AB123" s="577">
        <f t="shared" si="9"/>
        <v>0.13214396496389819</v>
      </c>
      <c r="AC123" s="577">
        <f t="shared" si="9"/>
        <v>6.3744422363043235E-3</v>
      </c>
      <c r="AD123" s="577">
        <f t="shared" si="9"/>
        <v>3.2764360830735084E-2</v>
      </c>
      <c r="AE123" s="577">
        <f t="shared" si="9"/>
        <v>0.19664802291816888</v>
      </c>
      <c r="AF123" s="577">
        <f t="shared" si="9"/>
        <v>0.25122137540194356</v>
      </c>
      <c r="AG123" s="577">
        <f t="shared" si="9"/>
        <v>0.20789860112837158</v>
      </c>
      <c r="AH123" s="577">
        <f t="shared" si="9"/>
        <v>0.21702844406170058</v>
      </c>
      <c r="AI123" s="577">
        <f t="shared" si="9"/>
        <v>0.18295328172999636</v>
      </c>
      <c r="AJ123" s="577">
        <f t="shared" si="9"/>
        <v>9.2666666666666675</v>
      </c>
      <c r="AK123" s="577">
        <f t="shared" si="9"/>
        <v>0.16288930841232344</v>
      </c>
      <c r="AL123" s="577">
        <f t="shared" si="9"/>
        <v>1.7877435763726614E-2</v>
      </c>
      <c r="AM123" s="577">
        <f t="shared" si="9"/>
        <v>4.6159071703193832E-2</v>
      </c>
      <c r="AN123" s="577">
        <f t="shared" si="9"/>
        <v>8.3297650270299201E-2</v>
      </c>
      <c r="AO123" s="577">
        <f t="shared" si="9"/>
        <v>0.12480494251775422</v>
      </c>
      <c r="AP123" s="577">
        <f t="shared" si="9"/>
        <v>2.1255526576381818E-2</v>
      </c>
      <c r="AQ123" s="577">
        <f t="shared" si="9"/>
        <v>0.19699408494376253</v>
      </c>
      <c r="AR123" s="577">
        <f t="shared" si="9"/>
        <v>0.18976170184869542</v>
      </c>
      <c r="AS123" s="577">
        <f t="shared" si="9"/>
        <v>0.28446873231465764</v>
      </c>
      <c r="AT123" s="577">
        <f t="shared" si="9"/>
        <v>0.195279054757169</v>
      </c>
      <c r="AU123" s="577">
        <f t="shared" si="9"/>
        <v>0.20831542838059833</v>
      </c>
      <c r="AV123" s="577">
        <f t="shared" si="9"/>
        <v>0.10825361670043825</v>
      </c>
      <c r="AW123" s="577">
        <f t="shared" si="9"/>
        <v>4.1848126167831297E-2</v>
      </c>
      <c r="AX123" s="577">
        <f t="shared" si="9"/>
        <v>0.21147728827472978</v>
      </c>
      <c r="AY123" s="577">
        <f t="shared" si="9"/>
        <v>0.24405719492850633</v>
      </c>
      <c r="AZ123" s="577">
        <f t="shared" si="9"/>
        <v>0.19781931464174454</v>
      </c>
      <c r="BA123" s="577">
        <f t="shared" si="9"/>
        <v>0.13973076448067184</v>
      </c>
      <c r="BB123" s="577">
        <f t="shared" si="9"/>
        <v>0.22879977029096477</v>
      </c>
      <c r="BC123" s="577">
        <f t="shared" si="9"/>
        <v>0.24813486785032676</v>
      </c>
      <c r="BD123" s="577">
        <f t="shared" si="9"/>
        <v>0.45878369579372313</v>
      </c>
      <c r="BE123" s="342"/>
      <c r="BF123" s="577">
        <f t="shared" si="9"/>
        <v>0.20507895860008535</v>
      </c>
      <c r="BG123" s="577">
        <f t="shared" si="9"/>
        <v>0.22222222222222221</v>
      </c>
      <c r="BH123" s="577">
        <f t="shared" si="9"/>
        <v>0.23403743958127488</v>
      </c>
      <c r="BI123" s="577">
        <f t="shared" si="9"/>
        <v>0.44776226279985676</v>
      </c>
      <c r="BJ123" s="577">
        <f t="shared" si="9"/>
        <v>0.20295572158480477</v>
      </c>
      <c r="BK123" s="577">
        <f t="shared" si="9"/>
        <v>0.22528740051520627</v>
      </c>
      <c r="BL123" s="577">
        <f t="shared" si="9"/>
        <v>0.32086870681145113</v>
      </c>
      <c r="BM123" s="577">
        <f t="shared" si="9"/>
        <v>0.31862326270221009</v>
      </c>
      <c r="BN123" s="577">
        <f t="shared" si="9"/>
        <v>0.32183677087642576</v>
      </c>
      <c r="BO123" s="577">
        <f t="shared" ref="BO123:DE123" si="10">BO114/BO121</f>
        <v>0.4097655102640253</v>
      </c>
      <c r="BP123" s="577">
        <f t="shared" si="10"/>
        <v>1.6544261341429053E-2</v>
      </c>
      <c r="BQ123" s="577">
        <f t="shared" si="10"/>
        <v>5.1681511675912173E-2</v>
      </c>
      <c r="BR123" s="577">
        <f t="shared" si="10"/>
        <v>0.11754173549903037</v>
      </c>
      <c r="BS123" s="577">
        <f t="shared" si="10"/>
        <v>0.47148131972843133</v>
      </c>
      <c r="BT123" s="577">
        <f t="shared" si="10"/>
        <v>0.42785248080016192</v>
      </c>
      <c r="BU123" s="577">
        <f t="shared" si="10"/>
        <v>0.30773919730588684</v>
      </c>
      <c r="BV123" s="577">
        <f t="shared" si="10"/>
        <v>0.18718744478671348</v>
      </c>
      <c r="BW123" s="577">
        <f t="shared" si="10"/>
        <v>0.14920304514733027</v>
      </c>
      <c r="BX123" s="577">
        <f t="shared" si="10"/>
        <v>0</v>
      </c>
      <c r="BY123" s="577">
        <f t="shared" si="10"/>
        <v>0.1446986226492657</v>
      </c>
      <c r="BZ123" s="577">
        <f t="shared" si="10"/>
        <v>0.61776959268627818</v>
      </c>
      <c r="CA123" s="577">
        <f t="shared" si="10"/>
        <v>0</v>
      </c>
      <c r="CB123" s="577">
        <f t="shared" si="10"/>
        <v>6.2240812113115752E-2</v>
      </c>
      <c r="CC123" s="577">
        <f t="shared" si="10"/>
        <v>6.2258487780875837E-2</v>
      </c>
      <c r="CD123" s="577">
        <f t="shared" si="10"/>
        <v>0.27831116252168886</v>
      </c>
      <c r="CE123" s="577">
        <f t="shared" si="10"/>
        <v>0.27207091638707981</v>
      </c>
      <c r="CF123" s="577">
        <f t="shared" si="10"/>
        <v>0.32096442719140611</v>
      </c>
      <c r="CG123" s="577">
        <f t="shared" si="10"/>
        <v>0.75704161731344477</v>
      </c>
      <c r="CH123" s="577">
        <f t="shared" si="10"/>
        <v>3.5013659182328322E-2</v>
      </c>
      <c r="CI123" s="577">
        <f t="shared" si="10"/>
        <v>0.11240057236648289</v>
      </c>
      <c r="CJ123" s="577">
        <f t="shared" si="10"/>
        <v>0.38172110720569097</v>
      </c>
      <c r="CK123" s="577">
        <f t="shared" si="10"/>
        <v>0.2176095278604849</v>
      </c>
      <c r="CL123" s="577">
        <f t="shared" si="10"/>
        <v>0.35145505789670278</v>
      </c>
      <c r="CM123" s="577">
        <f t="shared" si="10"/>
        <v>0.36390342760476391</v>
      </c>
      <c r="CN123" s="577">
        <f t="shared" si="10"/>
        <v>0.59216208917702329</v>
      </c>
      <c r="CO123" s="577">
        <f t="shared" si="10"/>
        <v>0.3904038272126073</v>
      </c>
      <c r="CP123" s="577">
        <f t="shared" si="10"/>
        <v>0.42198507518781292</v>
      </c>
      <c r="CQ123" s="577">
        <f t="shared" si="10"/>
        <v>0.54606020942408373</v>
      </c>
      <c r="CR123" s="577">
        <f t="shared" si="10"/>
        <v>0.61770787458242482</v>
      </c>
      <c r="CS123" s="577">
        <f t="shared" si="10"/>
        <v>0.59792652102320998</v>
      </c>
      <c r="CT123" s="577">
        <f t="shared" si="10"/>
        <v>0.47478082847661346</v>
      </c>
      <c r="CU123" s="577">
        <f t="shared" si="10"/>
        <v>0.21355485898883508</v>
      </c>
      <c r="CV123" s="577">
        <f t="shared" si="10"/>
        <v>0.18702565955908926</v>
      </c>
      <c r="CW123" s="577">
        <f t="shared" si="10"/>
        <v>0.28354007082025612</v>
      </c>
      <c r="CX123" s="577">
        <f t="shared" si="10"/>
        <v>0.41466011099936678</v>
      </c>
      <c r="CY123" s="577">
        <f t="shared" si="10"/>
        <v>0.23244423192865013</v>
      </c>
      <c r="CZ123" s="577">
        <f t="shared" si="10"/>
        <v>0.28762072423641238</v>
      </c>
      <c r="DA123" s="577">
        <f t="shared" si="10"/>
        <v>0.26607892171406772</v>
      </c>
      <c r="DB123" s="577">
        <f t="shared" si="10"/>
        <v>0.20983061015433549</v>
      </c>
      <c r="DC123" s="577">
        <f t="shared" si="10"/>
        <v>0.32213723454324011</v>
      </c>
      <c r="DD123" s="577">
        <f t="shared" si="10"/>
        <v>0</v>
      </c>
      <c r="DE123" s="577">
        <f t="shared" si="10"/>
        <v>1.2081147683466773E-2</v>
      </c>
      <c r="DF123" s="342"/>
      <c r="DG123" s="342"/>
      <c r="DH123" s="342"/>
      <c r="DI123" s="348"/>
      <c r="DJ123" s="342"/>
      <c r="DK123" s="342"/>
      <c r="DL123" s="342"/>
      <c r="DM123" s="342"/>
      <c r="DN123" s="342"/>
      <c r="DO123" s="342"/>
      <c r="DP123" s="342"/>
      <c r="DQ123" s="342"/>
      <c r="DR123" s="342"/>
      <c r="DS123" s="342"/>
      <c r="DT123" s="342"/>
      <c r="DU123" s="342"/>
      <c r="DV123" s="342"/>
      <c r="DW123" s="300"/>
      <c r="DX123" s="300"/>
      <c r="DY123" s="282"/>
      <c r="DZ123" s="344"/>
      <c r="EA123" s="342"/>
      <c r="EB123" s="344"/>
      <c r="EC123" s="282"/>
      <c r="ED123" s="282"/>
      <c r="EE123" s="282"/>
      <c r="EF123" s="282"/>
      <c r="EG123" s="282"/>
      <c r="EH123" s="282"/>
      <c r="EI123" s="282"/>
      <c r="EJ123" s="282"/>
      <c r="EK123" s="282"/>
      <c r="EL123" s="282"/>
      <c r="EM123" s="282"/>
      <c r="EN123" s="282"/>
    </row>
    <row r="124" spans="1:144" s="278" customFormat="1">
      <c r="A124" s="752" t="s">
        <v>673</v>
      </c>
      <c r="B124" s="752"/>
      <c r="C124" s="577"/>
      <c r="D124" s="577"/>
      <c r="E124" s="577"/>
      <c r="F124" s="577"/>
      <c r="G124" s="577"/>
      <c r="H124" s="577"/>
      <c r="I124" s="577"/>
      <c r="J124" s="577"/>
      <c r="K124" s="577"/>
      <c r="L124" s="577"/>
      <c r="M124" s="342"/>
      <c r="N124" s="577"/>
      <c r="O124" s="577"/>
      <c r="P124" s="577"/>
      <c r="Q124" s="577"/>
      <c r="R124" s="577"/>
      <c r="S124" s="577"/>
      <c r="T124" s="577"/>
      <c r="U124" s="577"/>
      <c r="V124" s="577"/>
      <c r="W124" s="577"/>
      <c r="X124" s="577"/>
      <c r="Y124" s="577"/>
      <c r="Z124" s="342"/>
      <c r="AA124" s="577"/>
      <c r="AB124" s="577"/>
      <c r="AC124" s="577"/>
      <c r="AD124" s="577"/>
      <c r="AE124" s="577"/>
      <c r="AF124" s="577"/>
      <c r="AG124" s="577"/>
      <c r="AH124" s="577"/>
      <c r="AI124" s="577"/>
      <c r="AJ124" s="577"/>
      <c r="AK124" s="577"/>
      <c r="AL124" s="577"/>
      <c r="AM124" s="577"/>
      <c r="AN124" s="577"/>
      <c r="AO124" s="577"/>
      <c r="AP124" s="577"/>
      <c r="AQ124" s="577"/>
      <c r="AR124" s="577"/>
      <c r="AS124" s="577"/>
      <c r="AT124" s="577"/>
      <c r="AU124" s="577"/>
      <c r="AV124" s="577"/>
      <c r="AW124" s="577"/>
      <c r="AX124" s="577"/>
      <c r="AY124" s="577"/>
      <c r="AZ124" s="577"/>
      <c r="BA124" s="577"/>
      <c r="BB124" s="577"/>
      <c r="BC124" s="577"/>
      <c r="BD124" s="577"/>
      <c r="BE124" s="342"/>
      <c r="BF124" s="577"/>
      <c r="BG124" s="577"/>
      <c r="BH124" s="577"/>
      <c r="BI124" s="577"/>
      <c r="BJ124" s="577"/>
      <c r="BK124" s="577"/>
      <c r="BL124" s="577"/>
      <c r="BM124" s="577"/>
      <c r="BN124" s="577"/>
      <c r="BO124" s="577"/>
      <c r="BP124" s="577"/>
      <c r="BQ124" s="577"/>
      <c r="BR124" s="577"/>
      <c r="BS124" s="577"/>
      <c r="BT124" s="577"/>
      <c r="BU124" s="577"/>
      <c r="BV124" s="577"/>
      <c r="BW124" s="577"/>
      <c r="BX124" s="577"/>
      <c r="BY124" s="577"/>
      <c r="BZ124" s="577"/>
      <c r="CA124" s="577"/>
      <c r="CB124" s="577"/>
      <c r="CC124" s="577"/>
      <c r="CD124" s="577"/>
      <c r="CE124" s="577"/>
      <c r="CF124" s="577"/>
      <c r="CG124" s="577"/>
      <c r="CH124" s="577"/>
      <c r="CI124" s="577"/>
      <c r="CJ124" s="577"/>
      <c r="CK124" s="577"/>
      <c r="CL124" s="577"/>
      <c r="CM124" s="577"/>
      <c r="CN124" s="577"/>
      <c r="CO124" s="577"/>
      <c r="CP124" s="577"/>
      <c r="CQ124" s="577"/>
      <c r="CR124" s="577"/>
      <c r="CS124" s="577"/>
      <c r="CT124" s="577"/>
      <c r="CU124" s="577"/>
      <c r="CV124" s="577"/>
      <c r="CW124" s="577"/>
      <c r="CX124" s="577"/>
      <c r="CY124" s="577"/>
      <c r="CZ124" s="577"/>
      <c r="DA124" s="577"/>
      <c r="DB124" s="577"/>
      <c r="DC124" s="577"/>
      <c r="DD124" s="577"/>
      <c r="DE124" s="577"/>
      <c r="DF124" s="342"/>
      <c r="DG124" s="342"/>
      <c r="DH124" s="342"/>
      <c r="DI124" s="348"/>
      <c r="DJ124" s="342"/>
      <c r="DK124" s="342"/>
      <c r="DL124" s="342"/>
      <c r="DM124" s="342"/>
      <c r="DN124" s="342"/>
      <c r="DO124" s="342"/>
      <c r="DP124" s="342"/>
      <c r="DQ124" s="342"/>
      <c r="DR124" s="342"/>
      <c r="DS124" s="342"/>
      <c r="DT124" s="342"/>
      <c r="DU124" s="342"/>
      <c r="DV124" s="342"/>
      <c r="DW124" s="300"/>
      <c r="DX124" s="300"/>
      <c r="DY124" s="282"/>
      <c r="DZ124" s="344"/>
      <c r="EA124" s="342"/>
      <c r="EB124" s="344"/>
      <c r="EC124" s="282"/>
      <c r="ED124" s="282"/>
      <c r="EE124" s="282"/>
      <c r="EF124" s="282"/>
      <c r="EG124" s="282"/>
      <c r="EH124" s="282"/>
      <c r="EI124" s="282"/>
      <c r="EJ124" s="282"/>
      <c r="EK124" s="282"/>
      <c r="EL124" s="282"/>
      <c r="EM124" s="282"/>
      <c r="EN124" s="282"/>
    </row>
    <row r="125" spans="1:144" s="278" customFormat="1">
      <c r="A125" s="476"/>
      <c r="B125" s="476"/>
      <c r="C125" s="577"/>
      <c r="D125" s="577"/>
      <c r="E125" s="577"/>
      <c r="F125" s="577"/>
      <c r="G125" s="577"/>
      <c r="H125" s="577"/>
      <c r="I125" s="577"/>
      <c r="J125" s="577"/>
      <c r="K125" s="577"/>
      <c r="L125" s="577"/>
      <c r="M125" s="342"/>
      <c r="N125" s="577"/>
      <c r="O125" s="577"/>
      <c r="P125" s="577"/>
      <c r="Q125" s="577"/>
      <c r="R125" s="577"/>
      <c r="S125" s="577"/>
      <c r="T125" s="577"/>
      <c r="U125" s="577"/>
      <c r="V125" s="577"/>
      <c r="W125" s="577"/>
      <c r="X125" s="577"/>
      <c r="Y125" s="577"/>
      <c r="Z125" s="342"/>
      <c r="AA125" s="577"/>
      <c r="AB125" s="577"/>
      <c r="AC125" s="577"/>
      <c r="AD125" s="577"/>
      <c r="AE125" s="577"/>
      <c r="AF125" s="577"/>
      <c r="AG125" s="577"/>
      <c r="AH125" s="577"/>
      <c r="AI125" s="577"/>
      <c r="AJ125" s="577"/>
      <c r="AK125" s="577"/>
      <c r="AL125" s="577"/>
      <c r="AM125" s="577"/>
      <c r="AN125" s="577"/>
      <c r="AO125" s="577"/>
      <c r="AP125" s="577"/>
      <c r="AQ125" s="577"/>
      <c r="AR125" s="577"/>
      <c r="AS125" s="577"/>
      <c r="AT125" s="577"/>
      <c r="AU125" s="577"/>
      <c r="AV125" s="577"/>
      <c r="AW125" s="577"/>
      <c r="AX125" s="577"/>
      <c r="AY125" s="577"/>
      <c r="AZ125" s="577"/>
      <c r="BA125" s="577"/>
      <c r="BB125" s="577"/>
      <c r="BC125" s="577"/>
      <c r="BD125" s="577"/>
      <c r="BE125" s="342"/>
      <c r="BF125" s="577"/>
      <c r="BG125" s="577"/>
      <c r="BH125" s="577"/>
      <c r="BI125" s="577"/>
      <c r="BJ125" s="577"/>
      <c r="BK125" s="577"/>
      <c r="BL125" s="577"/>
      <c r="BM125" s="577"/>
      <c r="BN125" s="577"/>
      <c r="BO125" s="577"/>
      <c r="BP125" s="577"/>
      <c r="BQ125" s="577"/>
      <c r="BR125" s="577"/>
      <c r="BS125" s="577"/>
      <c r="BT125" s="577"/>
      <c r="BU125" s="577"/>
      <c r="BV125" s="577"/>
      <c r="BW125" s="577"/>
      <c r="BX125" s="577"/>
      <c r="BY125" s="577"/>
      <c r="BZ125" s="577"/>
      <c r="CA125" s="577"/>
      <c r="CB125" s="577"/>
      <c r="CC125" s="577"/>
      <c r="CD125" s="577"/>
      <c r="CE125" s="577"/>
      <c r="CF125" s="577"/>
      <c r="CG125" s="577"/>
      <c r="CH125" s="577"/>
      <c r="CI125" s="577"/>
      <c r="CJ125" s="577"/>
      <c r="CK125" s="577"/>
      <c r="CL125" s="577"/>
      <c r="CM125" s="577"/>
      <c r="CN125" s="577"/>
      <c r="CO125" s="577"/>
      <c r="CP125" s="577"/>
      <c r="CQ125" s="577"/>
      <c r="CR125" s="577"/>
      <c r="CS125" s="577"/>
      <c r="CT125" s="577"/>
      <c r="CU125" s="577"/>
      <c r="CV125" s="577"/>
      <c r="CW125" s="577"/>
      <c r="CX125" s="577"/>
      <c r="CY125" s="577"/>
      <c r="CZ125" s="577"/>
      <c r="DA125" s="577"/>
      <c r="DB125" s="577"/>
      <c r="DC125" s="577"/>
      <c r="DD125" s="577"/>
      <c r="DE125" s="577"/>
      <c r="DF125" s="342"/>
      <c r="DG125" s="342"/>
      <c r="DH125" s="342"/>
      <c r="DI125" s="348"/>
      <c r="DJ125" s="342"/>
      <c r="DK125" s="342"/>
      <c r="DL125" s="342"/>
      <c r="DM125" s="342"/>
      <c r="DN125" s="342"/>
      <c r="DO125" s="342"/>
      <c r="DP125" s="342"/>
      <c r="DQ125" s="342"/>
      <c r="DR125" s="342"/>
      <c r="DS125" s="342"/>
      <c r="DT125" s="342"/>
      <c r="DU125" s="342"/>
      <c r="DV125" s="342"/>
      <c r="DW125" s="300"/>
      <c r="DX125" s="300"/>
      <c r="DY125" s="282"/>
      <c r="DZ125" s="344"/>
      <c r="EA125" s="342"/>
      <c r="EB125" s="344"/>
      <c r="EC125" s="282"/>
      <c r="ED125" s="282"/>
      <c r="EE125" s="282"/>
      <c r="EF125" s="282"/>
      <c r="EG125" s="282"/>
      <c r="EH125" s="282"/>
      <c r="EI125" s="282"/>
      <c r="EJ125" s="282"/>
      <c r="EK125" s="282"/>
      <c r="EL125" s="282"/>
      <c r="EM125" s="282"/>
      <c r="EN125" s="282"/>
    </row>
    <row r="126" spans="1:144" s="278" customFormat="1">
      <c r="A126" s="300"/>
      <c r="B126" s="300" t="s">
        <v>640</v>
      </c>
      <c r="C126" s="577">
        <f>C120/C121</f>
        <v>0.51971630473029906</v>
      </c>
      <c r="D126" s="577">
        <f t="shared" ref="D126:BN126" si="11">D120/D121</f>
        <v>0.25988444047366221</v>
      </c>
      <c r="E126" s="577">
        <f t="shared" si="11"/>
        <v>0.62198451794510912</v>
      </c>
      <c r="F126" s="577">
        <f t="shared" si="11"/>
        <v>0.6459459459459459</v>
      </c>
      <c r="G126" s="577">
        <f t="shared" si="11"/>
        <v>0.59143693830152477</v>
      </c>
      <c r="H126" s="577">
        <f>H120/H121</f>
        <v>0.5991427397099407</v>
      </c>
      <c r="I126" s="577">
        <f t="shared" si="11"/>
        <v>0.50988508251184572</v>
      </c>
      <c r="J126" s="577">
        <f t="shared" si="11"/>
        <v>0.30938920390257779</v>
      </c>
      <c r="K126" s="577">
        <f t="shared" si="11"/>
        <v>0.53893492720513236</v>
      </c>
      <c r="L126" s="577">
        <f t="shared" si="11"/>
        <v>0.17495792861149656</v>
      </c>
      <c r="M126" s="342"/>
      <c r="N126" s="577">
        <f t="shared" si="11"/>
        <v>0.40019657629617494</v>
      </c>
      <c r="O126" s="577">
        <f t="shared" si="11"/>
        <v>0.40889186230385599</v>
      </c>
      <c r="P126" s="577">
        <f t="shared" si="11"/>
        <v>0.42200563199439717</v>
      </c>
      <c r="Q126" s="577">
        <f t="shared" si="11"/>
        <v>0.37239303375618149</v>
      </c>
      <c r="R126" s="577">
        <f t="shared" si="11"/>
        <v>0.19765941553296965</v>
      </c>
      <c r="S126" s="577">
        <f t="shared" si="11"/>
        <v>0.41994858975568344</v>
      </c>
      <c r="T126" s="577">
        <f t="shared" si="11"/>
        <v>0.51546987951807233</v>
      </c>
      <c r="U126" s="577">
        <f t="shared" si="11"/>
        <v>0.30509574813372281</v>
      </c>
      <c r="V126" s="577">
        <f t="shared" si="11"/>
        <v>0.35628217126813289</v>
      </c>
      <c r="W126" s="577">
        <f t="shared" si="11"/>
        <v>8.2286467467062363E-2</v>
      </c>
      <c r="X126" s="577">
        <f t="shared" si="11"/>
        <v>0.23242314292144714</v>
      </c>
      <c r="Y126" s="577">
        <f t="shared" si="11"/>
        <v>0.25168164400541149</v>
      </c>
      <c r="Z126" s="342"/>
      <c r="AA126" s="577">
        <f t="shared" si="11"/>
        <v>0.51158209993910697</v>
      </c>
      <c r="AB126" s="577">
        <f t="shared" si="11"/>
        <v>0.31595758076454128</v>
      </c>
      <c r="AC126" s="577">
        <f t="shared" si="11"/>
        <v>0.30941383538031331</v>
      </c>
      <c r="AD126" s="577">
        <f t="shared" si="11"/>
        <v>0.1131427363525868</v>
      </c>
      <c r="AE126" s="577">
        <f t="shared" si="11"/>
        <v>0.34876931771675795</v>
      </c>
      <c r="AF126" s="577">
        <f t="shared" si="11"/>
        <v>0.50075503206665606</v>
      </c>
      <c r="AG126" s="577">
        <f t="shared" si="11"/>
        <v>0.3843419120488446</v>
      </c>
      <c r="AH126" s="577">
        <f t="shared" si="11"/>
        <v>0.46338745219219374</v>
      </c>
      <c r="AI126" s="577">
        <f t="shared" si="11"/>
        <v>0.47048590083791192</v>
      </c>
      <c r="AJ126" s="577">
        <f t="shared" si="11"/>
        <v>0.8666666666666667</v>
      </c>
      <c r="AK126" s="577">
        <f t="shared" si="11"/>
        <v>0.48777835983908752</v>
      </c>
      <c r="AL126" s="577">
        <f t="shared" si="11"/>
        <v>0.24331399972778808</v>
      </c>
      <c r="AM126" s="577">
        <f t="shared" si="11"/>
        <v>0.20273754253431903</v>
      </c>
      <c r="AN126" s="577">
        <f t="shared" si="11"/>
        <v>0.52633410051918861</v>
      </c>
      <c r="AO126" s="577">
        <f t="shared" si="11"/>
        <v>0.26178147192764561</v>
      </c>
      <c r="AP126" s="577">
        <f t="shared" si="11"/>
        <v>0.31862369070698338</v>
      </c>
      <c r="AQ126" s="577">
        <f t="shared" si="11"/>
        <v>0.21810658951089693</v>
      </c>
      <c r="AR126" s="577">
        <f t="shared" si="11"/>
        <v>0.37330372361347841</v>
      </c>
      <c r="AS126" s="577">
        <f t="shared" si="11"/>
        <v>0.48470217883418221</v>
      </c>
      <c r="AT126" s="577">
        <f t="shared" si="11"/>
        <v>0.41214747684971748</v>
      </c>
      <c r="AU126" s="577">
        <f t="shared" si="11"/>
        <v>0.42736400625670667</v>
      </c>
      <c r="AV126" s="577">
        <f t="shared" si="11"/>
        <v>0.3490646058149946</v>
      </c>
      <c r="AW126" s="577">
        <f t="shared" si="11"/>
        <v>0.35430218994650375</v>
      </c>
      <c r="AX126" s="577">
        <f t="shared" si="11"/>
        <v>0.35593959501983857</v>
      </c>
      <c r="AY126" s="577">
        <f t="shared" si="11"/>
        <v>0.39455950680061652</v>
      </c>
      <c r="AZ126" s="577">
        <f t="shared" si="11"/>
        <v>0.33035967148116679</v>
      </c>
      <c r="BA126" s="577">
        <f t="shared" si="11"/>
        <v>0.35783623564283068</v>
      </c>
      <c r="BB126" s="577">
        <f t="shared" si="11"/>
        <v>0.3223583460949464</v>
      </c>
      <c r="BC126" s="577">
        <f t="shared" si="11"/>
        <v>0.34763749927708054</v>
      </c>
      <c r="BD126" s="577">
        <f t="shared" si="11"/>
        <v>0.31696835525459044</v>
      </c>
      <c r="BE126" s="342"/>
      <c r="BF126" s="577">
        <f t="shared" si="11"/>
        <v>0.19440887750746905</v>
      </c>
      <c r="BG126" s="577">
        <f t="shared" si="11"/>
        <v>0.25299086496196921</v>
      </c>
      <c r="BH126" s="577">
        <f t="shared" si="11"/>
        <v>0.32704889577269208</v>
      </c>
      <c r="BI126" s="577">
        <f t="shared" si="11"/>
        <v>0.338202649480845</v>
      </c>
      <c r="BJ126" s="577">
        <f t="shared" si="11"/>
        <v>0.39624219858446852</v>
      </c>
      <c r="BK126" s="577">
        <f t="shared" si="11"/>
        <v>0.31612134261217273</v>
      </c>
      <c r="BL126" s="577">
        <f t="shared" si="11"/>
        <v>0.44240653324957374</v>
      </c>
      <c r="BM126" s="577">
        <f t="shared" si="11"/>
        <v>0.42602718918508392</v>
      </c>
      <c r="BN126" s="577">
        <f t="shared" si="11"/>
        <v>0.47337332308965191</v>
      </c>
      <c r="BO126" s="577">
        <f t="shared" ref="BO126:DE126" si="12">BO120/BO121</f>
        <v>0.47836436474005417</v>
      </c>
      <c r="BP126" s="577">
        <f t="shared" si="12"/>
        <v>0.35149295108937711</v>
      </c>
      <c r="BQ126" s="577">
        <f t="shared" si="12"/>
        <v>0.31165977801293582</v>
      </c>
      <c r="BR126" s="577">
        <f t="shared" si="12"/>
        <v>0.50225222914251122</v>
      </c>
      <c r="BS126" s="577">
        <f t="shared" si="12"/>
        <v>0.63869059435423037</v>
      </c>
      <c r="BT126" s="577">
        <f t="shared" si="12"/>
        <v>0.66269133264451807</v>
      </c>
      <c r="BU126" s="577">
        <f t="shared" si="12"/>
        <v>0.64194116832376014</v>
      </c>
      <c r="BV126" s="577">
        <f t="shared" si="12"/>
        <v>0.70058458867541884</v>
      </c>
      <c r="BW126" s="577">
        <f t="shared" si="12"/>
        <v>0.72510791355527116</v>
      </c>
      <c r="BX126" s="577">
        <f t="shared" si="12"/>
        <v>0.85181303823272458</v>
      </c>
      <c r="BY126" s="577">
        <f t="shared" si="12"/>
        <v>0.66559378769193245</v>
      </c>
      <c r="BZ126" s="577">
        <f t="shared" si="12"/>
        <v>0.72996765684060361</v>
      </c>
      <c r="CA126" s="577">
        <f t="shared" si="12"/>
        <v>0</v>
      </c>
      <c r="CB126" s="577">
        <f t="shared" si="12"/>
        <v>0.43995413646900816</v>
      </c>
      <c r="CC126" s="577">
        <f t="shared" si="12"/>
        <v>0.17407413482040349</v>
      </c>
      <c r="CD126" s="577">
        <f t="shared" si="12"/>
        <v>0.69151082835293365</v>
      </c>
      <c r="CE126" s="577">
        <f t="shared" si="12"/>
        <v>0.64355141109137559</v>
      </c>
      <c r="CF126" s="577">
        <f t="shared" si="12"/>
        <v>0.63819087993804791</v>
      </c>
      <c r="CG126" s="577">
        <f t="shared" si="12"/>
        <v>0.7558169882154544</v>
      </c>
      <c r="CH126" s="577">
        <f t="shared" si="12"/>
        <v>0.51462990317664081</v>
      </c>
      <c r="CI126" s="577">
        <f t="shared" si="12"/>
        <v>0.46910904423214511</v>
      </c>
      <c r="CJ126" s="577">
        <f t="shared" si="12"/>
        <v>0.57792076449553298</v>
      </c>
      <c r="CK126" s="577">
        <f t="shared" si="12"/>
        <v>0.25543740252374875</v>
      </c>
      <c r="CL126" s="577">
        <f t="shared" si="12"/>
        <v>0.43930184386566606</v>
      </c>
      <c r="CM126" s="577">
        <f t="shared" si="12"/>
        <v>0.67128302433043063</v>
      </c>
      <c r="CN126" s="577">
        <f t="shared" si="12"/>
        <v>0.77978314802546578</v>
      </c>
      <c r="CO126" s="577">
        <f t="shared" si="12"/>
        <v>0.57993960450693249</v>
      </c>
      <c r="CP126" s="577">
        <f t="shared" si="12"/>
        <v>0.5451215616347973</v>
      </c>
      <c r="CQ126" s="577">
        <f t="shared" si="12"/>
        <v>0.61909685863874342</v>
      </c>
      <c r="CR126" s="577">
        <f t="shared" si="12"/>
        <v>0.68138608118414123</v>
      </c>
      <c r="CS126" s="577">
        <f t="shared" si="12"/>
        <v>0.74250894102593679</v>
      </c>
      <c r="CT126" s="577">
        <f t="shared" si="12"/>
        <v>0.58308705773580549</v>
      </c>
      <c r="CU126" s="577">
        <f t="shared" si="12"/>
        <v>0.65829478722986845</v>
      </c>
      <c r="CV126" s="577">
        <f t="shared" si="12"/>
        <v>0.2822912902059993</v>
      </c>
      <c r="CW126" s="577">
        <f t="shared" si="12"/>
        <v>0.36881339676042285</v>
      </c>
      <c r="CX126" s="577">
        <f t="shared" si="12"/>
        <v>0.68974783029761244</v>
      </c>
      <c r="CY126" s="577">
        <f t="shared" si="12"/>
        <v>0.47194029230161533</v>
      </c>
      <c r="CZ126" s="577">
        <f t="shared" si="12"/>
        <v>0.3915271388810162</v>
      </c>
      <c r="DA126" s="577">
        <f t="shared" si="12"/>
        <v>0.66571016827024965</v>
      </c>
      <c r="DB126" s="577">
        <f t="shared" si="12"/>
        <v>0.70100343533699694</v>
      </c>
      <c r="DC126" s="577">
        <f t="shared" si="12"/>
        <v>0.69750414060451027</v>
      </c>
      <c r="DD126" s="577">
        <f t="shared" si="12"/>
        <v>0</v>
      </c>
      <c r="DE126" s="577">
        <f t="shared" si="12"/>
        <v>0.38543615857337138</v>
      </c>
      <c r="DF126" s="342"/>
      <c r="DG126" s="342"/>
      <c r="DH126" s="342"/>
      <c r="DI126" s="348"/>
      <c r="DJ126" s="342"/>
      <c r="DK126" s="342"/>
      <c r="DL126" s="342"/>
      <c r="DM126" s="342"/>
      <c r="DN126" s="342"/>
      <c r="DO126" s="342"/>
      <c r="DP126" s="342"/>
      <c r="DQ126" s="342"/>
      <c r="DR126" s="342"/>
      <c r="DS126" s="342"/>
      <c r="DT126" s="342"/>
      <c r="DU126" s="342"/>
      <c r="DV126" s="342"/>
      <c r="DW126" s="300"/>
      <c r="DX126" s="300"/>
      <c r="DY126" s="282"/>
      <c r="DZ126" s="42"/>
      <c r="EA126" s="300"/>
      <c r="EB126" s="42"/>
      <c r="EC126" s="282"/>
      <c r="ED126" s="282"/>
      <c r="EE126" s="282"/>
      <c r="EF126" s="282"/>
      <c r="EG126" s="282"/>
      <c r="EH126" s="282"/>
      <c r="EI126" s="282"/>
      <c r="EJ126" s="282"/>
      <c r="EK126" s="282"/>
      <c r="EL126" s="282"/>
      <c r="EM126" s="282"/>
      <c r="EN126" s="282"/>
    </row>
    <row r="127" spans="1:144" s="278" customFormat="1">
      <c r="A127" s="752" t="s">
        <v>672</v>
      </c>
      <c r="B127" s="752"/>
      <c r="C127" s="300"/>
      <c r="D127" s="300"/>
      <c r="E127" s="300"/>
      <c r="F127" s="300"/>
      <c r="G127" s="300"/>
      <c r="H127" s="300"/>
      <c r="I127" s="300"/>
      <c r="J127" s="300"/>
      <c r="K127" s="300"/>
      <c r="L127" s="300"/>
      <c r="M127" s="300"/>
      <c r="N127" s="300"/>
      <c r="O127" s="300"/>
      <c r="P127" s="300"/>
      <c r="Q127" s="300"/>
      <c r="R127" s="300"/>
      <c r="S127" s="300"/>
      <c r="T127" s="300"/>
      <c r="U127" s="300"/>
      <c r="V127" s="300"/>
      <c r="W127" s="300"/>
      <c r="X127" s="300"/>
      <c r="Y127" s="300"/>
      <c r="Z127" s="300"/>
      <c r="AA127" s="300"/>
      <c r="AB127" s="300"/>
      <c r="AC127" s="300"/>
      <c r="AD127" s="300"/>
      <c r="AE127" s="300"/>
      <c r="AF127" s="300"/>
      <c r="AG127" s="300"/>
      <c r="AH127" s="300"/>
      <c r="AI127" s="300"/>
      <c r="AJ127" s="300"/>
      <c r="AK127" s="300"/>
      <c r="AL127" s="300"/>
      <c r="AM127" s="300"/>
      <c r="AN127" s="300"/>
      <c r="AO127" s="300"/>
      <c r="AP127" s="300"/>
      <c r="AQ127" s="300"/>
      <c r="AR127" s="300"/>
      <c r="AS127" s="300"/>
      <c r="AT127" s="300"/>
      <c r="AU127" s="300"/>
      <c r="AV127" s="300"/>
      <c r="AW127" s="300"/>
      <c r="AX127" s="300"/>
      <c r="AY127" s="300"/>
      <c r="AZ127" s="300"/>
      <c r="BA127" s="300"/>
      <c r="BB127" s="300"/>
      <c r="BC127" s="300"/>
      <c r="BD127" s="300"/>
      <c r="BE127" s="300"/>
      <c r="BF127" s="300"/>
      <c r="BG127" s="300"/>
      <c r="BH127" s="300"/>
      <c r="BI127" s="300"/>
      <c r="BJ127" s="300"/>
      <c r="BK127" s="300"/>
      <c r="BL127" s="300"/>
      <c r="BM127" s="300"/>
      <c r="BN127" s="300"/>
      <c r="BO127" s="300"/>
      <c r="BP127" s="300"/>
      <c r="BQ127" s="300"/>
      <c r="BR127" s="300"/>
      <c r="BS127" s="300"/>
      <c r="BT127" s="300"/>
      <c r="BU127" s="300"/>
      <c r="BV127" s="300"/>
      <c r="BW127" s="300"/>
      <c r="BX127" s="300"/>
      <c r="BY127" s="300"/>
      <c r="BZ127" s="300"/>
      <c r="CA127" s="300"/>
      <c r="CB127" s="300"/>
      <c r="CC127" s="300"/>
      <c r="CD127" s="300"/>
      <c r="CE127" s="300"/>
      <c r="CF127" s="300"/>
      <c r="CG127" s="300"/>
      <c r="CH127" s="300"/>
      <c r="CI127" s="300"/>
      <c r="CJ127" s="300"/>
      <c r="CK127" s="300"/>
      <c r="CL127" s="300"/>
      <c r="CM127" s="300"/>
      <c r="CN127" s="300"/>
      <c r="CO127" s="300"/>
      <c r="CP127" s="300"/>
      <c r="CQ127" s="300"/>
      <c r="CR127" s="300"/>
      <c r="CS127" s="300"/>
      <c r="CT127" s="300"/>
      <c r="CU127" s="300"/>
      <c r="CV127" s="300"/>
      <c r="CW127" s="300"/>
      <c r="CX127" s="300"/>
      <c r="CY127" s="300"/>
      <c r="CZ127" s="300"/>
      <c r="DA127" s="300"/>
      <c r="DB127" s="300"/>
      <c r="DC127" s="300"/>
      <c r="DD127" s="300"/>
      <c r="DE127" s="300"/>
      <c r="DF127" s="300"/>
      <c r="DG127" s="300"/>
      <c r="DH127" s="300"/>
      <c r="DI127" s="296"/>
      <c r="DJ127" s="297"/>
      <c r="DK127" s="300"/>
      <c r="DL127" s="300"/>
      <c r="DM127" s="300"/>
      <c r="DN127" s="300"/>
      <c r="DO127" s="300"/>
      <c r="DP127" s="300"/>
      <c r="DQ127" s="300"/>
      <c r="DR127" s="300"/>
      <c r="DS127" s="300"/>
      <c r="DT127" s="300"/>
      <c r="DU127" s="300"/>
      <c r="DV127" s="300"/>
      <c r="DW127" s="300"/>
      <c r="DX127" s="300"/>
      <c r="DY127" s="282"/>
      <c r="DZ127" s="42"/>
      <c r="EA127" s="300"/>
      <c r="EB127" s="42"/>
      <c r="EC127" s="282"/>
      <c r="ED127" s="282"/>
      <c r="EE127" s="282"/>
      <c r="EF127" s="282"/>
      <c r="EG127" s="282"/>
      <c r="EH127" s="282"/>
      <c r="EI127" s="282"/>
      <c r="EJ127" s="282"/>
      <c r="EK127" s="282"/>
      <c r="EL127" s="282"/>
      <c r="EM127" s="282"/>
      <c r="EN127" s="282"/>
    </row>
    <row r="128" spans="1:144" ht="15.75">
      <c r="A128" s="336"/>
      <c r="B128" s="454"/>
      <c r="C128" s="47"/>
      <c r="D128" s="47"/>
      <c r="E128" s="47"/>
      <c r="F128" s="301"/>
      <c r="G128" s="47"/>
      <c r="H128" s="47"/>
      <c r="I128" s="47"/>
      <c r="J128" s="47"/>
      <c r="K128" s="47"/>
      <c r="L128" s="47"/>
      <c r="M128" s="47"/>
      <c r="N128" s="47"/>
      <c r="O128" s="47"/>
      <c r="P128" s="47"/>
      <c r="Q128" s="47"/>
      <c r="R128" s="47"/>
      <c r="S128" s="47"/>
      <c r="T128" s="47"/>
      <c r="U128" s="47"/>
      <c r="V128" s="47"/>
      <c r="W128" s="47"/>
      <c r="X128" s="47"/>
      <c r="Y128" s="47"/>
      <c r="Z128" s="47"/>
      <c r="AA128" s="47"/>
      <c r="AB128" s="47"/>
      <c r="AC128" s="47"/>
      <c r="AD128" s="47"/>
      <c r="AE128" s="47"/>
      <c r="AF128" s="47"/>
      <c r="AG128" s="47"/>
      <c r="AH128" s="47"/>
      <c r="AI128" s="47"/>
      <c r="AJ128" s="47"/>
      <c r="AK128" s="47"/>
      <c r="AL128" s="47"/>
      <c r="AM128" s="47"/>
      <c r="AN128" s="47"/>
      <c r="AO128" s="47"/>
      <c r="AP128" s="47"/>
      <c r="AQ128" s="47"/>
      <c r="AR128" s="47"/>
      <c r="AS128" s="47"/>
      <c r="AT128" s="47"/>
      <c r="AU128" s="47"/>
      <c r="AV128" s="47"/>
      <c r="AW128" s="47"/>
      <c r="AX128" s="47"/>
      <c r="AY128" s="47"/>
      <c r="AZ128" s="47"/>
      <c r="BA128" s="47"/>
      <c r="BB128" s="47"/>
      <c r="BC128" s="47"/>
      <c r="BD128" s="46"/>
      <c r="BE128" s="47"/>
      <c r="BF128" s="47"/>
      <c r="BG128" s="47"/>
      <c r="BH128" s="47"/>
      <c r="BI128" s="47"/>
      <c r="BJ128" s="47"/>
      <c r="BK128" s="47"/>
      <c r="BL128" s="47"/>
      <c r="BM128" s="47"/>
      <c r="BN128" s="47"/>
      <c r="BO128" s="47"/>
      <c r="BP128" s="47"/>
      <c r="BQ128" s="47"/>
      <c r="BR128" s="47"/>
      <c r="BS128" s="47"/>
      <c r="BT128" s="47"/>
      <c r="BU128" s="47"/>
      <c r="BV128" s="47"/>
      <c r="BW128" s="47"/>
      <c r="BX128" s="47"/>
      <c r="BY128" s="47"/>
      <c r="BZ128" s="47"/>
      <c r="CA128" s="47"/>
      <c r="CB128" s="47"/>
      <c r="CC128" s="47"/>
      <c r="CD128" s="47"/>
      <c r="CE128" s="47"/>
      <c r="CF128" s="47"/>
      <c r="CG128" s="47"/>
      <c r="CH128" s="47"/>
      <c r="CI128" s="47"/>
      <c r="CJ128" s="47"/>
      <c r="CK128" s="47"/>
      <c r="CL128" s="47"/>
      <c r="CM128" s="47"/>
      <c r="CN128" s="47"/>
      <c r="CO128" s="47"/>
      <c r="CP128" s="47"/>
      <c r="CQ128" s="47"/>
      <c r="CR128" s="47"/>
      <c r="CS128" s="47"/>
      <c r="CT128" s="47"/>
      <c r="CU128" s="47"/>
      <c r="CV128" s="47"/>
      <c r="CW128" s="47"/>
      <c r="CX128" s="47"/>
      <c r="CY128" s="47"/>
      <c r="CZ128" s="47"/>
      <c r="DA128" s="47"/>
      <c r="DB128" s="47"/>
      <c r="DC128" s="47"/>
      <c r="DD128" s="47"/>
      <c r="DE128" s="47"/>
      <c r="DF128" s="47"/>
      <c r="DG128" s="47"/>
      <c r="DH128" s="302"/>
      <c r="DI128" s="296"/>
      <c r="DJ128" s="297"/>
      <c r="DK128" s="302"/>
      <c r="DL128" s="47"/>
      <c r="DM128" s="47"/>
      <c r="DN128" s="47"/>
      <c r="DO128" s="47"/>
      <c r="DP128" s="47"/>
      <c r="DQ128" s="47"/>
      <c r="DR128" s="47"/>
      <c r="DS128" s="47"/>
      <c r="DT128" s="47"/>
      <c r="DU128" s="47"/>
      <c r="DV128" s="47"/>
      <c r="DW128" s="47"/>
      <c r="DX128" s="47"/>
      <c r="DY128" s="278"/>
      <c r="DZ128" s="346"/>
    </row>
    <row r="129" spans="1:130">
      <c r="A129" s="335"/>
      <c r="B129" s="335"/>
      <c r="C129" s="278"/>
      <c r="D129" s="278"/>
      <c r="E129" s="278"/>
      <c r="F129" s="279"/>
      <c r="G129" s="278"/>
      <c r="H129" s="278"/>
      <c r="I129" s="278"/>
      <c r="J129" s="278"/>
      <c r="K129" s="278"/>
      <c r="L129" s="278"/>
      <c r="M129" s="278"/>
      <c r="N129" s="278"/>
      <c r="O129" s="278"/>
      <c r="P129" s="278"/>
      <c r="Q129" s="278"/>
      <c r="R129" s="278"/>
      <c r="S129" s="278"/>
      <c r="T129" s="278"/>
      <c r="U129" s="278"/>
      <c r="V129" s="278"/>
      <c r="W129" s="278"/>
      <c r="X129" s="278"/>
      <c r="Y129" s="278"/>
      <c r="Z129" s="278"/>
      <c r="AA129" s="278"/>
      <c r="AB129" s="278"/>
      <c r="AC129" s="278"/>
      <c r="AD129" s="278"/>
      <c r="AE129" s="278"/>
      <c r="AF129" s="278"/>
      <c r="AG129" s="278"/>
      <c r="AH129" s="278"/>
      <c r="AI129" s="278"/>
      <c r="AJ129" s="278"/>
      <c r="AK129" s="278"/>
      <c r="AL129" s="278"/>
      <c r="AM129" s="278"/>
      <c r="AN129" s="278"/>
      <c r="AO129" s="278"/>
      <c r="AP129" s="278"/>
      <c r="AQ129" s="278"/>
      <c r="AR129" s="278"/>
      <c r="AS129" s="278"/>
      <c r="AT129" s="278"/>
      <c r="AU129" s="278"/>
      <c r="AV129" s="278"/>
      <c r="AW129" s="278"/>
      <c r="AX129" s="278"/>
      <c r="AY129" s="278"/>
      <c r="AZ129" s="278"/>
      <c r="BA129" s="278"/>
      <c r="BB129" s="278"/>
      <c r="BC129" s="278"/>
      <c r="BD129" s="277"/>
      <c r="BE129" s="278"/>
      <c r="BF129" s="278"/>
      <c r="BG129" s="278"/>
      <c r="BH129" s="278"/>
      <c r="BI129" s="278"/>
      <c r="BJ129" s="278"/>
      <c r="BK129" s="278"/>
      <c r="BL129" s="278"/>
      <c r="BM129" s="278"/>
      <c r="BN129" s="278"/>
      <c r="BO129" s="278"/>
      <c r="BP129" s="278"/>
      <c r="BQ129" s="278"/>
      <c r="BR129" s="278"/>
      <c r="BS129" s="278"/>
      <c r="BT129" s="278"/>
      <c r="BU129" s="278"/>
      <c r="BV129" s="278"/>
      <c r="BW129" s="278"/>
      <c r="BX129" s="278"/>
      <c r="BY129" s="278"/>
      <c r="BZ129" s="278"/>
      <c r="CA129" s="278"/>
      <c r="CB129" s="278"/>
      <c r="CC129" s="278"/>
      <c r="CD129" s="278"/>
      <c r="CE129" s="278"/>
      <c r="CF129" s="278"/>
      <c r="CG129" s="278"/>
      <c r="CH129" s="278"/>
      <c r="CI129" s="278"/>
      <c r="CJ129" s="278"/>
      <c r="CK129" s="278"/>
      <c r="CL129" s="278"/>
      <c r="CM129" s="278"/>
      <c r="CN129" s="278"/>
      <c r="CO129" s="278"/>
      <c r="CP129" s="278"/>
      <c r="CQ129" s="278"/>
      <c r="CR129" s="278"/>
      <c r="CS129" s="278"/>
      <c r="CT129" s="278"/>
      <c r="CU129" s="278"/>
      <c r="CV129" s="278"/>
      <c r="CW129" s="278"/>
      <c r="CX129" s="278"/>
      <c r="CY129" s="278"/>
      <c r="CZ129" s="278"/>
      <c r="DA129" s="278"/>
      <c r="DB129" s="278"/>
      <c r="DC129" s="278"/>
      <c r="DD129" s="278"/>
      <c r="DE129" s="278"/>
      <c r="DF129" s="278"/>
      <c r="DG129" s="278"/>
      <c r="DH129" s="285"/>
      <c r="DI129" s="283"/>
      <c r="DJ129" s="284"/>
      <c r="DK129" s="285"/>
      <c r="DL129" s="278"/>
      <c r="DM129" s="278"/>
      <c r="DN129" s="278"/>
      <c r="DO129" s="278"/>
      <c r="DP129" s="278"/>
      <c r="DQ129" s="278"/>
      <c r="DR129" s="278"/>
      <c r="DS129" s="278"/>
      <c r="DT129" s="278"/>
      <c r="DU129" s="278"/>
      <c r="DV129" s="278"/>
      <c r="DW129" s="278"/>
      <c r="DX129" s="278"/>
      <c r="DY129" s="278"/>
      <c r="DZ129" s="346"/>
    </row>
    <row r="130" spans="1:130">
      <c r="A130" s="335"/>
      <c r="B130" s="335"/>
      <c r="C130" s="278"/>
      <c r="D130" s="278"/>
      <c r="E130" s="278"/>
      <c r="F130" s="279"/>
      <c r="G130" s="278"/>
      <c r="H130" s="278"/>
      <c r="I130" s="278"/>
      <c r="J130" s="278"/>
      <c r="K130" s="278"/>
      <c r="L130" s="278"/>
      <c r="M130" s="278"/>
      <c r="N130" s="278"/>
      <c r="O130" s="278"/>
      <c r="P130" s="278"/>
      <c r="Q130" s="278"/>
      <c r="R130" s="278"/>
      <c r="S130" s="278"/>
      <c r="T130" s="278"/>
      <c r="U130" s="278"/>
      <c r="V130" s="278"/>
      <c r="W130" s="278"/>
      <c r="X130" s="278"/>
      <c r="Y130" s="278"/>
      <c r="Z130" s="278"/>
      <c r="AA130" s="278"/>
      <c r="AB130" s="278"/>
      <c r="AC130" s="278"/>
      <c r="AD130" s="278"/>
      <c r="AE130" s="278"/>
      <c r="AF130" s="278"/>
      <c r="AG130" s="278"/>
      <c r="AH130" s="278"/>
      <c r="AI130" s="278"/>
      <c r="AJ130" s="278"/>
      <c r="AK130" s="278"/>
      <c r="AL130" s="278"/>
      <c r="AM130" s="278"/>
      <c r="AN130" s="278"/>
      <c r="AO130" s="278"/>
      <c r="AP130" s="278"/>
      <c r="AQ130" s="278"/>
      <c r="AR130" s="278"/>
      <c r="AS130" s="278"/>
      <c r="AT130" s="278"/>
      <c r="AU130" s="278"/>
      <c r="AV130" s="278"/>
      <c r="AW130" s="278"/>
      <c r="AX130" s="278"/>
      <c r="AY130" s="278"/>
      <c r="AZ130" s="278"/>
      <c r="BA130" s="278"/>
      <c r="BB130" s="278"/>
      <c r="BC130" s="278"/>
      <c r="BD130" s="277"/>
      <c r="BE130" s="278"/>
      <c r="BF130" s="278"/>
      <c r="BG130" s="278"/>
      <c r="BH130" s="278"/>
      <c r="BI130" s="278"/>
      <c r="BJ130" s="278"/>
      <c r="BK130" s="278"/>
      <c r="BL130" s="278"/>
      <c r="BM130" s="278"/>
      <c r="BN130" s="278"/>
      <c r="BO130" s="278"/>
      <c r="BP130" s="278"/>
      <c r="BQ130" s="278"/>
      <c r="BR130" s="278"/>
      <c r="BS130" s="278"/>
      <c r="BT130" s="278"/>
      <c r="BU130" s="278"/>
      <c r="BV130" s="278"/>
      <c r="BW130" s="278"/>
      <c r="BX130" s="278"/>
      <c r="BY130" s="278"/>
      <c r="BZ130" s="278"/>
      <c r="CA130" s="278"/>
      <c r="CB130" s="278"/>
      <c r="CC130" s="278"/>
      <c r="CD130" s="278"/>
      <c r="CE130" s="278"/>
      <c r="CF130" s="278"/>
      <c r="CG130" s="278"/>
      <c r="CH130" s="278"/>
      <c r="CI130" s="278"/>
      <c r="CJ130" s="278"/>
      <c r="CK130" s="278"/>
      <c r="CL130" s="278"/>
      <c r="CM130" s="278"/>
      <c r="CN130" s="278"/>
      <c r="CO130" s="278"/>
      <c r="CP130" s="278"/>
      <c r="CQ130" s="278"/>
      <c r="CR130" s="278"/>
      <c r="CS130" s="278"/>
      <c r="CT130" s="278"/>
      <c r="CU130" s="278"/>
      <c r="CV130" s="278"/>
      <c r="CW130" s="278"/>
      <c r="CX130" s="278"/>
      <c r="CY130" s="278"/>
      <c r="CZ130" s="278"/>
      <c r="DA130" s="278"/>
      <c r="DB130" s="278"/>
      <c r="DC130" s="278"/>
      <c r="DD130" s="278"/>
      <c r="DE130" s="278"/>
      <c r="DF130" s="278"/>
      <c r="DG130" s="278"/>
      <c r="DH130" s="285"/>
      <c r="DI130" s="283"/>
      <c r="DJ130" s="284"/>
      <c r="DK130" s="285"/>
      <c r="DL130" s="278"/>
      <c r="DM130" s="278"/>
      <c r="DN130" s="278"/>
      <c r="DO130" s="278"/>
      <c r="DP130" s="278"/>
      <c r="DQ130" s="278"/>
      <c r="DR130" s="278"/>
      <c r="DS130" s="278"/>
      <c r="DT130" s="278"/>
      <c r="DU130" s="278"/>
      <c r="DV130" s="278"/>
      <c r="DW130" s="278"/>
      <c r="DX130" s="278"/>
      <c r="DY130" s="278"/>
      <c r="DZ130" s="346"/>
    </row>
    <row r="131" spans="1:130">
      <c r="A131" s="335"/>
      <c r="B131" s="335"/>
      <c r="C131" s="278"/>
      <c r="D131" s="278"/>
      <c r="E131" s="278"/>
      <c r="F131" s="279"/>
      <c r="G131" s="278"/>
      <c r="H131" s="278"/>
      <c r="I131" s="278"/>
      <c r="J131" s="278"/>
      <c r="K131" s="278"/>
      <c r="L131" s="278"/>
      <c r="M131" s="278"/>
      <c r="N131" s="278"/>
      <c r="O131" s="278"/>
      <c r="P131" s="278"/>
      <c r="Q131" s="278"/>
      <c r="R131" s="278"/>
      <c r="S131" s="278"/>
      <c r="T131" s="278"/>
      <c r="U131" s="278"/>
      <c r="V131" s="278"/>
      <c r="W131" s="278"/>
      <c r="X131" s="278"/>
      <c r="Y131" s="278"/>
      <c r="Z131" s="278"/>
      <c r="AA131" s="278"/>
      <c r="AB131" s="278"/>
      <c r="AC131" s="278"/>
      <c r="AD131" s="278"/>
      <c r="AE131" s="278"/>
      <c r="AF131" s="278"/>
      <c r="AG131" s="278"/>
      <c r="AH131" s="278"/>
      <c r="AI131" s="278"/>
      <c r="AJ131" s="278"/>
      <c r="AK131" s="278"/>
      <c r="AL131" s="278"/>
      <c r="AM131" s="278"/>
      <c r="AN131" s="278"/>
      <c r="AO131" s="278"/>
      <c r="AP131" s="278"/>
      <c r="AQ131" s="278"/>
      <c r="AR131" s="278"/>
      <c r="AS131" s="278"/>
      <c r="AT131" s="278"/>
      <c r="AU131" s="278"/>
      <c r="AV131" s="278"/>
      <c r="AW131" s="278"/>
      <c r="AX131" s="278"/>
      <c r="AY131" s="278"/>
      <c r="AZ131" s="278"/>
      <c r="BA131" s="278"/>
      <c r="BB131" s="278"/>
      <c r="BC131" s="278"/>
      <c r="BD131" s="277"/>
      <c r="BE131" s="278"/>
      <c r="BF131" s="278"/>
      <c r="BG131" s="278"/>
      <c r="BH131" s="278"/>
      <c r="BI131" s="278"/>
      <c r="BJ131" s="278"/>
      <c r="BK131" s="278"/>
      <c r="BL131" s="278"/>
      <c r="BM131" s="278"/>
      <c r="BN131" s="278"/>
      <c r="BO131" s="278"/>
      <c r="BP131" s="278"/>
      <c r="BQ131" s="278"/>
      <c r="BR131" s="278"/>
      <c r="BS131" s="278"/>
      <c r="BT131" s="278"/>
      <c r="BU131" s="278"/>
      <c r="BV131" s="278"/>
      <c r="BW131" s="278"/>
      <c r="BX131" s="278"/>
      <c r="BY131" s="278"/>
      <c r="BZ131" s="278"/>
      <c r="CA131" s="278"/>
      <c r="CB131" s="278"/>
      <c r="CC131" s="278"/>
      <c r="CD131" s="278"/>
      <c r="CE131" s="278"/>
      <c r="CF131" s="278"/>
      <c r="CG131" s="278"/>
      <c r="CH131" s="278"/>
      <c r="CI131" s="278"/>
      <c r="CJ131" s="278"/>
      <c r="CK131" s="278"/>
      <c r="CL131" s="278"/>
      <c r="CM131" s="278"/>
      <c r="CN131" s="278"/>
      <c r="CO131" s="278"/>
      <c r="CP131" s="278"/>
      <c r="CQ131" s="278"/>
      <c r="CR131" s="278"/>
      <c r="CS131" s="278"/>
      <c r="CT131" s="278"/>
      <c r="CU131" s="278"/>
      <c r="CV131" s="278"/>
      <c r="CW131" s="278"/>
      <c r="CX131" s="278"/>
      <c r="CY131" s="278"/>
      <c r="CZ131" s="278"/>
      <c r="DA131" s="278"/>
      <c r="DB131" s="278"/>
      <c r="DC131" s="278"/>
      <c r="DD131" s="278"/>
      <c r="DE131" s="278"/>
      <c r="DF131" s="278"/>
      <c r="DG131" s="278"/>
      <c r="DH131" s="285"/>
      <c r="DI131" s="283"/>
      <c r="DJ131" s="284"/>
      <c r="DK131" s="285"/>
      <c r="DL131" s="278"/>
      <c r="DM131" s="278"/>
      <c r="DN131" s="278"/>
      <c r="DO131" s="278"/>
      <c r="DP131" s="278"/>
      <c r="DQ131" s="278"/>
      <c r="DR131" s="278"/>
      <c r="DS131" s="278"/>
      <c r="DT131" s="278"/>
      <c r="DU131" s="278"/>
      <c r="DV131" s="278"/>
      <c r="DW131" s="278"/>
      <c r="DX131" s="278"/>
      <c r="DY131" s="278"/>
      <c r="DZ131" s="346"/>
    </row>
    <row r="132" spans="1:130" ht="15.75">
      <c r="A132" s="336"/>
      <c r="B132" s="454"/>
      <c r="C132" s="278"/>
      <c r="D132" s="278"/>
      <c r="E132" s="278"/>
      <c r="F132" s="279"/>
      <c r="G132" s="278"/>
      <c r="H132" s="278"/>
      <c r="I132" s="278"/>
      <c r="J132" s="278"/>
      <c r="K132" s="278"/>
      <c r="L132" s="278"/>
      <c r="M132" s="278"/>
      <c r="N132" s="278"/>
      <c r="O132" s="278"/>
      <c r="P132" s="278"/>
      <c r="Q132" s="278"/>
      <c r="R132" s="278"/>
      <c r="S132" s="278"/>
      <c r="T132" s="278"/>
      <c r="U132" s="278"/>
      <c r="V132" s="278"/>
      <c r="W132" s="278"/>
      <c r="X132" s="278"/>
      <c r="Y132" s="278"/>
      <c r="Z132" s="278"/>
      <c r="AA132" s="278"/>
      <c r="AB132" s="278"/>
      <c r="AC132" s="278"/>
      <c r="AD132" s="278"/>
      <c r="AE132" s="278"/>
      <c r="AF132" s="278"/>
      <c r="AG132" s="278"/>
      <c r="AH132" s="278"/>
      <c r="AI132" s="278"/>
      <c r="AJ132" s="278"/>
      <c r="AK132" s="278"/>
      <c r="AL132" s="278"/>
      <c r="AM132" s="278"/>
      <c r="AN132" s="278"/>
      <c r="AO132" s="278"/>
      <c r="AP132" s="278"/>
      <c r="AQ132" s="278"/>
      <c r="AR132" s="278"/>
      <c r="AS132" s="278"/>
      <c r="AT132" s="278"/>
      <c r="AU132" s="278"/>
      <c r="AV132" s="278"/>
      <c r="AW132" s="278"/>
      <c r="AX132" s="278"/>
      <c r="AY132" s="278"/>
      <c r="AZ132" s="278"/>
      <c r="BA132" s="278"/>
      <c r="BB132" s="278"/>
      <c r="BC132" s="278"/>
      <c r="BD132" s="277"/>
      <c r="BE132" s="278"/>
      <c r="BF132" s="278"/>
      <c r="BG132" s="278"/>
      <c r="BH132" s="278"/>
      <c r="BI132" s="278"/>
      <c r="BJ132" s="278"/>
      <c r="BK132" s="278"/>
      <c r="BL132" s="278"/>
      <c r="BM132" s="278"/>
      <c r="BN132" s="278"/>
      <c r="BO132" s="278"/>
      <c r="BP132" s="278"/>
      <c r="BQ132" s="278"/>
      <c r="BR132" s="278"/>
      <c r="BS132" s="278"/>
      <c r="BT132" s="278"/>
      <c r="BU132" s="278"/>
      <c r="BV132" s="278"/>
      <c r="BW132" s="278"/>
      <c r="BX132" s="278"/>
      <c r="BY132" s="278"/>
      <c r="BZ132" s="278"/>
      <c r="CA132" s="278"/>
      <c r="CB132" s="278"/>
      <c r="CC132" s="278"/>
      <c r="CD132" s="278"/>
      <c r="CE132" s="278"/>
      <c r="CF132" s="278"/>
      <c r="CG132" s="278"/>
      <c r="CH132" s="278"/>
      <c r="CI132" s="278"/>
      <c r="CJ132" s="278"/>
      <c r="CK132" s="278"/>
      <c r="CL132" s="278"/>
      <c r="CM132" s="278"/>
      <c r="CN132" s="278"/>
      <c r="CO132" s="278"/>
      <c r="CP132" s="278"/>
      <c r="CQ132" s="278"/>
      <c r="CR132" s="278"/>
      <c r="CS132" s="278"/>
      <c r="CT132" s="278"/>
      <c r="CU132" s="278"/>
      <c r="CV132" s="278"/>
      <c r="CW132" s="278"/>
      <c r="CX132" s="278"/>
      <c r="CY132" s="278"/>
      <c r="CZ132" s="278"/>
      <c r="DA132" s="278"/>
      <c r="DB132" s="278"/>
      <c r="DC132" s="278"/>
      <c r="DD132" s="278"/>
      <c r="DE132" s="278"/>
      <c r="DF132" s="278"/>
      <c r="DG132" s="278"/>
      <c r="DH132" s="285"/>
      <c r="DI132" s="283"/>
      <c r="DJ132" s="284"/>
      <c r="DK132" s="285"/>
      <c r="DL132" s="278"/>
      <c r="DM132" s="278"/>
      <c r="DN132" s="278"/>
      <c r="DO132" s="278"/>
      <c r="DP132" s="278"/>
      <c r="DQ132" s="278"/>
      <c r="DR132" s="278"/>
      <c r="DS132" s="278"/>
      <c r="DT132" s="278"/>
      <c r="DU132" s="278"/>
      <c r="DV132" s="278"/>
      <c r="DW132" s="278"/>
      <c r="DX132" s="278"/>
      <c r="DY132" s="278"/>
      <c r="DZ132" s="346"/>
    </row>
    <row r="133" spans="1:130">
      <c r="A133" s="277"/>
      <c r="B133" s="278"/>
      <c r="C133" s="278"/>
      <c r="D133" s="278"/>
      <c r="E133" s="278"/>
      <c r="F133" s="279"/>
      <c r="G133" s="278"/>
      <c r="H133" s="278"/>
      <c r="I133" s="278"/>
      <c r="J133" s="278"/>
      <c r="K133" s="278"/>
      <c r="L133" s="278"/>
      <c r="M133" s="278"/>
      <c r="N133" s="278"/>
      <c r="O133" s="278"/>
      <c r="P133" s="278"/>
      <c r="Q133" s="278"/>
      <c r="R133" s="278"/>
      <c r="S133" s="278"/>
      <c r="T133" s="278"/>
      <c r="U133" s="278"/>
      <c r="V133" s="278"/>
      <c r="W133" s="278"/>
      <c r="X133" s="278"/>
      <c r="Y133" s="278"/>
      <c r="Z133" s="278"/>
      <c r="AA133" s="278"/>
      <c r="AB133" s="278"/>
      <c r="AC133" s="278"/>
      <c r="AD133" s="278"/>
      <c r="AE133" s="278"/>
      <c r="AF133" s="278"/>
      <c r="AG133" s="278"/>
      <c r="AH133" s="278"/>
      <c r="AI133" s="278"/>
      <c r="AJ133" s="278"/>
      <c r="AK133" s="278"/>
      <c r="AL133" s="278"/>
      <c r="AM133" s="278"/>
      <c r="AN133" s="278"/>
      <c r="AO133" s="278"/>
      <c r="AP133" s="278"/>
      <c r="AQ133" s="278"/>
      <c r="AR133" s="278"/>
      <c r="AS133" s="278"/>
      <c r="AT133" s="278"/>
      <c r="AU133" s="278"/>
      <c r="AV133" s="278"/>
      <c r="AW133" s="278"/>
      <c r="AX133" s="278"/>
      <c r="AY133" s="278"/>
      <c r="AZ133" s="278"/>
      <c r="BA133" s="278"/>
      <c r="BB133" s="278"/>
      <c r="BC133" s="278"/>
      <c r="BD133" s="277"/>
      <c r="BE133" s="278"/>
      <c r="BF133" s="278"/>
      <c r="BG133" s="278"/>
      <c r="BH133" s="278"/>
      <c r="BI133" s="278"/>
      <c r="BJ133" s="278"/>
      <c r="BK133" s="278"/>
      <c r="BL133" s="278"/>
      <c r="BM133" s="278"/>
      <c r="BN133" s="278"/>
      <c r="BO133" s="278"/>
      <c r="BP133" s="278"/>
      <c r="BQ133" s="278"/>
      <c r="BR133" s="278"/>
      <c r="BS133" s="278"/>
      <c r="BT133" s="278"/>
      <c r="BU133" s="278"/>
      <c r="BV133" s="278"/>
      <c r="BW133" s="278"/>
      <c r="BX133" s="278"/>
      <c r="BY133" s="278"/>
      <c r="BZ133" s="278"/>
      <c r="CA133" s="278"/>
      <c r="CB133" s="278"/>
      <c r="CC133" s="278"/>
      <c r="CD133" s="278"/>
      <c r="CE133" s="278"/>
      <c r="CF133" s="278"/>
      <c r="CG133" s="278"/>
      <c r="CH133" s="278"/>
      <c r="CI133" s="278"/>
      <c r="CJ133" s="278"/>
      <c r="CK133" s="278"/>
      <c r="CL133" s="278"/>
      <c r="CM133" s="278"/>
      <c r="CN133" s="278"/>
      <c r="CO133" s="278"/>
      <c r="CP133" s="278"/>
      <c r="CQ133" s="278"/>
      <c r="CR133" s="278"/>
      <c r="CS133" s="278"/>
      <c r="CT133" s="278"/>
      <c r="CU133" s="278"/>
      <c r="CV133" s="278"/>
      <c r="CW133" s="278"/>
      <c r="CX133" s="278"/>
      <c r="CY133" s="278"/>
      <c r="CZ133" s="278"/>
      <c r="DA133" s="278"/>
      <c r="DB133" s="278"/>
      <c r="DC133" s="278"/>
      <c r="DD133" s="278"/>
      <c r="DE133" s="278"/>
      <c r="DF133" s="278"/>
      <c r="DG133" s="278"/>
      <c r="DH133" s="285"/>
      <c r="DI133" s="283"/>
      <c r="DJ133" s="282"/>
      <c r="DK133" s="285"/>
      <c r="DL133" s="278"/>
      <c r="DM133" s="278"/>
      <c r="DN133" s="278"/>
      <c r="DO133" s="278"/>
      <c r="DP133" s="278"/>
      <c r="DQ133" s="278"/>
      <c r="DR133" s="278"/>
      <c r="DS133" s="278"/>
      <c r="DT133" s="278"/>
      <c r="DU133" s="278"/>
      <c r="DV133" s="278"/>
      <c r="DW133" s="278"/>
      <c r="DX133" s="278"/>
      <c r="DY133" s="278"/>
      <c r="DZ133" s="346"/>
    </row>
    <row r="134" spans="1:130">
      <c r="A134" s="277"/>
      <c r="B134" s="278"/>
      <c r="C134" s="278"/>
      <c r="D134" s="278"/>
      <c r="E134" s="278"/>
      <c r="F134" s="279"/>
      <c r="G134" s="278"/>
      <c r="H134" s="278"/>
      <c r="I134" s="278"/>
      <c r="J134" s="278"/>
      <c r="K134" s="278"/>
      <c r="L134" s="278"/>
      <c r="M134" s="278"/>
      <c r="N134" s="278"/>
      <c r="O134" s="278"/>
      <c r="P134" s="278"/>
      <c r="Q134" s="278"/>
      <c r="R134" s="278"/>
      <c r="S134" s="278"/>
      <c r="T134" s="278"/>
      <c r="U134" s="278"/>
      <c r="V134" s="278"/>
      <c r="W134" s="278"/>
      <c r="X134" s="278"/>
      <c r="Y134" s="278"/>
      <c r="Z134" s="278"/>
      <c r="AA134" s="278"/>
      <c r="AB134" s="278"/>
      <c r="AC134" s="278"/>
      <c r="AD134" s="278"/>
      <c r="AE134" s="278"/>
      <c r="AF134" s="278"/>
      <c r="AG134" s="278"/>
      <c r="AH134" s="278"/>
      <c r="AI134" s="278"/>
      <c r="AJ134" s="278"/>
      <c r="AK134" s="278"/>
      <c r="AL134" s="278"/>
      <c r="AM134" s="278"/>
      <c r="AN134" s="278"/>
      <c r="AO134" s="278"/>
      <c r="AP134" s="278"/>
      <c r="AQ134" s="278"/>
      <c r="AR134" s="278"/>
      <c r="AS134" s="278"/>
      <c r="AT134" s="278"/>
      <c r="AU134" s="278"/>
      <c r="AV134" s="278"/>
      <c r="AW134" s="278"/>
      <c r="AX134" s="278"/>
      <c r="AY134" s="278"/>
      <c r="AZ134" s="278"/>
      <c r="BA134" s="278"/>
      <c r="BB134" s="278"/>
      <c r="BC134" s="278"/>
      <c r="BD134" s="277"/>
      <c r="BE134" s="278"/>
      <c r="BF134" s="278"/>
      <c r="BG134" s="278"/>
      <c r="BH134" s="278"/>
      <c r="BI134" s="278"/>
      <c r="BJ134" s="278"/>
      <c r="BK134" s="278"/>
      <c r="BL134" s="278"/>
      <c r="BM134" s="278"/>
      <c r="BN134" s="278"/>
      <c r="BO134" s="278"/>
      <c r="BP134" s="278"/>
      <c r="BQ134" s="278"/>
      <c r="BR134" s="278"/>
      <c r="BS134" s="278"/>
      <c r="BT134" s="278"/>
      <c r="BU134" s="278"/>
      <c r="BV134" s="278"/>
      <c r="BW134" s="278"/>
      <c r="BX134" s="278"/>
      <c r="BY134" s="278"/>
      <c r="BZ134" s="278"/>
      <c r="CA134" s="278"/>
      <c r="CB134" s="278"/>
      <c r="CC134" s="278"/>
      <c r="CD134" s="278"/>
      <c r="CE134" s="278"/>
      <c r="CF134" s="278"/>
      <c r="CG134" s="278"/>
      <c r="CH134" s="278"/>
      <c r="CI134" s="278"/>
      <c r="CJ134" s="278"/>
      <c r="CK134" s="278"/>
      <c r="CL134" s="278"/>
      <c r="CM134" s="278"/>
      <c r="CN134" s="278"/>
      <c r="CO134" s="278"/>
      <c r="CP134" s="278"/>
      <c r="CQ134" s="278"/>
      <c r="CR134" s="278"/>
      <c r="CS134" s="278"/>
      <c r="CT134" s="278"/>
      <c r="CU134" s="278"/>
      <c r="CV134" s="278"/>
      <c r="CW134" s="278"/>
      <c r="CX134" s="278"/>
      <c r="CY134" s="278"/>
      <c r="CZ134" s="278"/>
      <c r="DA134" s="278"/>
      <c r="DB134" s="278"/>
      <c r="DC134" s="278"/>
      <c r="DD134" s="278"/>
      <c r="DE134" s="278"/>
      <c r="DF134" s="278"/>
      <c r="DG134" s="278"/>
      <c r="DH134" s="285"/>
      <c r="DI134" s="283"/>
      <c r="DJ134" s="284"/>
      <c r="DK134" s="285"/>
      <c r="DL134" s="278"/>
      <c r="DM134" s="278"/>
      <c r="DN134" s="278"/>
      <c r="DO134" s="278"/>
      <c r="DP134" s="278"/>
      <c r="DQ134" s="278"/>
      <c r="DR134" s="278"/>
      <c r="DS134" s="278"/>
      <c r="DT134" s="278"/>
      <c r="DU134" s="278"/>
      <c r="DV134" s="278"/>
      <c r="DW134" s="278"/>
      <c r="DX134" s="278"/>
      <c r="DY134" s="278"/>
      <c r="DZ134" s="346"/>
    </row>
    <row r="135" spans="1:130">
      <c r="A135" s="277"/>
      <c r="B135" s="278"/>
      <c r="C135" s="278"/>
      <c r="D135" s="278"/>
      <c r="E135" s="278"/>
      <c r="F135" s="279"/>
      <c r="G135" s="278"/>
      <c r="H135" s="278"/>
      <c r="I135" s="278"/>
      <c r="J135" s="278"/>
      <c r="K135" s="278"/>
      <c r="L135" s="278"/>
      <c r="M135" s="278"/>
      <c r="N135" s="278"/>
      <c r="O135" s="278"/>
      <c r="P135" s="278"/>
      <c r="Q135" s="278"/>
      <c r="R135" s="278"/>
      <c r="S135" s="278"/>
      <c r="T135" s="278"/>
      <c r="U135" s="278"/>
      <c r="V135" s="278"/>
      <c r="W135" s="278"/>
      <c r="X135" s="278"/>
      <c r="Y135" s="278"/>
      <c r="Z135" s="278"/>
      <c r="AA135" s="278"/>
      <c r="AB135" s="278"/>
      <c r="AC135" s="278"/>
      <c r="AD135" s="278"/>
      <c r="AE135" s="278"/>
      <c r="AF135" s="278"/>
      <c r="AG135" s="278"/>
      <c r="AH135" s="278"/>
      <c r="AI135" s="278"/>
      <c r="AJ135" s="278"/>
      <c r="AK135" s="278"/>
      <c r="AL135" s="278"/>
      <c r="AM135" s="278"/>
      <c r="AN135" s="278"/>
      <c r="AO135" s="278"/>
      <c r="AP135" s="278"/>
      <c r="AQ135" s="278"/>
      <c r="AR135" s="278"/>
      <c r="AS135" s="278"/>
      <c r="AT135" s="278"/>
      <c r="AU135" s="278"/>
      <c r="AV135" s="278"/>
      <c r="AW135" s="278"/>
      <c r="AX135" s="278"/>
      <c r="AY135" s="278"/>
      <c r="AZ135" s="278"/>
      <c r="BA135" s="278"/>
      <c r="BB135" s="278"/>
      <c r="BC135" s="278"/>
      <c r="BD135" s="277"/>
      <c r="BE135" s="278"/>
      <c r="BF135" s="278"/>
      <c r="BG135" s="278"/>
      <c r="BH135" s="278"/>
      <c r="BI135" s="278"/>
      <c r="BJ135" s="278"/>
      <c r="BK135" s="278"/>
      <c r="BL135" s="278"/>
      <c r="BM135" s="278"/>
      <c r="BN135" s="278"/>
      <c r="BO135" s="278"/>
      <c r="BP135" s="278"/>
      <c r="BQ135" s="278"/>
      <c r="BR135" s="278"/>
      <c r="BS135" s="278"/>
      <c r="BT135" s="278"/>
      <c r="BU135" s="278"/>
      <c r="BV135" s="278"/>
      <c r="BW135" s="278"/>
      <c r="BX135" s="278"/>
      <c r="BY135" s="278"/>
      <c r="BZ135" s="278"/>
      <c r="CA135" s="278"/>
      <c r="CB135" s="278"/>
      <c r="CC135" s="278"/>
      <c r="CD135" s="278"/>
      <c r="CE135" s="278"/>
      <c r="CF135" s="278"/>
      <c r="CG135" s="278"/>
      <c r="CH135" s="278"/>
      <c r="CI135" s="278"/>
      <c r="CJ135" s="278"/>
      <c r="CK135" s="278"/>
      <c r="CL135" s="278"/>
      <c r="CM135" s="278"/>
      <c r="CN135" s="278"/>
      <c r="CO135" s="278"/>
      <c r="CP135" s="278"/>
      <c r="CQ135" s="278"/>
      <c r="CR135" s="278"/>
      <c r="CS135" s="278"/>
      <c r="CT135" s="278"/>
      <c r="CU135" s="278"/>
      <c r="CV135" s="278"/>
      <c r="CW135" s="278"/>
      <c r="CX135" s="278"/>
      <c r="CY135" s="278"/>
      <c r="CZ135" s="278"/>
      <c r="DA135" s="278"/>
      <c r="DB135" s="278"/>
      <c r="DC135" s="278"/>
      <c r="DD135" s="278"/>
      <c r="DE135" s="278"/>
      <c r="DF135" s="278"/>
      <c r="DG135" s="278"/>
      <c r="DH135" s="285"/>
      <c r="DI135" s="283"/>
      <c r="DJ135" s="284"/>
      <c r="DK135" s="285"/>
      <c r="DL135" s="278"/>
      <c r="DM135" s="278"/>
      <c r="DN135" s="278"/>
      <c r="DO135" s="278"/>
      <c r="DP135" s="278"/>
      <c r="DQ135" s="278"/>
      <c r="DR135" s="278"/>
      <c r="DS135" s="278"/>
      <c r="DT135" s="278"/>
      <c r="DU135" s="278"/>
      <c r="DV135" s="278"/>
      <c r="DW135" s="278"/>
      <c r="DX135" s="278"/>
      <c r="DY135" s="278"/>
      <c r="DZ135" s="346"/>
    </row>
    <row r="136" spans="1:130">
      <c r="A136" s="277"/>
      <c r="B136" s="278"/>
      <c r="C136" s="278"/>
      <c r="D136" s="278"/>
      <c r="E136" s="278"/>
      <c r="F136" s="279"/>
      <c r="G136" s="278"/>
      <c r="H136" s="278"/>
      <c r="I136" s="278"/>
      <c r="J136" s="278"/>
      <c r="K136" s="278"/>
      <c r="L136" s="278"/>
      <c r="M136" s="278"/>
      <c r="N136" s="278"/>
      <c r="O136" s="278"/>
      <c r="P136" s="278"/>
      <c r="Q136" s="278"/>
      <c r="R136" s="278"/>
      <c r="S136" s="278"/>
      <c r="T136" s="278"/>
      <c r="U136" s="278"/>
      <c r="V136" s="278"/>
      <c r="W136" s="278"/>
      <c r="X136" s="278"/>
      <c r="Y136" s="278"/>
      <c r="Z136" s="278"/>
      <c r="AA136" s="278"/>
      <c r="AB136" s="278"/>
      <c r="AC136" s="278"/>
      <c r="AD136" s="278"/>
      <c r="AE136" s="278"/>
      <c r="AF136" s="278"/>
      <c r="AG136" s="278"/>
      <c r="AH136" s="278"/>
      <c r="AI136" s="278"/>
      <c r="AJ136" s="278"/>
      <c r="AK136" s="278"/>
      <c r="AL136" s="278"/>
      <c r="AM136" s="278"/>
      <c r="AN136" s="278"/>
      <c r="AO136" s="278"/>
      <c r="AP136" s="278"/>
      <c r="AQ136" s="278"/>
      <c r="AR136" s="278"/>
      <c r="AS136" s="278"/>
      <c r="AT136" s="278"/>
      <c r="AU136" s="278"/>
      <c r="AV136" s="278"/>
      <c r="AW136" s="278"/>
      <c r="AX136" s="278"/>
      <c r="AY136" s="278"/>
      <c r="AZ136" s="278"/>
      <c r="BA136" s="278"/>
      <c r="BB136" s="278"/>
      <c r="BC136" s="278"/>
      <c r="BD136" s="277"/>
      <c r="BE136" s="278"/>
      <c r="BF136" s="278"/>
      <c r="BG136" s="278"/>
      <c r="BH136" s="278"/>
      <c r="BI136" s="278"/>
      <c r="BJ136" s="278"/>
      <c r="BK136" s="278"/>
      <c r="BL136" s="278"/>
      <c r="BM136" s="278"/>
      <c r="BN136" s="278"/>
      <c r="BO136" s="278"/>
      <c r="BP136" s="278"/>
      <c r="BQ136" s="278"/>
      <c r="BR136" s="278"/>
      <c r="BS136" s="278"/>
      <c r="BT136" s="278"/>
      <c r="BU136" s="278"/>
      <c r="BV136" s="278"/>
      <c r="BW136" s="278"/>
      <c r="BX136" s="278"/>
      <c r="BY136" s="278"/>
      <c r="BZ136" s="278"/>
      <c r="CA136" s="278"/>
      <c r="CB136" s="278"/>
      <c r="CC136" s="278"/>
      <c r="CD136" s="278"/>
      <c r="CE136" s="278"/>
      <c r="CF136" s="278"/>
      <c r="CG136" s="278"/>
      <c r="CH136" s="278"/>
      <c r="CI136" s="278"/>
      <c r="CJ136" s="278"/>
      <c r="CK136" s="278"/>
      <c r="CL136" s="278"/>
      <c r="CM136" s="278"/>
      <c r="CN136" s="278"/>
      <c r="CO136" s="278"/>
      <c r="CP136" s="278"/>
      <c r="CQ136" s="278"/>
      <c r="CR136" s="278"/>
      <c r="CS136" s="278"/>
      <c r="CT136" s="278"/>
      <c r="CU136" s="278"/>
      <c r="CV136" s="278"/>
      <c r="CW136" s="278"/>
      <c r="CX136" s="278"/>
      <c r="CY136" s="278"/>
      <c r="CZ136" s="278"/>
      <c r="DA136" s="278"/>
      <c r="DB136" s="278"/>
      <c r="DC136" s="278"/>
      <c r="DD136" s="278"/>
      <c r="DE136" s="278"/>
      <c r="DF136" s="278"/>
      <c r="DG136" s="278"/>
      <c r="DH136" s="285"/>
      <c r="DI136" s="283"/>
      <c r="DJ136" s="284"/>
      <c r="DK136" s="285"/>
      <c r="DL136" s="278"/>
      <c r="DM136" s="278"/>
      <c r="DN136" s="278"/>
      <c r="DO136" s="278"/>
      <c r="DP136" s="278"/>
      <c r="DQ136" s="278"/>
      <c r="DR136" s="278"/>
      <c r="DS136" s="278"/>
      <c r="DT136" s="278"/>
      <c r="DU136" s="278"/>
      <c r="DV136" s="278"/>
      <c r="DW136" s="278"/>
      <c r="DX136" s="278"/>
      <c r="DY136" s="278"/>
      <c r="DZ136" s="346"/>
    </row>
    <row r="137" spans="1:130">
      <c r="A137" s="277"/>
      <c r="B137" s="278"/>
      <c r="C137" s="278"/>
      <c r="D137" s="278"/>
      <c r="E137" s="278"/>
      <c r="F137" s="279"/>
      <c r="G137" s="278"/>
      <c r="H137" s="278"/>
      <c r="I137" s="278"/>
      <c r="J137" s="278"/>
      <c r="K137" s="278"/>
      <c r="L137" s="278"/>
      <c r="M137" s="278"/>
      <c r="N137" s="278"/>
      <c r="O137" s="278"/>
      <c r="P137" s="278"/>
      <c r="Q137" s="278"/>
      <c r="R137" s="278"/>
      <c r="S137" s="278"/>
      <c r="T137" s="278"/>
      <c r="U137" s="278"/>
      <c r="V137" s="278"/>
      <c r="W137" s="278"/>
      <c r="X137" s="278"/>
      <c r="Y137" s="278"/>
      <c r="Z137" s="278"/>
      <c r="AA137" s="278"/>
      <c r="AB137" s="278"/>
      <c r="AC137" s="278"/>
      <c r="AD137" s="278"/>
      <c r="AE137" s="278"/>
      <c r="AF137" s="278"/>
      <c r="AG137" s="278"/>
      <c r="AH137" s="278"/>
      <c r="AI137" s="278"/>
      <c r="AJ137" s="278"/>
      <c r="AK137" s="278"/>
      <c r="AL137" s="278"/>
      <c r="AM137" s="278"/>
      <c r="AN137" s="278"/>
      <c r="AO137" s="278"/>
      <c r="AP137" s="278"/>
      <c r="AQ137" s="278"/>
      <c r="AR137" s="278"/>
      <c r="AS137" s="278"/>
      <c r="AT137" s="278"/>
      <c r="AU137" s="278"/>
      <c r="AV137" s="278"/>
      <c r="AW137" s="278"/>
      <c r="AX137" s="278"/>
      <c r="AY137" s="278"/>
      <c r="AZ137" s="278"/>
      <c r="BA137" s="278"/>
      <c r="BB137" s="278"/>
      <c r="BC137" s="278"/>
      <c r="BD137" s="277"/>
      <c r="BE137" s="278"/>
      <c r="BF137" s="278"/>
      <c r="BG137" s="278"/>
      <c r="BH137" s="278"/>
      <c r="BI137" s="278"/>
      <c r="BJ137" s="278"/>
      <c r="BK137" s="278"/>
      <c r="BL137" s="278"/>
      <c r="BM137" s="278"/>
      <c r="BN137" s="278"/>
      <c r="BO137" s="278"/>
      <c r="BP137" s="278"/>
      <c r="BQ137" s="278"/>
      <c r="BR137" s="278"/>
      <c r="BS137" s="278"/>
      <c r="BT137" s="278"/>
      <c r="BU137" s="278"/>
      <c r="BV137" s="278"/>
      <c r="BW137" s="278"/>
      <c r="BX137" s="278"/>
      <c r="BY137" s="278"/>
      <c r="BZ137" s="278"/>
      <c r="CA137" s="278"/>
      <c r="CB137" s="278"/>
      <c r="CC137" s="278"/>
      <c r="CD137" s="278"/>
      <c r="CE137" s="278"/>
      <c r="CF137" s="278"/>
      <c r="CG137" s="278"/>
      <c r="CH137" s="278"/>
      <c r="CI137" s="278"/>
      <c r="CJ137" s="278"/>
      <c r="CK137" s="278"/>
      <c r="CL137" s="278"/>
      <c r="CM137" s="278"/>
      <c r="CN137" s="278"/>
      <c r="CO137" s="278"/>
      <c r="CP137" s="278"/>
      <c r="CQ137" s="278"/>
      <c r="CR137" s="278"/>
      <c r="CS137" s="278"/>
      <c r="CT137" s="278"/>
      <c r="CU137" s="278"/>
      <c r="CV137" s="278"/>
      <c r="CW137" s="278"/>
      <c r="CX137" s="278"/>
      <c r="CY137" s="278"/>
      <c r="CZ137" s="278"/>
      <c r="DA137" s="278"/>
      <c r="DB137" s="278"/>
      <c r="DC137" s="278"/>
      <c r="DD137" s="278"/>
      <c r="DE137" s="278"/>
      <c r="DF137" s="278"/>
      <c r="DG137" s="278"/>
      <c r="DH137" s="285"/>
      <c r="DI137" s="283"/>
      <c r="DJ137" s="284"/>
      <c r="DK137" s="285"/>
      <c r="DL137" s="278"/>
      <c r="DM137" s="278"/>
      <c r="DN137" s="278"/>
      <c r="DO137" s="278"/>
      <c r="DP137" s="278"/>
      <c r="DQ137" s="278"/>
      <c r="DR137" s="278"/>
      <c r="DS137" s="278"/>
      <c r="DT137" s="278"/>
      <c r="DU137" s="278"/>
      <c r="DV137" s="278"/>
      <c r="DW137" s="278"/>
      <c r="DX137" s="278"/>
      <c r="DY137" s="278"/>
      <c r="DZ137" s="346"/>
    </row>
    <row r="138" spans="1:130">
      <c r="A138" s="277"/>
      <c r="B138" s="278"/>
      <c r="C138" s="278"/>
      <c r="D138" s="278"/>
      <c r="E138" s="278"/>
      <c r="F138" s="279"/>
      <c r="G138" s="278"/>
      <c r="H138" s="278"/>
      <c r="I138" s="278"/>
      <c r="J138" s="278"/>
      <c r="K138" s="278"/>
      <c r="L138" s="278"/>
      <c r="M138" s="278"/>
      <c r="N138" s="278"/>
      <c r="O138" s="278"/>
      <c r="P138" s="278"/>
      <c r="Q138" s="278"/>
      <c r="R138" s="278"/>
      <c r="S138" s="278"/>
      <c r="T138" s="278"/>
      <c r="U138" s="278"/>
      <c r="V138" s="278"/>
      <c r="W138" s="278"/>
      <c r="X138" s="278"/>
      <c r="Y138" s="278"/>
      <c r="Z138" s="278"/>
      <c r="AA138" s="278"/>
      <c r="AB138" s="278"/>
      <c r="AC138" s="278"/>
      <c r="AD138" s="278"/>
      <c r="AE138" s="278"/>
      <c r="AF138" s="278"/>
      <c r="AG138" s="278"/>
      <c r="AH138" s="278"/>
      <c r="AI138" s="278"/>
      <c r="AJ138" s="278"/>
      <c r="AK138" s="278"/>
      <c r="AL138" s="278"/>
      <c r="AM138" s="278"/>
      <c r="AN138" s="278"/>
      <c r="AO138" s="278"/>
      <c r="AP138" s="278"/>
      <c r="AQ138" s="278"/>
      <c r="AR138" s="278"/>
      <c r="AS138" s="278"/>
      <c r="AT138" s="278"/>
      <c r="AU138" s="278"/>
      <c r="AV138" s="278"/>
      <c r="AW138" s="278"/>
      <c r="AX138" s="278"/>
      <c r="AY138" s="278"/>
      <c r="AZ138" s="278"/>
      <c r="BA138" s="278"/>
      <c r="BB138" s="278"/>
      <c r="BC138" s="278"/>
      <c r="BD138" s="277"/>
      <c r="BE138" s="278"/>
      <c r="BF138" s="278"/>
      <c r="BG138" s="278"/>
      <c r="BH138" s="278"/>
      <c r="BI138" s="278"/>
      <c r="BJ138" s="278"/>
      <c r="BK138" s="278"/>
      <c r="BL138" s="278"/>
      <c r="BM138" s="278"/>
      <c r="BN138" s="278"/>
      <c r="BO138" s="278"/>
      <c r="BP138" s="278"/>
      <c r="BQ138" s="278"/>
      <c r="BR138" s="278"/>
      <c r="BS138" s="278"/>
      <c r="BT138" s="278"/>
      <c r="BU138" s="278"/>
      <c r="BV138" s="278"/>
      <c r="BW138" s="278"/>
      <c r="BX138" s="278"/>
      <c r="BY138" s="278"/>
      <c r="BZ138" s="278"/>
      <c r="CA138" s="278"/>
      <c r="CB138" s="278"/>
      <c r="CC138" s="278"/>
      <c r="CD138" s="278"/>
      <c r="CE138" s="278"/>
      <c r="CF138" s="278"/>
      <c r="CG138" s="278"/>
      <c r="CH138" s="278"/>
      <c r="CI138" s="278"/>
      <c r="CJ138" s="278"/>
      <c r="CK138" s="278"/>
      <c r="CL138" s="278"/>
      <c r="CM138" s="278"/>
      <c r="CN138" s="278"/>
      <c r="CO138" s="278"/>
      <c r="CP138" s="278"/>
      <c r="CQ138" s="278"/>
      <c r="CR138" s="278"/>
      <c r="CS138" s="278"/>
      <c r="CT138" s="278"/>
      <c r="CU138" s="278"/>
      <c r="CV138" s="278"/>
      <c r="CW138" s="278"/>
      <c r="CX138" s="278"/>
      <c r="CY138" s="278"/>
      <c r="CZ138" s="278"/>
      <c r="DA138" s="278"/>
      <c r="DB138" s="278"/>
      <c r="DC138" s="278"/>
      <c r="DD138" s="278"/>
      <c r="DE138" s="278"/>
      <c r="DF138" s="278"/>
      <c r="DG138" s="278"/>
      <c r="DH138" s="285"/>
      <c r="DI138" s="283"/>
      <c r="DJ138" s="284"/>
      <c r="DK138" s="285"/>
      <c r="DL138" s="278"/>
      <c r="DM138" s="278"/>
      <c r="DN138" s="278"/>
      <c r="DO138" s="278"/>
      <c r="DP138" s="278"/>
      <c r="DQ138" s="278"/>
      <c r="DR138" s="278"/>
      <c r="DS138" s="278"/>
      <c r="DT138" s="278"/>
      <c r="DU138" s="278"/>
      <c r="DV138" s="278"/>
      <c r="DW138" s="278"/>
      <c r="DX138" s="278"/>
      <c r="DY138" s="278"/>
      <c r="DZ138" s="346"/>
    </row>
    <row r="139" spans="1:130">
      <c r="A139" s="277"/>
      <c r="B139" s="278"/>
      <c r="C139" s="278"/>
      <c r="D139" s="278"/>
      <c r="E139" s="278"/>
      <c r="F139" s="279"/>
      <c r="G139" s="278"/>
      <c r="H139" s="278"/>
      <c r="I139" s="278"/>
      <c r="J139" s="278"/>
      <c r="K139" s="278"/>
      <c r="L139" s="278"/>
      <c r="M139" s="278"/>
      <c r="N139" s="278"/>
      <c r="O139" s="278"/>
      <c r="P139" s="278"/>
      <c r="Q139" s="278"/>
      <c r="R139" s="278"/>
      <c r="S139" s="278"/>
      <c r="T139" s="278"/>
      <c r="U139" s="278"/>
      <c r="V139" s="278"/>
      <c r="W139" s="278"/>
      <c r="X139" s="278"/>
      <c r="Y139" s="278"/>
      <c r="Z139" s="278"/>
      <c r="AA139" s="278"/>
      <c r="AB139" s="278"/>
      <c r="AC139" s="278"/>
      <c r="AD139" s="278"/>
      <c r="AE139" s="278"/>
      <c r="AF139" s="278"/>
      <c r="AG139" s="278"/>
      <c r="AH139" s="278"/>
      <c r="AI139" s="278"/>
      <c r="AJ139" s="278"/>
      <c r="AK139" s="278"/>
      <c r="AL139" s="278"/>
      <c r="AM139" s="278"/>
      <c r="AN139" s="278"/>
      <c r="AO139" s="278"/>
      <c r="AP139" s="278"/>
      <c r="AQ139" s="278"/>
      <c r="AR139" s="278"/>
      <c r="AS139" s="278"/>
      <c r="AT139" s="278"/>
      <c r="AU139" s="278"/>
      <c r="AV139" s="278"/>
      <c r="AW139" s="278"/>
      <c r="AX139" s="278"/>
      <c r="AY139" s="278"/>
      <c r="AZ139" s="278"/>
      <c r="BA139" s="278"/>
      <c r="BB139" s="278"/>
      <c r="BC139" s="278"/>
      <c r="BD139" s="277"/>
      <c r="BE139" s="278"/>
      <c r="BF139" s="278"/>
      <c r="BG139" s="278"/>
      <c r="BH139" s="278"/>
      <c r="BI139" s="278"/>
      <c r="BJ139" s="278"/>
      <c r="BK139" s="278"/>
      <c r="BL139" s="278"/>
      <c r="BM139" s="278"/>
      <c r="BN139" s="278"/>
      <c r="BO139" s="278"/>
      <c r="BP139" s="278"/>
      <c r="BQ139" s="278"/>
      <c r="BR139" s="278"/>
      <c r="BS139" s="278"/>
      <c r="BT139" s="278"/>
      <c r="BU139" s="278"/>
      <c r="BV139" s="278"/>
      <c r="BW139" s="278"/>
      <c r="BX139" s="278"/>
      <c r="BY139" s="278"/>
      <c r="BZ139" s="278"/>
      <c r="CA139" s="278"/>
      <c r="CB139" s="278"/>
      <c r="CC139" s="278"/>
      <c r="CD139" s="278"/>
      <c r="CE139" s="278"/>
      <c r="CF139" s="278"/>
      <c r="CG139" s="278"/>
      <c r="CH139" s="278"/>
      <c r="CI139" s="278"/>
      <c r="CJ139" s="278"/>
      <c r="CK139" s="278"/>
      <c r="CL139" s="278"/>
      <c r="CM139" s="278"/>
      <c r="CN139" s="278"/>
      <c r="CO139" s="278"/>
      <c r="CP139" s="278"/>
      <c r="CQ139" s="278"/>
      <c r="CR139" s="278"/>
      <c r="CS139" s="278"/>
      <c r="CT139" s="278"/>
      <c r="CU139" s="278"/>
      <c r="CV139" s="278"/>
      <c r="CW139" s="278"/>
      <c r="CX139" s="278"/>
      <c r="CY139" s="278"/>
      <c r="CZ139" s="278"/>
      <c r="DA139" s="278"/>
      <c r="DB139" s="278"/>
      <c r="DC139" s="278"/>
      <c r="DD139" s="278"/>
      <c r="DE139" s="278"/>
      <c r="DF139" s="278"/>
      <c r="DG139" s="278"/>
      <c r="DH139" s="285"/>
      <c r="DI139" s="283"/>
      <c r="DJ139" s="284"/>
      <c r="DK139" s="285"/>
      <c r="DL139" s="278"/>
      <c r="DM139" s="278"/>
      <c r="DN139" s="278"/>
      <c r="DO139" s="278"/>
      <c r="DP139" s="278"/>
      <c r="DQ139" s="278"/>
      <c r="DR139" s="278"/>
      <c r="DS139" s="278"/>
      <c r="DT139" s="278"/>
      <c r="DU139" s="278"/>
      <c r="DV139" s="278"/>
      <c r="DW139" s="278"/>
      <c r="DX139" s="278"/>
      <c r="DY139" s="278"/>
      <c r="DZ139" s="346"/>
    </row>
    <row r="140" spans="1:130">
      <c r="A140" s="277"/>
      <c r="B140" s="278"/>
      <c r="C140" s="278"/>
      <c r="D140" s="278"/>
      <c r="E140" s="278"/>
      <c r="F140" s="279"/>
      <c r="G140" s="278"/>
      <c r="H140" s="278"/>
      <c r="I140" s="278"/>
      <c r="J140" s="278"/>
      <c r="K140" s="278"/>
      <c r="L140" s="278"/>
      <c r="M140" s="278"/>
      <c r="N140" s="278"/>
      <c r="O140" s="278"/>
      <c r="P140" s="278"/>
      <c r="Q140" s="278"/>
      <c r="R140" s="278"/>
      <c r="S140" s="278"/>
      <c r="T140" s="278"/>
      <c r="U140" s="278"/>
      <c r="V140" s="278"/>
      <c r="W140" s="278"/>
      <c r="X140" s="278"/>
      <c r="Y140" s="278"/>
      <c r="Z140" s="278"/>
      <c r="AA140" s="278"/>
      <c r="AB140" s="278"/>
      <c r="AC140" s="278"/>
      <c r="AD140" s="278"/>
      <c r="AE140" s="278"/>
      <c r="AF140" s="278"/>
      <c r="AG140" s="278"/>
      <c r="AH140" s="278"/>
      <c r="AI140" s="278"/>
      <c r="AJ140" s="278"/>
      <c r="AK140" s="278"/>
      <c r="AL140" s="278"/>
      <c r="AM140" s="278"/>
      <c r="AN140" s="278"/>
      <c r="AO140" s="278"/>
      <c r="AP140" s="278"/>
      <c r="AQ140" s="278"/>
      <c r="AR140" s="278"/>
      <c r="AS140" s="278"/>
      <c r="AT140" s="278"/>
      <c r="AU140" s="278"/>
      <c r="AV140" s="278"/>
      <c r="AW140" s="278"/>
      <c r="AX140" s="278"/>
      <c r="AY140" s="278"/>
      <c r="AZ140" s="278"/>
      <c r="BA140" s="278"/>
      <c r="BB140" s="278"/>
      <c r="BC140" s="278"/>
      <c r="BD140" s="277"/>
      <c r="BE140" s="278"/>
      <c r="BF140" s="278"/>
      <c r="BG140" s="278"/>
      <c r="BH140" s="278"/>
      <c r="BI140" s="278"/>
      <c r="BJ140" s="278"/>
      <c r="BK140" s="278"/>
      <c r="BL140" s="278"/>
      <c r="BM140" s="278"/>
      <c r="BN140" s="278"/>
      <c r="BO140" s="278"/>
      <c r="BP140" s="278"/>
      <c r="BQ140" s="278"/>
      <c r="BR140" s="278"/>
      <c r="BS140" s="278"/>
      <c r="BT140" s="278"/>
      <c r="BU140" s="278"/>
      <c r="BV140" s="278"/>
      <c r="BW140" s="278"/>
      <c r="BX140" s="278"/>
      <c r="BY140" s="278"/>
      <c r="BZ140" s="278"/>
      <c r="CA140" s="278"/>
      <c r="CB140" s="278"/>
      <c r="CC140" s="278"/>
      <c r="CD140" s="278"/>
      <c r="CE140" s="278"/>
      <c r="CF140" s="278"/>
      <c r="CG140" s="278"/>
      <c r="CH140" s="278"/>
      <c r="CI140" s="278"/>
      <c r="CJ140" s="278"/>
      <c r="CK140" s="278"/>
      <c r="CL140" s="278"/>
      <c r="CM140" s="278"/>
      <c r="CN140" s="278"/>
      <c r="CO140" s="278"/>
      <c r="CP140" s="278"/>
      <c r="CQ140" s="278"/>
      <c r="CR140" s="278"/>
      <c r="CS140" s="278"/>
      <c r="CT140" s="278"/>
      <c r="CU140" s="278"/>
      <c r="CV140" s="278"/>
      <c r="CW140" s="278"/>
      <c r="CX140" s="278"/>
      <c r="CY140" s="278"/>
      <c r="CZ140" s="278"/>
      <c r="DA140" s="278"/>
      <c r="DB140" s="278"/>
      <c r="DC140" s="278"/>
      <c r="DD140" s="278"/>
      <c r="DE140" s="278"/>
      <c r="DF140" s="278"/>
      <c r="DG140" s="278"/>
      <c r="DH140" s="285"/>
      <c r="DI140" s="283"/>
      <c r="DJ140" s="284"/>
      <c r="DK140" s="285"/>
      <c r="DL140" s="278"/>
      <c r="DM140" s="278"/>
      <c r="DN140" s="278"/>
      <c r="DO140" s="278"/>
      <c r="DP140" s="278"/>
      <c r="DQ140" s="278"/>
      <c r="DR140" s="278"/>
      <c r="DS140" s="278"/>
      <c r="DT140" s="278"/>
      <c r="DU140" s="278"/>
      <c r="DV140" s="278"/>
      <c r="DW140" s="278"/>
      <c r="DX140" s="278"/>
      <c r="DY140" s="278"/>
      <c r="DZ140" s="346"/>
    </row>
    <row r="141" spans="1:130">
      <c r="A141" s="277"/>
      <c r="B141" s="278"/>
      <c r="C141" s="278"/>
      <c r="D141" s="278"/>
      <c r="E141" s="278"/>
      <c r="F141" s="279"/>
      <c r="G141" s="278"/>
      <c r="H141" s="278"/>
      <c r="I141" s="278"/>
      <c r="J141" s="278"/>
      <c r="K141" s="278"/>
      <c r="L141" s="278"/>
      <c r="M141" s="278"/>
      <c r="N141" s="278"/>
      <c r="O141" s="278"/>
      <c r="P141" s="278"/>
      <c r="Q141" s="278"/>
      <c r="R141" s="278"/>
      <c r="S141" s="278"/>
      <c r="T141" s="278"/>
      <c r="U141" s="278"/>
      <c r="V141" s="278"/>
      <c r="W141" s="278"/>
      <c r="X141" s="278"/>
      <c r="Y141" s="278"/>
      <c r="Z141" s="278"/>
      <c r="AA141" s="278"/>
      <c r="AB141" s="278"/>
      <c r="AC141" s="278"/>
      <c r="AD141" s="278"/>
      <c r="AE141" s="278"/>
      <c r="AF141" s="278"/>
      <c r="AG141" s="278"/>
      <c r="AH141" s="278"/>
      <c r="AI141" s="278"/>
      <c r="AJ141" s="278"/>
      <c r="AK141" s="278"/>
      <c r="AL141" s="278"/>
      <c r="AM141" s="278"/>
      <c r="AN141" s="278"/>
      <c r="AO141" s="278"/>
      <c r="AP141" s="278"/>
      <c r="AQ141" s="278"/>
      <c r="AR141" s="278"/>
      <c r="AS141" s="278"/>
      <c r="AT141" s="278"/>
      <c r="AU141" s="278"/>
      <c r="AV141" s="278"/>
      <c r="AW141" s="278"/>
      <c r="AX141" s="278"/>
      <c r="AY141" s="278"/>
      <c r="AZ141" s="278"/>
      <c r="BA141" s="278"/>
      <c r="BB141" s="278"/>
      <c r="BC141" s="278"/>
      <c r="BD141" s="277"/>
      <c r="BE141" s="278"/>
      <c r="BF141" s="278"/>
      <c r="BG141" s="278"/>
      <c r="BH141" s="278"/>
      <c r="BI141" s="278"/>
      <c r="BJ141" s="278"/>
      <c r="BK141" s="278"/>
      <c r="BL141" s="278"/>
      <c r="BM141" s="278"/>
      <c r="BN141" s="278"/>
      <c r="BO141" s="278"/>
      <c r="BP141" s="278"/>
      <c r="BQ141" s="278"/>
      <c r="BR141" s="278"/>
      <c r="BS141" s="278"/>
      <c r="BT141" s="278"/>
      <c r="BU141" s="278"/>
      <c r="BV141" s="278"/>
      <c r="BW141" s="278"/>
      <c r="BX141" s="278"/>
      <c r="BY141" s="278"/>
      <c r="BZ141" s="278"/>
      <c r="CA141" s="278"/>
      <c r="CB141" s="278"/>
      <c r="CC141" s="278"/>
      <c r="CD141" s="278"/>
      <c r="CE141" s="278"/>
      <c r="CF141" s="278"/>
      <c r="CG141" s="278"/>
      <c r="CH141" s="278"/>
      <c r="CI141" s="278"/>
      <c r="CJ141" s="278"/>
      <c r="CK141" s="278"/>
      <c r="CL141" s="278"/>
      <c r="CM141" s="278"/>
      <c r="CN141" s="278"/>
      <c r="CO141" s="278"/>
      <c r="CP141" s="278"/>
      <c r="CQ141" s="278"/>
      <c r="CR141" s="278"/>
      <c r="CS141" s="278"/>
      <c r="CT141" s="278"/>
      <c r="CU141" s="278"/>
      <c r="CV141" s="278"/>
      <c r="CW141" s="278"/>
      <c r="CX141" s="278"/>
      <c r="CY141" s="278"/>
      <c r="CZ141" s="278"/>
      <c r="DA141" s="278"/>
      <c r="DB141" s="278"/>
      <c r="DC141" s="278"/>
      <c r="DD141" s="278"/>
      <c r="DE141" s="278"/>
      <c r="DF141" s="278"/>
      <c r="DG141" s="278"/>
      <c r="DH141" s="285"/>
      <c r="DI141" s="283"/>
      <c r="DJ141" s="284"/>
      <c r="DK141" s="285"/>
      <c r="DL141" s="278"/>
      <c r="DM141" s="278"/>
      <c r="DN141" s="278"/>
      <c r="DO141" s="278"/>
      <c r="DP141" s="278"/>
      <c r="DQ141" s="278"/>
      <c r="DR141" s="278"/>
      <c r="DS141" s="278"/>
      <c r="DT141" s="278"/>
      <c r="DU141" s="278"/>
      <c r="DV141" s="278"/>
      <c r="DW141" s="278"/>
      <c r="DX141" s="278"/>
      <c r="DY141" s="278"/>
      <c r="DZ141" s="346"/>
    </row>
    <row r="142" spans="1:130">
      <c r="A142" s="277"/>
      <c r="B142" s="278"/>
      <c r="C142" s="278"/>
      <c r="D142" s="278"/>
      <c r="E142" s="278"/>
      <c r="F142" s="279"/>
      <c r="G142" s="278"/>
      <c r="H142" s="278"/>
      <c r="I142" s="278"/>
      <c r="J142" s="278"/>
      <c r="K142" s="278"/>
      <c r="L142" s="278"/>
      <c r="M142" s="278"/>
      <c r="N142" s="278"/>
      <c r="O142" s="278"/>
      <c r="P142" s="278"/>
      <c r="Q142" s="278"/>
      <c r="R142" s="278"/>
      <c r="S142" s="278"/>
      <c r="T142" s="278"/>
      <c r="U142" s="278"/>
      <c r="V142" s="278"/>
      <c r="W142" s="278"/>
      <c r="X142" s="278"/>
      <c r="Y142" s="278"/>
      <c r="Z142" s="278"/>
      <c r="AA142" s="278"/>
      <c r="AB142" s="278"/>
      <c r="AC142" s="278"/>
      <c r="AD142" s="278"/>
      <c r="AE142" s="278"/>
      <c r="AF142" s="278"/>
      <c r="AG142" s="278"/>
      <c r="AH142" s="278"/>
      <c r="AI142" s="278"/>
      <c r="AJ142" s="278"/>
      <c r="AK142" s="278"/>
      <c r="AL142" s="278"/>
      <c r="AM142" s="278"/>
      <c r="AN142" s="278"/>
      <c r="AO142" s="278"/>
      <c r="AP142" s="278"/>
      <c r="AQ142" s="278"/>
      <c r="AR142" s="278"/>
      <c r="AS142" s="278"/>
      <c r="AT142" s="278"/>
      <c r="AU142" s="278"/>
      <c r="AV142" s="278"/>
      <c r="AW142" s="278"/>
      <c r="AX142" s="278"/>
      <c r="AY142" s="278"/>
      <c r="AZ142" s="278"/>
      <c r="BA142" s="278"/>
      <c r="BB142" s="278"/>
      <c r="BC142" s="278"/>
      <c r="BD142" s="277"/>
      <c r="BE142" s="278"/>
      <c r="BF142" s="278"/>
      <c r="BG142" s="278"/>
      <c r="BH142" s="278"/>
      <c r="BI142" s="278"/>
      <c r="BJ142" s="278"/>
      <c r="BK142" s="278"/>
      <c r="BL142" s="278"/>
      <c r="BM142" s="278"/>
      <c r="BN142" s="278"/>
      <c r="BO142" s="278"/>
      <c r="BP142" s="278"/>
      <c r="BQ142" s="278"/>
      <c r="BR142" s="278"/>
      <c r="BS142" s="278"/>
      <c r="BT142" s="278"/>
      <c r="BU142" s="278"/>
      <c r="BV142" s="278"/>
      <c r="BW142" s="278"/>
      <c r="BX142" s="278"/>
      <c r="BY142" s="278"/>
      <c r="BZ142" s="278"/>
      <c r="CA142" s="278"/>
      <c r="CB142" s="278"/>
      <c r="CC142" s="278"/>
      <c r="CD142" s="278"/>
      <c r="CE142" s="278"/>
      <c r="CF142" s="278"/>
      <c r="CG142" s="278"/>
      <c r="CH142" s="278"/>
      <c r="CI142" s="278"/>
      <c r="CJ142" s="278"/>
      <c r="CK142" s="278"/>
      <c r="CL142" s="278"/>
      <c r="CM142" s="278"/>
      <c r="CN142" s="278"/>
      <c r="CO142" s="278"/>
      <c r="CP142" s="278"/>
      <c r="CQ142" s="278"/>
      <c r="CR142" s="278"/>
      <c r="CS142" s="278"/>
      <c r="CT142" s="278"/>
      <c r="CU142" s="278"/>
      <c r="CV142" s="278"/>
      <c r="CW142" s="278"/>
      <c r="CX142" s="278"/>
      <c r="CY142" s="278"/>
      <c r="CZ142" s="278"/>
      <c r="DA142" s="278"/>
      <c r="DB142" s="278"/>
      <c r="DC142" s="278"/>
      <c r="DD142" s="278"/>
      <c r="DE142" s="278"/>
      <c r="DF142" s="278"/>
      <c r="DG142" s="278"/>
      <c r="DH142" s="285"/>
      <c r="DI142" s="283"/>
      <c r="DJ142" s="284"/>
      <c r="DK142" s="285"/>
      <c r="DL142" s="278"/>
      <c r="DM142" s="278"/>
      <c r="DN142" s="278"/>
      <c r="DO142" s="278"/>
      <c r="DP142" s="278"/>
      <c r="DQ142" s="278"/>
      <c r="DR142" s="278"/>
      <c r="DS142" s="278"/>
      <c r="DT142" s="278"/>
      <c r="DU142" s="278"/>
      <c r="DV142" s="278"/>
      <c r="DW142" s="278"/>
      <c r="DX142" s="278"/>
      <c r="DY142" s="278"/>
      <c r="DZ142" s="346"/>
    </row>
    <row r="143" spans="1:130">
      <c r="A143" s="277"/>
      <c r="B143" s="278"/>
      <c r="C143" s="278"/>
      <c r="D143" s="278"/>
      <c r="E143" s="278"/>
      <c r="F143" s="279"/>
      <c r="G143" s="278"/>
      <c r="H143" s="278"/>
      <c r="I143" s="278"/>
      <c r="J143" s="278"/>
      <c r="K143" s="278"/>
      <c r="L143" s="278"/>
      <c r="M143" s="278"/>
      <c r="N143" s="278"/>
      <c r="O143" s="278"/>
      <c r="P143" s="278"/>
      <c r="Q143" s="278"/>
      <c r="R143" s="278"/>
      <c r="S143" s="278"/>
      <c r="T143" s="278"/>
      <c r="U143" s="278"/>
      <c r="V143" s="278"/>
      <c r="W143" s="278"/>
      <c r="X143" s="278"/>
      <c r="Y143" s="278"/>
      <c r="Z143" s="278"/>
      <c r="AA143" s="278"/>
      <c r="AB143" s="278"/>
      <c r="AC143" s="278"/>
      <c r="AD143" s="278"/>
      <c r="AE143" s="278"/>
      <c r="AF143" s="278"/>
      <c r="AG143" s="278"/>
      <c r="AH143" s="278"/>
      <c r="AI143" s="278"/>
      <c r="AJ143" s="278"/>
      <c r="AK143" s="278"/>
      <c r="AL143" s="278"/>
      <c r="AM143" s="278"/>
      <c r="AN143" s="278"/>
      <c r="AO143" s="278"/>
      <c r="AP143" s="278"/>
      <c r="AQ143" s="278"/>
      <c r="AR143" s="278"/>
      <c r="AS143" s="278"/>
      <c r="AT143" s="278"/>
      <c r="AU143" s="278"/>
      <c r="AV143" s="278"/>
      <c r="AW143" s="278"/>
      <c r="AX143" s="278"/>
      <c r="AY143" s="278"/>
      <c r="AZ143" s="278"/>
      <c r="BA143" s="278"/>
      <c r="BB143" s="278"/>
      <c r="BC143" s="278"/>
      <c r="BD143" s="277"/>
      <c r="BE143" s="278"/>
      <c r="BF143" s="278"/>
      <c r="BG143" s="278"/>
      <c r="BH143" s="278"/>
      <c r="BI143" s="278"/>
      <c r="BJ143" s="278"/>
      <c r="BK143" s="278"/>
      <c r="BL143" s="278"/>
      <c r="BM143" s="278"/>
      <c r="BN143" s="278"/>
      <c r="BO143" s="278"/>
      <c r="BP143" s="278"/>
      <c r="BQ143" s="278"/>
      <c r="BR143" s="278"/>
      <c r="BS143" s="278"/>
      <c r="BT143" s="278"/>
      <c r="BU143" s="278"/>
      <c r="BV143" s="278"/>
      <c r="BW143" s="278"/>
      <c r="BX143" s="278"/>
      <c r="BY143" s="278"/>
      <c r="BZ143" s="278"/>
      <c r="CA143" s="278"/>
      <c r="CB143" s="278"/>
      <c r="CC143" s="278"/>
      <c r="CD143" s="278"/>
      <c r="CE143" s="278"/>
      <c r="CF143" s="278"/>
      <c r="CG143" s="278"/>
      <c r="CH143" s="278"/>
      <c r="CI143" s="278"/>
      <c r="CJ143" s="278"/>
      <c r="CK143" s="278"/>
      <c r="CL143" s="278"/>
      <c r="CM143" s="278"/>
      <c r="CN143" s="278"/>
      <c r="CO143" s="278"/>
      <c r="CP143" s="278"/>
      <c r="CQ143" s="278"/>
      <c r="CR143" s="278"/>
      <c r="CS143" s="278"/>
      <c r="CT143" s="278"/>
      <c r="CU143" s="278"/>
      <c r="CV143" s="278"/>
      <c r="CW143" s="278"/>
      <c r="CX143" s="278"/>
      <c r="CY143" s="278"/>
      <c r="CZ143" s="278"/>
      <c r="DA143" s="278"/>
      <c r="DB143" s="278"/>
      <c r="DC143" s="278"/>
      <c r="DD143" s="278"/>
      <c r="DE143" s="278"/>
      <c r="DF143" s="278"/>
      <c r="DG143" s="278"/>
      <c r="DH143" s="285"/>
      <c r="DI143" s="283"/>
      <c r="DJ143" s="284"/>
      <c r="DK143" s="285"/>
      <c r="DL143" s="278"/>
      <c r="DM143" s="278"/>
      <c r="DN143" s="278"/>
      <c r="DO143" s="278"/>
      <c r="DP143" s="278"/>
      <c r="DQ143" s="278"/>
      <c r="DR143" s="278"/>
      <c r="DS143" s="278"/>
      <c r="DT143" s="278"/>
      <c r="DU143" s="278"/>
      <c r="DV143" s="278"/>
      <c r="DW143" s="278"/>
      <c r="DX143" s="278"/>
      <c r="DY143" s="278"/>
      <c r="DZ143" s="346"/>
    </row>
    <row r="144" spans="1:130">
      <c r="A144" s="277"/>
      <c r="B144" s="278"/>
      <c r="C144" s="278"/>
      <c r="D144" s="278"/>
      <c r="E144" s="278"/>
      <c r="F144" s="279"/>
      <c r="G144" s="278"/>
      <c r="H144" s="278"/>
      <c r="I144" s="278"/>
      <c r="J144" s="278"/>
      <c r="K144" s="278"/>
      <c r="L144" s="278"/>
      <c r="M144" s="278"/>
      <c r="N144" s="278"/>
      <c r="O144" s="278"/>
      <c r="P144" s="278"/>
      <c r="Q144" s="278"/>
      <c r="R144" s="278"/>
      <c r="S144" s="278"/>
      <c r="T144" s="278"/>
      <c r="U144" s="278"/>
      <c r="V144" s="278"/>
      <c r="W144" s="278"/>
      <c r="X144" s="278"/>
      <c r="Y144" s="278"/>
      <c r="Z144" s="278"/>
      <c r="AA144" s="278"/>
      <c r="AB144" s="278"/>
      <c r="AC144" s="278"/>
      <c r="AD144" s="278"/>
      <c r="AE144" s="278"/>
      <c r="AF144" s="278"/>
      <c r="AG144" s="278"/>
      <c r="AH144" s="278"/>
      <c r="AI144" s="278"/>
      <c r="AJ144" s="278"/>
      <c r="AK144" s="278"/>
      <c r="AL144" s="278"/>
      <c r="AM144" s="278"/>
      <c r="AN144" s="278"/>
      <c r="AO144" s="278"/>
      <c r="AP144" s="278"/>
      <c r="AQ144" s="278"/>
      <c r="AR144" s="278"/>
      <c r="AS144" s="278"/>
      <c r="AT144" s="278"/>
      <c r="AU144" s="278"/>
      <c r="AV144" s="278"/>
      <c r="AW144" s="278"/>
      <c r="AX144" s="278"/>
      <c r="AY144" s="278"/>
      <c r="AZ144" s="278"/>
      <c r="BA144" s="278"/>
      <c r="BB144" s="278"/>
      <c r="BC144" s="278"/>
      <c r="BD144" s="277"/>
      <c r="BE144" s="278"/>
      <c r="BF144" s="278"/>
      <c r="BG144" s="278"/>
      <c r="BH144" s="278"/>
      <c r="BI144" s="278"/>
      <c r="BJ144" s="278"/>
      <c r="BK144" s="278"/>
      <c r="BL144" s="278"/>
      <c r="BM144" s="278"/>
      <c r="BN144" s="278"/>
      <c r="BO144" s="278"/>
      <c r="BP144" s="278"/>
      <c r="BQ144" s="278"/>
      <c r="BR144" s="278"/>
      <c r="BS144" s="278"/>
      <c r="BT144" s="278"/>
      <c r="BU144" s="278"/>
      <c r="BV144" s="278"/>
      <c r="BW144" s="278"/>
      <c r="BX144" s="278"/>
      <c r="BY144" s="278"/>
      <c r="BZ144" s="278"/>
      <c r="CA144" s="278"/>
      <c r="CB144" s="278"/>
      <c r="CC144" s="278"/>
      <c r="CD144" s="278"/>
      <c r="CE144" s="278"/>
      <c r="CF144" s="278"/>
      <c r="CG144" s="278"/>
      <c r="CH144" s="278"/>
      <c r="CI144" s="278"/>
      <c r="CJ144" s="278"/>
      <c r="CK144" s="278"/>
      <c r="CL144" s="278"/>
      <c r="CM144" s="278"/>
      <c r="CN144" s="278"/>
      <c r="CO144" s="278"/>
      <c r="CP144" s="278"/>
      <c r="CQ144" s="278"/>
      <c r="CR144" s="278"/>
      <c r="CS144" s="278"/>
      <c r="CT144" s="278"/>
      <c r="CU144" s="278"/>
      <c r="CV144" s="278"/>
      <c r="CW144" s="278"/>
      <c r="CX144" s="278"/>
      <c r="CY144" s="278"/>
      <c r="CZ144" s="278"/>
      <c r="DA144" s="278"/>
      <c r="DB144" s="278"/>
      <c r="DC144" s="278"/>
      <c r="DD144" s="278"/>
      <c r="DE144" s="278"/>
      <c r="DF144" s="278"/>
      <c r="DG144" s="278"/>
      <c r="DH144" s="285"/>
      <c r="DI144" s="283"/>
      <c r="DJ144" s="284"/>
      <c r="DK144" s="285"/>
      <c r="DL144" s="278"/>
      <c r="DM144" s="278"/>
      <c r="DN144" s="278"/>
      <c r="DO144" s="278"/>
      <c r="DP144" s="278"/>
      <c r="DQ144" s="278"/>
      <c r="DR144" s="278"/>
      <c r="DS144" s="278"/>
      <c r="DT144" s="278"/>
      <c r="DU144" s="278"/>
      <c r="DV144" s="278"/>
      <c r="DW144" s="278"/>
      <c r="DX144" s="278"/>
      <c r="DY144" s="278"/>
      <c r="DZ144" s="346"/>
    </row>
    <row r="145" spans="1:130">
      <c r="A145" s="277"/>
      <c r="B145" s="278"/>
      <c r="C145" s="278"/>
      <c r="D145" s="278"/>
      <c r="E145" s="278"/>
      <c r="F145" s="279"/>
      <c r="G145" s="278"/>
      <c r="H145" s="278"/>
      <c r="I145" s="278"/>
      <c r="J145" s="278"/>
      <c r="K145" s="278"/>
      <c r="L145" s="278"/>
      <c r="M145" s="278"/>
      <c r="N145" s="278"/>
      <c r="O145" s="278"/>
      <c r="P145" s="278"/>
      <c r="Q145" s="278"/>
      <c r="R145" s="278"/>
      <c r="S145" s="278"/>
      <c r="T145" s="278"/>
      <c r="U145" s="278"/>
      <c r="V145" s="278"/>
      <c r="W145" s="278"/>
      <c r="X145" s="278"/>
      <c r="Y145" s="278"/>
      <c r="Z145" s="278"/>
      <c r="AA145" s="278"/>
      <c r="AB145" s="278"/>
      <c r="AC145" s="278"/>
      <c r="AD145" s="278"/>
      <c r="AE145" s="278"/>
      <c r="AF145" s="278"/>
      <c r="AG145" s="278"/>
      <c r="AH145" s="278"/>
      <c r="AI145" s="278"/>
      <c r="AJ145" s="278"/>
      <c r="AK145" s="278"/>
      <c r="AL145" s="278"/>
      <c r="AM145" s="278"/>
      <c r="AN145" s="278"/>
      <c r="AO145" s="278"/>
      <c r="AP145" s="278"/>
      <c r="AQ145" s="278"/>
      <c r="AR145" s="278"/>
      <c r="AS145" s="278"/>
      <c r="AT145" s="278"/>
      <c r="AU145" s="278"/>
      <c r="AV145" s="278"/>
      <c r="AW145" s="278"/>
      <c r="AX145" s="278"/>
      <c r="AY145" s="278"/>
      <c r="AZ145" s="278"/>
      <c r="BA145" s="278"/>
      <c r="BB145" s="278"/>
      <c r="BC145" s="278"/>
      <c r="BD145" s="277"/>
      <c r="BE145" s="278"/>
      <c r="BF145" s="278"/>
      <c r="BG145" s="278"/>
      <c r="BH145" s="278"/>
      <c r="BI145" s="278"/>
      <c r="BJ145" s="278"/>
      <c r="BK145" s="278"/>
      <c r="BL145" s="278"/>
      <c r="BM145" s="278"/>
      <c r="BN145" s="278"/>
      <c r="BO145" s="278"/>
      <c r="BP145" s="278"/>
      <c r="BQ145" s="278"/>
      <c r="BR145" s="278"/>
      <c r="BS145" s="278"/>
      <c r="BT145" s="278"/>
      <c r="BU145" s="278"/>
      <c r="BV145" s="278"/>
      <c r="BW145" s="278"/>
      <c r="BX145" s="278"/>
      <c r="BY145" s="278"/>
      <c r="BZ145" s="278"/>
      <c r="CA145" s="278"/>
      <c r="CB145" s="278"/>
      <c r="CC145" s="278"/>
      <c r="CD145" s="278"/>
      <c r="CE145" s="278"/>
      <c r="CF145" s="278"/>
      <c r="CG145" s="278"/>
      <c r="CH145" s="278"/>
      <c r="CI145" s="278"/>
      <c r="CJ145" s="278"/>
      <c r="CK145" s="278"/>
      <c r="CL145" s="278"/>
      <c r="CM145" s="278"/>
      <c r="CN145" s="278"/>
      <c r="CO145" s="278"/>
      <c r="CP145" s="278"/>
      <c r="CQ145" s="278"/>
      <c r="CR145" s="278"/>
      <c r="CS145" s="278"/>
      <c r="CT145" s="278"/>
      <c r="CU145" s="278"/>
      <c r="CV145" s="278"/>
      <c r="CW145" s="278"/>
      <c r="CX145" s="278"/>
      <c r="CY145" s="278"/>
      <c r="CZ145" s="278"/>
      <c r="DA145" s="278"/>
      <c r="DB145" s="278"/>
      <c r="DC145" s="278"/>
      <c r="DD145" s="278"/>
      <c r="DE145" s="278"/>
      <c r="DF145" s="278"/>
      <c r="DG145" s="278"/>
      <c r="DH145" s="285"/>
      <c r="DI145" s="283"/>
      <c r="DJ145" s="282"/>
      <c r="DK145" s="285"/>
      <c r="DL145" s="278"/>
      <c r="DM145" s="278"/>
      <c r="DN145" s="278"/>
      <c r="DO145" s="278"/>
      <c r="DP145" s="278"/>
      <c r="DQ145" s="278"/>
      <c r="DR145" s="278"/>
      <c r="DS145" s="278"/>
      <c r="DT145" s="278"/>
      <c r="DU145" s="278"/>
      <c r="DV145" s="278"/>
      <c r="DW145" s="278"/>
      <c r="DX145" s="278"/>
      <c r="DY145" s="278"/>
      <c r="DZ145" s="346"/>
    </row>
    <row r="146" spans="1:130">
      <c r="A146" s="277"/>
      <c r="B146" s="278"/>
      <c r="C146" s="278"/>
      <c r="D146" s="278"/>
      <c r="E146" s="278"/>
      <c r="F146" s="279"/>
      <c r="G146" s="278"/>
      <c r="H146" s="278"/>
      <c r="I146" s="278"/>
      <c r="J146" s="278"/>
      <c r="K146" s="278"/>
      <c r="L146" s="278"/>
      <c r="M146" s="278"/>
      <c r="N146" s="278"/>
      <c r="O146" s="278"/>
      <c r="P146" s="278"/>
      <c r="Q146" s="278"/>
      <c r="R146" s="278"/>
      <c r="S146" s="278"/>
      <c r="T146" s="278"/>
      <c r="U146" s="278"/>
      <c r="V146" s="278"/>
      <c r="W146" s="278"/>
      <c r="X146" s="278"/>
      <c r="Y146" s="278"/>
      <c r="Z146" s="278"/>
      <c r="AA146" s="278"/>
      <c r="AB146" s="278"/>
      <c r="AC146" s="278"/>
      <c r="AD146" s="278"/>
      <c r="AE146" s="278"/>
      <c r="AF146" s="278"/>
      <c r="AG146" s="278"/>
      <c r="AH146" s="278"/>
      <c r="AI146" s="278"/>
      <c r="AJ146" s="278"/>
      <c r="AK146" s="278"/>
      <c r="AL146" s="278"/>
      <c r="AM146" s="278"/>
      <c r="AN146" s="278"/>
      <c r="AO146" s="278"/>
      <c r="AP146" s="278"/>
      <c r="AQ146" s="278"/>
      <c r="AR146" s="278"/>
      <c r="AS146" s="278"/>
      <c r="AT146" s="278"/>
      <c r="AU146" s="278"/>
      <c r="AV146" s="278"/>
      <c r="AW146" s="278"/>
      <c r="AX146" s="278"/>
      <c r="AY146" s="278"/>
      <c r="AZ146" s="278"/>
      <c r="BA146" s="278"/>
      <c r="BB146" s="278"/>
      <c r="BC146" s="278"/>
      <c r="BD146" s="277"/>
      <c r="BE146" s="278"/>
      <c r="BF146" s="278"/>
      <c r="BG146" s="278"/>
      <c r="BH146" s="278"/>
      <c r="BI146" s="278"/>
      <c r="BJ146" s="278"/>
      <c r="BK146" s="278"/>
      <c r="BL146" s="278"/>
      <c r="BM146" s="278"/>
      <c r="BN146" s="278"/>
      <c r="BO146" s="278"/>
      <c r="BP146" s="278"/>
      <c r="BQ146" s="278"/>
      <c r="BR146" s="278"/>
      <c r="BS146" s="278"/>
      <c r="BT146" s="278"/>
      <c r="BU146" s="278"/>
      <c r="BV146" s="278"/>
      <c r="BW146" s="278"/>
      <c r="BX146" s="278"/>
      <c r="BY146" s="278"/>
      <c r="BZ146" s="278"/>
      <c r="CA146" s="278"/>
      <c r="CB146" s="278"/>
      <c r="CC146" s="278"/>
      <c r="CD146" s="278"/>
      <c r="CE146" s="278"/>
      <c r="CF146" s="278"/>
      <c r="CG146" s="278"/>
      <c r="CH146" s="278"/>
      <c r="CI146" s="278"/>
      <c r="CJ146" s="278"/>
      <c r="CK146" s="278"/>
      <c r="CL146" s="278"/>
      <c r="CM146" s="278"/>
      <c r="CN146" s="278"/>
      <c r="CO146" s="278"/>
      <c r="CP146" s="278"/>
      <c r="CQ146" s="278"/>
      <c r="CR146" s="278"/>
      <c r="CS146" s="278"/>
      <c r="CT146" s="278"/>
      <c r="CU146" s="278"/>
      <c r="CV146" s="278"/>
      <c r="CW146" s="278"/>
      <c r="CX146" s="278"/>
      <c r="CY146" s="278"/>
      <c r="CZ146" s="278"/>
      <c r="DA146" s="278"/>
      <c r="DB146" s="278"/>
      <c r="DC146" s="278"/>
      <c r="DD146" s="278"/>
      <c r="DE146" s="278"/>
      <c r="DF146" s="278"/>
      <c r="DG146" s="278"/>
      <c r="DH146" s="285"/>
      <c r="DI146" s="283"/>
      <c r="DJ146" s="284"/>
      <c r="DK146" s="285"/>
      <c r="DL146" s="278"/>
      <c r="DM146" s="278"/>
      <c r="DN146" s="278"/>
      <c r="DO146" s="278"/>
      <c r="DP146" s="278"/>
      <c r="DQ146" s="278"/>
      <c r="DR146" s="278"/>
      <c r="DS146" s="278"/>
      <c r="DT146" s="278"/>
      <c r="DU146" s="278"/>
      <c r="DV146" s="278"/>
      <c r="DW146" s="278"/>
      <c r="DX146" s="278"/>
      <c r="DY146" s="278"/>
      <c r="DZ146" s="346"/>
    </row>
    <row r="147" spans="1:130">
      <c r="A147" s="277"/>
      <c r="B147" s="278"/>
      <c r="C147" s="278"/>
      <c r="D147" s="278"/>
      <c r="E147" s="278"/>
      <c r="F147" s="279"/>
      <c r="G147" s="278"/>
      <c r="H147" s="278"/>
      <c r="I147" s="278"/>
      <c r="J147" s="278"/>
      <c r="K147" s="278"/>
      <c r="L147" s="278"/>
      <c r="M147" s="278"/>
      <c r="N147" s="278"/>
      <c r="O147" s="278"/>
      <c r="P147" s="278"/>
      <c r="Q147" s="278"/>
      <c r="R147" s="278"/>
      <c r="S147" s="278"/>
      <c r="T147" s="278"/>
      <c r="U147" s="278"/>
      <c r="V147" s="278"/>
      <c r="W147" s="278"/>
      <c r="X147" s="278"/>
      <c r="Y147" s="278"/>
      <c r="Z147" s="278"/>
      <c r="AA147" s="278"/>
      <c r="AB147" s="278"/>
      <c r="AC147" s="278"/>
      <c r="AD147" s="278"/>
      <c r="AE147" s="278"/>
      <c r="AF147" s="278"/>
      <c r="AG147" s="278"/>
      <c r="AH147" s="278"/>
      <c r="AI147" s="278"/>
      <c r="AJ147" s="278"/>
      <c r="AK147" s="278"/>
      <c r="AL147" s="278"/>
      <c r="AM147" s="278"/>
      <c r="AN147" s="278"/>
      <c r="AO147" s="278"/>
      <c r="AP147" s="278"/>
      <c r="AQ147" s="278"/>
      <c r="AR147" s="278"/>
      <c r="AS147" s="278"/>
      <c r="AT147" s="278"/>
      <c r="AU147" s="278"/>
      <c r="AV147" s="278"/>
      <c r="AW147" s="278"/>
      <c r="AX147" s="278"/>
      <c r="AY147" s="278"/>
      <c r="AZ147" s="278"/>
      <c r="BA147" s="278"/>
      <c r="BB147" s="278"/>
      <c r="BC147" s="278"/>
      <c r="BD147" s="277"/>
      <c r="BE147" s="278"/>
      <c r="BF147" s="278"/>
      <c r="BG147" s="278"/>
      <c r="BH147" s="278"/>
      <c r="BI147" s="278"/>
      <c r="BJ147" s="278"/>
      <c r="BK147" s="278"/>
      <c r="BL147" s="278"/>
      <c r="BM147" s="278"/>
      <c r="BN147" s="278"/>
      <c r="BO147" s="278"/>
      <c r="BP147" s="278"/>
      <c r="BQ147" s="278"/>
      <c r="BR147" s="278"/>
      <c r="BS147" s="278"/>
      <c r="BT147" s="278"/>
      <c r="BU147" s="278"/>
      <c r="BV147" s="278"/>
      <c r="BW147" s="278"/>
      <c r="BX147" s="278"/>
      <c r="BY147" s="278"/>
      <c r="BZ147" s="278"/>
      <c r="CA147" s="278"/>
      <c r="CB147" s="278"/>
      <c r="CC147" s="278"/>
      <c r="CD147" s="278"/>
      <c r="CE147" s="278"/>
      <c r="CF147" s="278"/>
      <c r="CG147" s="278"/>
      <c r="CH147" s="278"/>
      <c r="CI147" s="278"/>
      <c r="CJ147" s="278"/>
      <c r="CK147" s="278"/>
      <c r="CL147" s="278"/>
      <c r="CM147" s="278"/>
      <c r="CN147" s="278"/>
      <c r="CO147" s="278"/>
      <c r="CP147" s="278"/>
      <c r="CQ147" s="278"/>
      <c r="CR147" s="278"/>
      <c r="CS147" s="278"/>
      <c r="CT147" s="278"/>
      <c r="CU147" s="278"/>
      <c r="CV147" s="278"/>
      <c r="CW147" s="278"/>
      <c r="CX147" s="278"/>
      <c r="CY147" s="278"/>
      <c r="CZ147" s="278"/>
      <c r="DA147" s="278"/>
      <c r="DB147" s="278"/>
      <c r="DC147" s="278"/>
      <c r="DD147" s="278"/>
      <c r="DE147" s="278"/>
      <c r="DF147" s="278"/>
      <c r="DG147" s="278"/>
      <c r="DH147" s="285"/>
      <c r="DI147" s="283"/>
      <c r="DJ147" s="284"/>
      <c r="DK147" s="285"/>
      <c r="DL147" s="278"/>
      <c r="DM147" s="278"/>
      <c r="DN147" s="278"/>
      <c r="DO147" s="278"/>
      <c r="DP147" s="278"/>
      <c r="DQ147" s="278"/>
      <c r="DR147" s="278"/>
      <c r="DS147" s="278"/>
      <c r="DT147" s="278"/>
      <c r="DU147" s="278"/>
      <c r="DV147" s="278"/>
      <c r="DW147" s="278"/>
      <c r="DX147" s="278"/>
      <c r="DY147" s="278"/>
      <c r="DZ147" s="346"/>
    </row>
    <row r="148" spans="1:130">
      <c r="A148" s="277"/>
      <c r="B148" s="278"/>
      <c r="C148" s="278"/>
      <c r="D148" s="278"/>
      <c r="E148" s="278"/>
      <c r="F148" s="279"/>
      <c r="G148" s="278"/>
      <c r="H148" s="278"/>
      <c r="I148" s="278"/>
      <c r="J148" s="278"/>
      <c r="K148" s="278"/>
      <c r="L148" s="278"/>
      <c r="M148" s="278"/>
      <c r="N148" s="278"/>
      <c r="O148" s="278"/>
      <c r="P148" s="278"/>
      <c r="Q148" s="278"/>
      <c r="R148" s="278"/>
      <c r="S148" s="278"/>
      <c r="T148" s="278"/>
      <c r="U148" s="278"/>
      <c r="V148" s="278"/>
      <c r="W148" s="278"/>
      <c r="X148" s="278"/>
      <c r="Y148" s="278"/>
      <c r="Z148" s="278"/>
      <c r="AA148" s="278"/>
      <c r="AB148" s="278"/>
      <c r="AC148" s="278"/>
      <c r="AD148" s="278"/>
      <c r="AE148" s="278"/>
      <c r="AF148" s="278"/>
      <c r="AG148" s="278"/>
      <c r="AH148" s="278"/>
      <c r="AI148" s="278"/>
      <c r="AJ148" s="278"/>
      <c r="AK148" s="278"/>
      <c r="AL148" s="278"/>
      <c r="AM148" s="278"/>
      <c r="AN148" s="278"/>
      <c r="AO148" s="278"/>
      <c r="AP148" s="278"/>
      <c r="AQ148" s="278"/>
      <c r="AR148" s="278"/>
      <c r="AS148" s="278"/>
      <c r="AT148" s="278"/>
      <c r="AU148" s="278"/>
      <c r="AV148" s="278"/>
      <c r="AW148" s="278"/>
      <c r="AX148" s="278"/>
      <c r="AY148" s="278"/>
      <c r="AZ148" s="278"/>
      <c r="BA148" s="278"/>
      <c r="BB148" s="278"/>
      <c r="BC148" s="278"/>
      <c r="BD148" s="277"/>
      <c r="BE148" s="278"/>
      <c r="BF148" s="278"/>
      <c r="BG148" s="278"/>
      <c r="BH148" s="278"/>
      <c r="BI148" s="278"/>
      <c r="BJ148" s="278"/>
      <c r="BK148" s="278"/>
      <c r="BL148" s="278"/>
      <c r="BM148" s="278"/>
      <c r="BN148" s="278"/>
      <c r="BO148" s="278"/>
      <c r="BP148" s="278"/>
      <c r="BQ148" s="278"/>
      <c r="BR148" s="278"/>
      <c r="BS148" s="278"/>
      <c r="BT148" s="278"/>
      <c r="BU148" s="278"/>
      <c r="BV148" s="278"/>
      <c r="BW148" s="278"/>
      <c r="BX148" s="278"/>
      <c r="BY148" s="278"/>
      <c r="BZ148" s="278"/>
      <c r="CA148" s="278"/>
      <c r="CB148" s="278"/>
      <c r="CC148" s="278"/>
      <c r="CD148" s="278"/>
      <c r="CE148" s="278"/>
      <c r="CF148" s="278"/>
      <c r="CG148" s="278"/>
      <c r="CH148" s="278"/>
      <c r="CI148" s="278"/>
      <c r="CJ148" s="278"/>
      <c r="CK148" s="278"/>
      <c r="CL148" s="278"/>
      <c r="CM148" s="278"/>
      <c r="CN148" s="278"/>
      <c r="CO148" s="278"/>
      <c r="CP148" s="278"/>
      <c r="CQ148" s="278"/>
      <c r="CR148" s="278"/>
      <c r="CS148" s="278"/>
      <c r="CT148" s="278"/>
      <c r="CU148" s="278"/>
      <c r="CV148" s="278"/>
      <c r="CW148" s="278"/>
      <c r="CX148" s="278"/>
      <c r="CY148" s="278"/>
      <c r="CZ148" s="278"/>
      <c r="DA148" s="278"/>
      <c r="DB148" s="278"/>
      <c r="DC148" s="278"/>
      <c r="DD148" s="278"/>
      <c r="DE148" s="278"/>
      <c r="DF148" s="278"/>
      <c r="DG148" s="278"/>
      <c r="DH148" s="285"/>
      <c r="DI148" s="283"/>
      <c r="DJ148" s="284"/>
      <c r="DK148" s="285"/>
      <c r="DL148" s="278"/>
      <c r="DM148" s="278"/>
      <c r="DN148" s="278"/>
      <c r="DO148" s="278"/>
      <c r="DP148" s="278"/>
      <c r="DQ148" s="278"/>
      <c r="DR148" s="278"/>
      <c r="DS148" s="278"/>
      <c r="DT148" s="278"/>
      <c r="DU148" s="278"/>
      <c r="DV148" s="278"/>
      <c r="DW148" s="278"/>
      <c r="DX148" s="278"/>
      <c r="DY148" s="278"/>
      <c r="DZ148" s="346"/>
    </row>
    <row r="149" spans="1:130">
      <c r="A149" s="277"/>
      <c r="B149" s="278"/>
      <c r="C149" s="278"/>
      <c r="D149" s="278"/>
      <c r="E149" s="278"/>
      <c r="F149" s="279"/>
      <c r="G149" s="278"/>
      <c r="H149" s="278"/>
      <c r="I149" s="278"/>
      <c r="J149" s="278"/>
      <c r="K149" s="278"/>
      <c r="L149" s="278"/>
      <c r="M149" s="278"/>
      <c r="N149" s="278"/>
      <c r="O149" s="278"/>
      <c r="P149" s="278"/>
      <c r="Q149" s="278"/>
      <c r="R149" s="278"/>
      <c r="S149" s="278"/>
      <c r="T149" s="278"/>
      <c r="U149" s="278"/>
      <c r="V149" s="278"/>
      <c r="W149" s="278"/>
      <c r="X149" s="278"/>
      <c r="Y149" s="278"/>
      <c r="Z149" s="278"/>
      <c r="AA149" s="278"/>
      <c r="AB149" s="278"/>
      <c r="AC149" s="278"/>
      <c r="AD149" s="278"/>
      <c r="AE149" s="278"/>
      <c r="AF149" s="278"/>
      <c r="AG149" s="278"/>
      <c r="AH149" s="278"/>
      <c r="AI149" s="278"/>
      <c r="AJ149" s="278"/>
      <c r="AK149" s="278"/>
      <c r="AL149" s="278"/>
      <c r="AM149" s="278"/>
      <c r="AN149" s="278"/>
      <c r="AO149" s="278"/>
      <c r="AP149" s="278"/>
      <c r="AQ149" s="278"/>
      <c r="AR149" s="278"/>
      <c r="AS149" s="278"/>
      <c r="AT149" s="278"/>
      <c r="AU149" s="278"/>
      <c r="AV149" s="278"/>
      <c r="AW149" s="278"/>
      <c r="AX149" s="278"/>
      <c r="AY149" s="278"/>
      <c r="AZ149" s="278"/>
      <c r="BA149" s="278"/>
      <c r="BB149" s="278"/>
      <c r="BC149" s="278"/>
      <c r="BD149" s="277"/>
      <c r="BE149" s="278"/>
      <c r="BF149" s="278"/>
      <c r="BG149" s="278"/>
      <c r="BH149" s="278"/>
      <c r="BI149" s="278"/>
      <c r="BJ149" s="278"/>
      <c r="BK149" s="278"/>
      <c r="BL149" s="278"/>
      <c r="BM149" s="278"/>
      <c r="BN149" s="278"/>
      <c r="BO149" s="278"/>
      <c r="BP149" s="278"/>
      <c r="BQ149" s="278"/>
      <c r="BR149" s="278"/>
      <c r="BS149" s="278"/>
      <c r="BT149" s="278"/>
      <c r="BU149" s="278"/>
      <c r="BV149" s="278"/>
      <c r="BW149" s="278"/>
      <c r="BX149" s="278"/>
      <c r="BY149" s="278"/>
      <c r="BZ149" s="278"/>
      <c r="CA149" s="278"/>
      <c r="CB149" s="278"/>
      <c r="CC149" s="278"/>
      <c r="CD149" s="278"/>
      <c r="CE149" s="278"/>
      <c r="CF149" s="278"/>
      <c r="CG149" s="278"/>
      <c r="CH149" s="278"/>
      <c r="CI149" s="278"/>
      <c r="CJ149" s="278"/>
      <c r="CK149" s="278"/>
      <c r="CL149" s="278"/>
      <c r="CM149" s="278"/>
      <c r="CN149" s="278"/>
      <c r="CO149" s="278"/>
      <c r="CP149" s="278"/>
      <c r="CQ149" s="278"/>
      <c r="CR149" s="278"/>
      <c r="CS149" s="278"/>
      <c r="CT149" s="278"/>
      <c r="CU149" s="278"/>
      <c r="CV149" s="278"/>
      <c r="CW149" s="278"/>
      <c r="CX149" s="278"/>
      <c r="CY149" s="278"/>
      <c r="CZ149" s="278"/>
      <c r="DA149" s="278"/>
      <c r="DB149" s="278"/>
      <c r="DC149" s="278"/>
      <c r="DD149" s="278"/>
      <c r="DE149" s="278"/>
      <c r="DF149" s="278"/>
      <c r="DG149" s="278"/>
      <c r="DH149" s="285"/>
      <c r="DI149" s="283"/>
      <c r="DJ149" s="284"/>
      <c r="DK149" s="285"/>
      <c r="DL149" s="278"/>
      <c r="DM149" s="278"/>
      <c r="DN149" s="278"/>
      <c r="DO149" s="278"/>
      <c r="DP149" s="278"/>
      <c r="DQ149" s="278"/>
      <c r="DR149" s="278"/>
      <c r="DS149" s="278"/>
      <c r="DT149" s="278"/>
      <c r="DU149" s="278"/>
      <c r="DV149" s="278"/>
      <c r="DW149" s="278"/>
      <c r="DX149" s="278"/>
      <c r="DY149" s="278"/>
      <c r="DZ149" s="346"/>
    </row>
    <row r="150" spans="1:130">
      <c r="A150" s="277"/>
      <c r="B150" s="278"/>
      <c r="C150" s="278"/>
      <c r="D150" s="278"/>
      <c r="E150" s="278"/>
      <c r="F150" s="279"/>
      <c r="G150" s="278"/>
      <c r="H150" s="278"/>
      <c r="I150" s="278"/>
      <c r="J150" s="278"/>
      <c r="K150" s="278"/>
      <c r="L150" s="278"/>
      <c r="M150" s="278"/>
      <c r="N150" s="278"/>
      <c r="O150" s="278"/>
      <c r="P150" s="278"/>
      <c r="Q150" s="278"/>
      <c r="R150" s="278"/>
      <c r="S150" s="278"/>
      <c r="T150" s="278"/>
      <c r="U150" s="278"/>
      <c r="V150" s="278"/>
      <c r="W150" s="278"/>
      <c r="X150" s="278"/>
      <c r="Y150" s="278"/>
      <c r="Z150" s="278"/>
      <c r="AA150" s="278"/>
      <c r="AB150" s="278"/>
      <c r="AC150" s="278"/>
      <c r="AD150" s="278"/>
      <c r="AE150" s="278"/>
      <c r="AF150" s="278"/>
      <c r="AG150" s="278"/>
      <c r="AH150" s="278"/>
      <c r="AI150" s="278"/>
      <c r="AJ150" s="278"/>
      <c r="AK150" s="278"/>
      <c r="AL150" s="278"/>
      <c r="AM150" s="278"/>
      <c r="AN150" s="278"/>
      <c r="AO150" s="278"/>
      <c r="AP150" s="278"/>
      <c r="AQ150" s="278"/>
      <c r="AR150" s="278"/>
      <c r="AS150" s="278"/>
      <c r="AT150" s="278"/>
      <c r="AU150" s="278"/>
      <c r="AV150" s="278"/>
      <c r="AW150" s="278"/>
      <c r="AX150" s="278"/>
      <c r="AY150" s="278"/>
      <c r="AZ150" s="278"/>
      <c r="BA150" s="278"/>
      <c r="BB150" s="278"/>
      <c r="BC150" s="278"/>
      <c r="BD150" s="277"/>
      <c r="BE150" s="278"/>
      <c r="BF150" s="278"/>
      <c r="BG150" s="278"/>
      <c r="BH150" s="278"/>
      <c r="BI150" s="278"/>
      <c r="BJ150" s="278"/>
      <c r="BK150" s="278"/>
      <c r="BL150" s="278"/>
      <c r="BM150" s="278"/>
      <c r="BN150" s="278"/>
      <c r="BO150" s="278"/>
      <c r="BP150" s="278"/>
      <c r="BQ150" s="278"/>
      <c r="BR150" s="278"/>
      <c r="BS150" s="278"/>
      <c r="BT150" s="278"/>
      <c r="BU150" s="278"/>
      <c r="BV150" s="278"/>
      <c r="BW150" s="278"/>
      <c r="BX150" s="278"/>
      <c r="BY150" s="278"/>
      <c r="BZ150" s="278"/>
      <c r="CA150" s="278"/>
      <c r="CB150" s="278"/>
      <c r="CC150" s="278"/>
      <c r="CD150" s="278"/>
      <c r="CE150" s="278"/>
      <c r="CF150" s="278"/>
      <c r="CG150" s="278"/>
      <c r="CH150" s="278"/>
      <c r="CI150" s="278"/>
      <c r="CJ150" s="278"/>
      <c r="CK150" s="278"/>
      <c r="CL150" s="278"/>
      <c r="CM150" s="278"/>
      <c r="CN150" s="278"/>
      <c r="CO150" s="278"/>
      <c r="CP150" s="278"/>
      <c r="CQ150" s="278"/>
      <c r="CR150" s="278"/>
      <c r="CS150" s="278"/>
      <c r="CT150" s="278"/>
      <c r="CU150" s="278"/>
      <c r="CV150" s="278"/>
      <c r="CW150" s="278"/>
      <c r="CX150" s="278"/>
      <c r="CY150" s="278"/>
      <c r="CZ150" s="278"/>
      <c r="DA150" s="278"/>
      <c r="DB150" s="278"/>
      <c r="DC150" s="278"/>
      <c r="DD150" s="278"/>
      <c r="DE150" s="278"/>
      <c r="DF150" s="278"/>
      <c r="DG150" s="278"/>
      <c r="DH150" s="285"/>
      <c r="DI150" s="283"/>
      <c r="DJ150" s="284"/>
      <c r="DK150" s="285"/>
      <c r="DL150" s="278"/>
      <c r="DM150" s="278"/>
      <c r="DN150" s="278"/>
      <c r="DO150" s="278"/>
      <c r="DP150" s="278"/>
      <c r="DQ150" s="278"/>
      <c r="DR150" s="278"/>
      <c r="DS150" s="278"/>
      <c r="DT150" s="278"/>
      <c r="DU150" s="278"/>
      <c r="DV150" s="278"/>
      <c r="DW150" s="278"/>
      <c r="DX150" s="278"/>
      <c r="DY150" s="278"/>
      <c r="DZ150" s="346"/>
    </row>
    <row r="151" spans="1:130">
      <c r="A151" s="277"/>
      <c r="B151" s="278"/>
      <c r="C151" s="278"/>
      <c r="D151" s="278"/>
      <c r="E151" s="278"/>
      <c r="F151" s="279"/>
      <c r="G151" s="278"/>
      <c r="H151" s="278"/>
      <c r="I151" s="278"/>
      <c r="J151" s="278"/>
      <c r="K151" s="278"/>
      <c r="L151" s="278"/>
      <c r="M151" s="278"/>
      <c r="N151" s="278"/>
      <c r="O151" s="278"/>
      <c r="P151" s="278"/>
      <c r="Q151" s="278"/>
      <c r="R151" s="278"/>
      <c r="S151" s="278"/>
      <c r="T151" s="278"/>
      <c r="U151" s="278"/>
      <c r="V151" s="278"/>
      <c r="W151" s="278"/>
      <c r="X151" s="278"/>
      <c r="Y151" s="278"/>
      <c r="Z151" s="278"/>
      <c r="AA151" s="278"/>
      <c r="AB151" s="278"/>
      <c r="AC151" s="278"/>
      <c r="AD151" s="278"/>
      <c r="AE151" s="278"/>
      <c r="AF151" s="278"/>
      <c r="AG151" s="278"/>
      <c r="AH151" s="278"/>
      <c r="AI151" s="278"/>
      <c r="AJ151" s="278"/>
      <c r="AK151" s="278"/>
      <c r="AL151" s="278"/>
      <c r="AM151" s="278"/>
      <c r="AN151" s="278"/>
      <c r="AO151" s="278"/>
      <c r="AP151" s="278"/>
      <c r="AQ151" s="278"/>
      <c r="AR151" s="278"/>
      <c r="AS151" s="278"/>
      <c r="AT151" s="278"/>
      <c r="AU151" s="278"/>
      <c r="AV151" s="278"/>
      <c r="AW151" s="278"/>
      <c r="AX151" s="278"/>
      <c r="AY151" s="278"/>
      <c r="AZ151" s="278"/>
      <c r="BA151" s="278"/>
      <c r="BB151" s="278"/>
      <c r="BC151" s="278"/>
      <c r="BD151" s="277"/>
      <c r="BE151" s="278"/>
      <c r="BF151" s="278"/>
      <c r="BG151" s="278"/>
      <c r="BH151" s="278"/>
      <c r="BI151" s="278"/>
      <c r="BJ151" s="278"/>
      <c r="BK151" s="278"/>
      <c r="BL151" s="278"/>
      <c r="BM151" s="278"/>
      <c r="BN151" s="278"/>
      <c r="BO151" s="278"/>
      <c r="BP151" s="278"/>
      <c r="BQ151" s="278"/>
      <c r="BR151" s="278"/>
      <c r="BS151" s="278"/>
      <c r="BT151" s="278"/>
      <c r="BU151" s="278"/>
      <c r="BV151" s="278"/>
      <c r="BW151" s="278"/>
      <c r="BX151" s="278"/>
      <c r="BY151" s="278"/>
      <c r="BZ151" s="278"/>
      <c r="CA151" s="278"/>
      <c r="CB151" s="278"/>
      <c r="CC151" s="278"/>
      <c r="CD151" s="278"/>
      <c r="CE151" s="278"/>
      <c r="CF151" s="278"/>
      <c r="CG151" s="278"/>
      <c r="CH151" s="278"/>
      <c r="CI151" s="278"/>
      <c r="CJ151" s="278"/>
      <c r="CK151" s="278"/>
      <c r="CL151" s="278"/>
      <c r="CM151" s="278"/>
      <c r="CN151" s="278"/>
      <c r="CO151" s="278"/>
      <c r="CP151" s="278"/>
      <c r="CQ151" s="278"/>
      <c r="CR151" s="278"/>
      <c r="CS151" s="278"/>
      <c r="CT151" s="278"/>
      <c r="CU151" s="278"/>
      <c r="CV151" s="278"/>
      <c r="CW151" s="278"/>
      <c r="CX151" s="278"/>
      <c r="CY151" s="278"/>
      <c r="CZ151" s="278"/>
      <c r="DA151" s="278"/>
      <c r="DB151" s="278"/>
      <c r="DC151" s="278"/>
      <c r="DD151" s="278"/>
      <c r="DE151" s="278"/>
      <c r="DF151" s="278"/>
      <c r="DG151" s="278"/>
      <c r="DH151" s="285"/>
      <c r="DI151" s="283"/>
      <c r="DJ151" s="284"/>
      <c r="DK151" s="285"/>
      <c r="DL151" s="278"/>
      <c r="DM151" s="278"/>
      <c r="DN151" s="278"/>
      <c r="DO151" s="278"/>
      <c r="DP151" s="278"/>
      <c r="DQ151" s="278"/>
      <c r="DR151" s="278"/>
      <c r="DS151" s="278"/>
      <c r="DT151" s="278"/>
      <c r="DU151" s="278"/>
      <c r="DV151" s="278"/>
      <c r="DW151" s="278"/>
      <c r="DX151" s="278"/>
      <c r="DY151" s="278"/>
      <c r="DZ151" s="346"/>
    </row>
    <row r="152" spans="1:130">
      <c r="A152" s="277"/>
      <c r="B152" s="278"/>
      <c r="C152" s="278"/>
      <c r="D152" s="278"/>
      <c r="E152" s="278"/>
      <c r="F152" s="279"/>
      <c r="G152" s="278"/>
      <c r="H152" s="278"/>
      <c r="I152" s="278"/>
      <c r="J152" s="278"/>
      <c r="K152" s="278"/>
      <c r="L152" s="278"/>
      <c r="M152" s="278"/>
      <c r="N152" s="278"/>
      <c r="O152" s="278"/>
      <c r="P152" s="278"/>
      <c r="Q152" s="278"/>
      <c r="R152" s="278"/>
      <c r="S152" s="278"/>
      <c r="T152" s="278"/>
      <c r="U152" s="278"/>
      <c r="V152" s="278"/>
      <c r="W152" s="278"/>
      <c r="X152" s="278"/>
      <c r="Y152" s="278"/>
      <c r="Z152" s="278"/>
      <c r="AA152" s="278"/>
      <c r="AB152" s="278"/>
      <c r="AC152" s="278"/>
      <c r="AD152" s="278"/>
      <c r="AE152" s="278"/>
      <c r="AF152" s="278"/>
      <c r="AG152" s="278"/>
      <c r="AH152" s="278"/>
      <c r="AI152" s="278"/>
      <c r="AJ152" s="278"/>
      <c r="AK152" s="278"/>
      <c r="AL152" s="278"/>
      <c r="AM152" s="278"/>
      <c r="AN152" s="278"/>
      <c r="AO152" s="278"/>
      <c r="AP152" s="278"/>
      <c r="AQ152" s="278"/>
      <c r="AR152" s="278"/>
      <c r="AS152" s="278"/>
      <c r="AT152" s="278"/>
      <c r="AU152" s="278"/>
      <c r="AV152" s="278"/>
      <c r="AW152" s="278"/>
      <c r="AX152" s="278"/>
      <c r="AY152" s="278"/>
      <c r="AZ152" s="278"/>
      <c r="BA152" s="278"/>
      <c r="BB152" s="278"/>
      <c r="BC152" s="278"/>
      <c r="BD152" s="277"/>
      <c r="BE152" s="278"/>
      <c r="BF152" s="278"/>
      <c r="BG152" s="278"/>
      <c r="BH152" s="278"/>
      <c r="BI152" s="278"/>
      <c r="BJ152" s="278"/>
      <c r="BK152" s="278"/>
      <c r="BL152" s="278"/>
      <c r="BM152" s="278"/>
      <c r="BN152" s="278"/>
      <c r="BO152" s="278"/>
      <c r="BP152" s="278"/>
      <c r="BQ152" s="278"/>
      <c r="BR152" s="278"/>
      <c r="BS152" s="278"/>
      <c r="BT152" s="278"/>
      <c r="BU152" s="278"/>
      <c r="BV152" s="278"/>
      <c r="BW152" s="278"/>
      <c r="BX152" s="278"/>
      <c r="BY152" s="278"/>
      <c r="BZ152" s="278"/>
      <c r="CA152" s="278"/>
      <c r="CB152" s="278"/>
      <c r="CC152" s="278"/>
      <c r="CD152" s="278"/>
      <c r="CE152" s="278"/>
      <c r="CF152" s="278"/>
      <c r="CG152" s="278"/>
      <c r="CH152" s="278"/>
      <c r="CI152" s="278"/>
      <c r="CJ152" s="278"/>
      <c r="CK152" s="278"/>
      <c r="CL152" s="278"/>
      <c r="CM152" s="278"/>
      <c r="CN152" s="278"/>
      <c r="CO152" s="278"/>
      <c r="CP152" s="278"/>
      <c r="CQ152" s="278"/>
      <c r="CR152" s="278"/>
      <c r="CS152" s="278"/>
      <c r="CT152" s="278"/>
      <c r="CU152" s="278"/>
      <c r="CV152" s="278"/>
      <c r="CW152" s="278"/>
      <c r="CX152" s="278"/>
      <c r="CY152" s="278"/>
      <c r="CZ152" s="278"/>
      <c r="DA152" s="278"/>
      <c r="DB152" s="278"/>
      <c r="DC152" s="278"/>
      <c r="DD152" s="278"/>
      <c r="DE152" s="278"/>
      <c r="DF152" s="278"/>
      <c r="DG152" s="278"/>
      <c r="DH152" s="285"/>
      <c r="DI152" s="283"/>
      <c r="DJ152" s="284"/>
      <c r="DK152" s="285"/>
      <c r="DL152" s="278"/>
      <c r="DM152" s="278"/>
      <c r="DN152" s="278"/>
      <c r="DO152" s="278"/>
      <c r="DP152" s="278"/>
      <c r="DQ152" s="278"/>
      <c r="DR152" s="278"/>
      <c r="DS152" s="278"/>
      <c r="DT152" s="278"/>
      <c r="DU152" s="278"/>
      <c r="DV152" s="278"/>
      <c r="DW152" s="278"/>
      <c r="DX152" s="278"/>
      <c r="DY152" s="278"/>
      <c r="DZ152" s="346"/>
    </row>
    <row r="153" spans="1:130">
      <c r="A153" s="277"/>
      <c r="B153" s="278"/>
      <c r="C153" s="278"/>
      <c r="D153" s="278"/>
      <c r="E153" s="278"/>
      <c r="F153" s="279"/>
      <c r="G153" s="278"/>
      <c r="H153" s="278"/>
      <c r="I153" s="278"/>
      <c r="J153" s="278"/>
      <c r="K153" s="278"/>
      <c r="L153" s="278"/>
      <c r="M153" s="278"/>
      <c r="N153" s="278"/>
      <c r="O153" s="278"/>
      <c r="P153" s="278"/>
      <c r="Q153" s="278"/>
      <c r="R153" s="278"/>
      <c r="S153" s="278"/>
      <c r="T153" s="278"/>
      <c r="U153" s="278"/>
      <c r="V153" s="278"/>
      <c r="W153" s="278"/>
      <c r="X153" s="278"/>
      <c r="Y153" s="278"/>
      <c r="Z153" s="278"/>
      <c r="AA153" s="278"/>
      <c r="AB153" s="278"/>
      <c r="AC153" s="278"/>
      <c r="AD153" s="278"/>
      <c r="AE153" s="278"/>
      <c r="AF153" s="278"/>
      <c r="AG153" s="278"/>
      <c r="AH153" s="278"/>
      <c r="AI153" s="278"/>
      <c r="AJ153" s="278"/>
      <c r="AK153" s="278"/>
      <c r="AL153" s="278"/>
      <c r="AM153" s="278"/>
      <c r="AN153" s="278"/>
      <c r="AO153" s="278"/>
      <c r="AP153" s="278"/>
      <c r="AQ153" s="278"/>
      <c r="AR153" s="278"/>
      <c r="AS153" s="278"/>
      <c r="AT153" s="278"/>
      <c r="AU153" s="278"/>
      <c r="AV153" s="278"/>
      <c r="AW153" s="278"/>
      <c r="AX153" s="278"/>
      <c r="AY153" s="278"/>
      <c r="AZ153" s="278"/>
      <c r="BA153" s="278"/>
      <c r="BB153" s="278"/>
      <c r="BC153" s="278"/>
      <c r="BD153" s="277"/>
      <c r="BE153" s="278"/>
      <c r="BF153" s="278"/>
      <c r="BG153" s="278"/>
      <c r="BH153" s="278"/>
      <c r="BI153" s="278"/>
      <c r="BJ153" s="278"/>
      <c r="BK153" s="278"/>
      <c r="BL153" s="278"/>
      <c r="BM153" s="278"/>
      <c r="BN153" s="278"/>
      <c r="BO153" s="278"/>
      <c r="BP153" s="278"/>
      <c r="BQ153" s="278"/>
      <c r="BR153" s="278"/>
      <c r="BS153" s="278"/>
      <c r="BT153" s="278"/>
      <c r="BU153" s="278"/>
      <c r="BV153" s="278"/>
      <c r="BW153" s="278"/>
      <c r="BX153" s="278"/>
      <c r="BY153" s="278"/>
      <c r="BZ153" s="278"/>
      <c r="CA153" s="278"/>
      <c r="CB153" s="278"/>
      <c r="CC153" s="278"/>
      <c r="CD153" s="278"/>
      <c r="CE153" s="278"/>
      <c r="CF153" s="278"/>
      <c r="CG153" s="278"/>
      <c r="CH153" s="278"/>
      <c r="CI153" s="278"/>
      <c r="CJ153" s="278"/>
      <c r="CK153" s="278"/>
      <c r="CL153" s="278"/>
      <c r="CM153" s="278"/>
      <c r="CN153" s="278"/>
      <c r="CO153" s="278"/>
      <c r="CP153" s="278"/>
      <c r="CQ153" s="278"/>
      <c r="CR153" s="278"/>
      <c r="CS153" s="278"/>
      <c r="CT153" s="278"/>
      <c r="CU153" s="278"/>
      <c r="CV153" s="278"/>
      <c r="CW153" s="278"/>
      <c r="CX153" s="278"/>
      <c r="CY153" s="278"/>
      <c r="CZ153" s="278"/>
      <c r="DA153" s="278"/>
      <c r="DB153" s="278"/>
      <c r="DC153" s="278"/>
      <c r="DD153" s="278"/>
      <c r="DE153" s="278"/>
      <c r="DF153" s="278"/>
      <c r="DG153" s="278"/>
      <c r="DH153" s="285"/>
      <c r="DI153" s="283"/>
      <c r="DJ153" s="282"/>
      <c r="DK153" s="285"/>
      <c r="DL153" s="278"/>
      <c r="DM153" s="278"/>
      <c r="DN153" s="278"/>
      <c r="DO153" s="278"/>
      <c r="DP153" s="278"/>
      <c r="DQ153" s="278"/>
      <c r="DR153" s="278"/>
      <c r="DS153" s="278"/>
      <c r="DT153" s="278"/>
      <c r="DU153" s="278"/>
      <c r="DV153" s="278"/>
      <c r="DW153" s="278"/>
      <c r="DX153" s="278"/>
      <c r="DY153" s="278"/>
      <c r="DZ153" s="346"/>
    </row>
    <row r="154" spans="1:130">
      <c r="A154" s="277"/>
      <c r="B154" s="278"/>
      <c r="C154" s="278"/>
      <c r="D154" s="278"/>
      <c r="E154" s="278"/>
      <c r="F154" s="279"/>
      <c r="G154" s="278"/>
      <c r="H154" s="278"/>
      <c r="I154" s="278"/>
      <c r="J154" s="278"/>
      <c r="K154" s="278"/>
      <c r="L154" s="278"/>
      <c r="M154" s="278"/>
      <c r="N154" s="278"/>
      <c r="O154" s="278"/>
      <c r="P154" s="278"/>
      <c r="Q154" s="278"/>
      <c r="R154" s="278"/>
      <c r="S154" s="278"/>
      <c r="T154" s="278"/>
      <c r="U154" s="278"/>
      <c r="V154" s="278"/>
      <c r="W154" s="278"/>
      <c r="X154" s="278"/>
      <c r="Y154" s="278"/>
      <c r="Z154" s="278"/>
      <c r="AA154" s="278"/>
      <c r="AB154" s="278"/>
      <c r="AC154" s="278"/>
      <c r="AD154" s="278"/>
      <c r="AE154" s="278"/>
      <c r="AF154" s="278"/>
      <c r="AG154" s="278"/>
      <c r="AH154" s="278"/>
      <c r="AI154" s="278"/>
      <c r="AJ154" s="278"/>
      <c r="AK154" s="278"/>
      <c r="AL154" s="278"/>
      <c r="AM154" s="278"/>
      <c r="AN154" s="278"/>
      <c r="AO154" s="278"/>
      <c r="AP154" s="278"/>
      <c r="AQ154" s="278"/>
      <c r="AR154" s="278"/>
      <c r="AS154" s="278"/>
      <c r="AT154" s="278"/>
      <c r="AU154" s="278"/>
      <c r="AV154" s="278"/>
      <c r="AW154" s="278"/>
      <c r="AX154" s="278"/>
      <c r="AY154" s="278"/>
      <c r="AZ154" s="278"/>
      <c r="BA154" s="278"/>
      <c r="BB154" s="278"/>
      <c r="BC154" s="278"/>
      <c r="BD154" s="277"/>
      <c r="BE154" s="278"/>
      <c r="BF154" s="278"/>
      <c r="BG154" s="278"/>
      <c r="BH154" s="278"/>
      <c r="BI154" s="278"/>
      <c r="BJ154" s="278"/>
      <c r="BK154" s="278"/>
      <c r="BL154" s="278"/>
      <c r="BM154" s="278"/>
      <c r="BN154" s="278"/>
      <c r="BO154" s="278"/>
      <c r="BP154" s="278"/>
      <c r="BQ154" s="278"/>
      <c r="BR154" s="278"/>
      <c r="BS154" s="278"/>
      <c r="BT154" s="278"/>
      <c r="BU154" s="278"/>
      <c r="BV154" s="278"/>
      <c r="BW154" s="278"/>
      <c r="BX154" s="278"/>
      <c r="BY154" s="278"/>
      <c r="BZ154" s="278"/>
      <c r="CA154" s="278"/>
      <c r="CB154" s="278"/>
      <c r="CC154" s="278"/>
      <c r="CD154" s="278"/>
      <c r="CE154" s="278"/>
      <c r="CF154" s="278"/>
      <c r="CG154" s="278"/>
      <c r="CH154" s="278"/>
      <c r="CI154" s="278"/>
      <c r="CJ154" s="278"/>
      <c r="CK154" s="278"/>
      <c r="CL154" s="278"/>
      <c r="CM154" s="278"/>
      <c r="CN154" s="278"/>
      <c r="CO154" s="278"/>
      <c r="CP154" s="278"/>
      <c r="CQ154" s="278"/>
      <c r="CR154" s="278"/>
      <c r="CS154" s="278"/>
      <c r="CT154" s="278"/>
      <c r="CU154" s="278"/>
      <c r="CV154" s="278"/>
      <c r="CW154" s="278"/>
      <c r="CX154" s="278"/>
      <c r="CY154" s="278"/>
      <c r="CZ154" s="278"/>
      <c r="DA154" s="278"/>
      <c r="DB154" s="278"/>
      <c r="DC154" s="278"/>
      <c r="DD154" s="278"/>
      <c r="DE154" s="278"/>
      <c r="DF154" s="278"/>
      <c r="DG154" s="278"/>
      <c r="DH154" s="285"/>
      <c r="DI154" s="283"/>
      <c r="DJ154" s="284"/>
      <c r="DK154" s="285"/>
      <c r="DL154" s="278"/>
      <c r="DM154" s="278"/>
      <c r="DN154" s="278"/>
      <c r="DO154" s="278"/>
      <c r="DP154" s="278"/>
      <c r="DQ154" s="278"/>
      <c r="DR154" s="278"/>
      <c r="DS154" s="278"/>
      <c r="DT154" s="278"/>
      <c r="DU154" s="278"/>
      <c r="DV154" s="278"/>
      <c r="DW154" s="278"/>
      <c r="DX154" s="278"/>
      <c r="DY154" s="278"/>
      <c r="DZ154" s="346"/>
    </row>
    <row r="155" spans="1:130">
      <c r="A155" s="277"/>
      <c r="B155" s="278"/>
      <c r="C155" s="278"/>
      <c r="D155" s="278"/>
      <c r="E155" s="278"/>
      <c r="F155" s="279"/>
      <c r="G155" s="278"/>
      <c r="H155" s="278"/>
      <c r="I155" s="278"/>
      <c r="J155" s="278"/>
      <c r="K155" s="278"/>
      <c r="L155" s="278"/>
      <c r="M155" s="278"/>
      <c r="N155" s="278"/>
      <c r="O155" s="278"/>
      <c r="P155" s="278"/>
      <c r="Q155" s="278"/>
      <c r="R155" s="278"/>
      <c r="S155" s="278"/>
      <c r="T155" s="278"/>
      <c r="U155" s="278"/>
      <c r="V155" s="278"/>
      <c r="W155" s="278"/>
      <c r="X155" s="278"/>
      <c r="Y155" s="278"/>
      <c r="Z155" s="278"/>
      <c r="AA155" s="278"/>
      <c r="AB155" s="278"/>
      <c r="AC155" s="278"/>
      <c r="AD155" s="278"/>
      <c r="AE155" s="278"/>
      <c r="AF155" s="278"/>
      <c r="AG155" s="278"/>
      <c r="AH155" s="278"/>
      <c r="AI155" s="278"/>
      <c r="AJ155" s="278"/>
      <c r="AK155" s="278"/>
      <c r="AL155" s="278"/>
      <c r="AM155" s="278"/>
      <c r="AN155" s="278"/>
      <c r="AO155" s="278"/>
      <c r="AP155" s="278"/>
      <c r="AQ155" s="278"/>
      <c r="AR155" s="278"/>
      <c r="AS155" s="278"/>
      <c r="AT155" s="278"/>
      <c r="AU155" s="278"/>
      <c r="AV155" s="278"/>
      <c r="AW155" s="278"/>
      <c r="AX155" s="278"/>
      <c r="AY155" s="278"/>
      <c r="AZ155" s="278"/>
      <c r="BA155" s="278"/>
      <c r="BB155" s="278"/>
      <c r="BC155" s="278"/>
      <c r="BD155" s="277"/>
      <c r="BE155" s="278"/>
      <c r="BF155" s="278"/>
      <c r="BG155" s="278"/>
      <c r="BH155" s="278"/>
      <c r="BI155" s="278"/>
      <c r="BJ155" s="278"/>
      <c r="BK155" s="278"/>
      <c r="BL155" s="278"/>
      <c r="BM155" s="278"/>
      <c r="BN155" s="278"/>
      <c r="BO155" s="278"/>
      <c r="BP155" s="278"/>
      <c r="BQ155" s="278"/>
      <c r="BR155" s="278"/>
      <c r="BS155" s="278"/>
      <c r="BT155" s="278"/>
      <c r="BU155" s="278"/>
      <c r="BV155" s="278"/>
      <c r="BW155" s="278"/>
      <c r="BX155" s="278"/>
      <c r="BY155" s="278"/>
      <c r="BZ155" s="278"/>
      <c r="CA155" s="278"/>
      <c r="CB155" s="278"/>
      <c r="CC155" s="278"/>
      <c r="CD155" s="278"/>
      <c r="CE155" s="278"/>
      <c r="CF155" s="278"/>
      <c r="CG155" s="278"/>
      <c r="CH155" s="278"/>
      <c r="CI155" s="278"/>
      <c r="CJ155" s="278"/>
      <c r="CK155" s="278"/>
      <c r="CL155" s="278"/>
      <c r="CM155" s="278"/>
      <c r="CN155" s="278"/>
      <c r="CO155" s="278"/>
      <c r="CP155" s="278"/>
      <c r="CQ155" s="278"/>
      <c r="CR155" s="278"/>
      <c r="CS155" s="278"/>
      <c r="CT155" s="278"/>
      <c r="CU155" s="278"/>
      <c r="CV155" s="278"/>
      <c r="CW155" s="278"/>
      <c r="CX155" s="278"/>
      <c r="CY155" s="278"/>
      <c r="CZ155" s="278"/>
      <c r="DA155" s="278"/>
      <c r="DB155" s="278"/>
      <c r="DC155" s="278"/>
      <c r="DD155" s="278"/>
      <c r="DE155" s="278"/>
      <c r="DF155" s="278"/>
      <c r="DG155" s="278"/>
      <c r="DH155" s="285"/>
      <c r="DI155" s="283"/>
      <c r="DJ155" s="284"/>
      <c r="DK155" s="285"/>
      <c r="DL155" s="278"/>
      <c r="DM155" s="278"/>
      <c r="DN155" s="278"/>
      <c r="DO155" s="278"/>
      <c r="DP155" s="278"/>
      <c r="DQ155" s="278"/>
      <c r="DR155" s="278"/>
      <c r="DS155" s="278"/>
      <c r="DT155" s="278"/>
      <c r="DU155" s="278"/>
      <c r="DV155" s="278"/>
      <c r="DW155" s="278"/>
      <c r="DX155" s="278"/>
      <c r="DY155" s="278"/>
      <c r="DZ155" s="346"/>
    </row>
    <row r="156" spans="1:130">
      <c r="A156" s="277"/>
      <c r="B156" s="278"/>
      <c r="C156" s="278"/>
      <c r="D156" s="278"/>
      <c r="E156" s="278"/>
      <c r="F156" s="279"/>
      <c r="G156" s="278"/>
      <c r="H156" s="278"/>
      <c r="I156" s="278"/>
      <c r="J156" s="278"/>
      <c r="K156" s="278"/>
      <c r="L156" s="278"/>
      <c r="M156" s="278"/>
      <c r="N156" s="278"/>
      <c r="O156" s="278"/>
      <c r="P156" s="278"/>
      <c r="Q156" s="278"/>
      <c r="R156" s="278"/>
      <c r="S156" s="278"/>
      <c r="T156" s="278"/>
      <c r="U156" s="278"/>
      <c r="V156" s="278"/>
      <c r="W156" s="278"/>
      <c r="X156" s="278"/>
      <c r="Y156" s="278"/>
      <c r="Z156" s="278"/>
      <c r="AA156" s="278"/>
      <c r="AB156" s="278"/>
      <c r="AC156" s="278"/>
      <c r="AD156" s="278"/>
      <c r="AE156" s="278"/>
      <c r="AF156" s="278"/>
      <c r="AG156" s="278"/>
      <c r="AH156" s="278"/>
      <c r="AI156" s="278"/>
      <c r="AJ156" s="278"/>
      <c r="AK156" s="278"/>
      <c r="AL156" s="278"/>
      <c r="AM156" s="278"/>
      <c r="AN156" s="278"/>
      <c r="AO156" s="278"/>
      <c r="AP156" s="278"/>
      <c r="AQ156" s="278"/>
      <c r="AR156" s="278"/>
      <c r="AS156" s="278"/>
      <c r="AT156" s="278"/>
      <c r="AU156" s="278"/>
      <c r="AV156" s="278"/>
      <c r="AW156" s="278"/>
      <c r="AX156" s="278"/>
      <c r="AY156" s="278"/>
      <c r="AZ156" s="278"/>
      <c r="BA156" s="278"/>
      <c r="BB156" s="278"/>
      <c r="BC156" s="278"/>
      <c r="BD156" s="277"/>
      <c r="BE156" s="278"/>
      <c r="BF156" s="278"/>
      <c r="BG156" s="278"/>
      <c r="BH156" s="278"/>
      <c r="BI156" s="278"/>
      <c r="BJ156" s="278"/>
      <c r="BK156" s="278"/>
      <c r="BL156" s="278"/>
      <c r="BM156" s="278"/>
      <c r="BN156" s="278"/>
      <c r="BO156" s="278"/>
      <c r="BP156" s="278"/>
      <c r="BQ156" s="278"/>
      <c r="BR156" s="278"/>
      <c r="BS156" s="278"/>
      <c r="BT156" s="278"/>
      <c r="BU156" s="278"/>
      <c r="BV156" s="278"/>
      <c r="BW156" s="278"/>
      <c r="BX156" s="278"/>
      <c r="BY156" s="278"/>
      <c r="BZ156" s="278"/>
      <c r="CA156" s="278"/>
      <c r="CB156" s="278"/>
      <c r="CC156" s="278"/>
      <c r="CD156" s="278"/>
      <c r="CE156" s="278"/>
      <c r="CF156" s="278"/>
      <c r="CG156" s="278"/>
      <c r="CH156" s="278"/>
      <c r="CI156" s="278"/>
      <c r="CJ156" s="278"/>
      <c r="CK156" s="278"/>
      <c r="CL156" s="278"/>
      <c r="CM156" s="278"/>
      <c r="CN156" s="278"/>
      <c r="CO156" s="278"/>
      <c r="CP156" s="278"/>
      <c r="CQ156" s="278"/>
      <c r="CR156" s="278"/>
      <c r="CS156" s="278"/>
      <c r="CT156" s="278"/>
      <c r="CU156" s="278"/>
      <c r="CV156" s="278"/>
      <c r="CW156" s="278"/>
      <c r="CX156" s="278"/>
      <c r="CY156" s="278"/>
      <c r="CZ156" s="278"/>
      <c r="DA156" s="278"/>
      <c r="DB156" s="278"/>
      <c r="DC156" s="278"/>
      <c r="DD156" s="278"/>
      <c r="DE156" s="278"/>
      <c r="DF156" s="278"/>
      <c r="DG156" s="278"/>
      <c r="DH156" s="285"/>
      <c r="DI156" s="283"/>
      <c r="DJ156" s="284"/>
      <c r="DK156" s="285"/>
      <c r="DL156" s="278"/>
      <c r="DM156" s="278"/>
      <c r="DN156" s="278"/>
      <c r="DO156" s="278"/>
      <c r="DP156" s="278"/>
      <c r="DQ156" s="278"/>
      <c r="DR156" s="278"/>
      <c r="DS156" s="278"/>
      <c r="DT156" s="278"/>
      <c r="DU156" s="278"/>
      <c r="DV156" s="278"/>
      <c r="DW156" s="278"/>
      <c r="DX156" s="278"/>
      <c r="DY156" s="278"/>
      <c r="DZ156" s="346"/>
    </row>
    <row r="157" spans="1:130">
      <c r="A157" s="277"/>
      <c r="B157" s="278"/>
      <c r="C157" s="278"/>
      <c r="D157" s="278"/>
      <c r="E157" s="278"/>
      <c r="F157" s="279"/>
      <c r="G157" s="278"/>
      <c r="H157" s="278"/>
      <c r="I157" s="278"/>
      <c r="J157" s="278"/>
      <c r="K157" s="278"/>
      <c r="L157" s="278"/>
      <c r="M157" s="278"/>
      <c r="N157" s="278"/>
      <c r="O157" s="278"/>
      <c r="P157" s="278"/>
      <c r="Q157" s="278"/>
      <c r="R157" s="278"/>
      <c r="S157" s="278"/>
      <c r="T157" s="278"/>
      <c r="U157" s="278"/>
      <c r="V157" s="278"/>
      <c r="W157" s="278"/>
      <c r="X157" s="278"/>
      <c r="Y157" s="278"/>
      <c r="Z157" s="278"/>
      <c r="AA157" s="278"/>
      <c r="AB157" s="278"/>
      <c r="AC157" s="278"/>
      <c r="AD157" s="278"/>
      <c r="AE157" s="278"/>
      <c r="AF157" s="278"/>
      <c r="AG157" s="278"/>
      <c r="AH157" s="278"/>
      <c r="AI157" s="278"/>
      <c r="AJ157" s="278"/>
      <c r="AK157" s="278"/>
      <c r="AL157" s="278"/>
      <c r="AM157" s="278"/>
      <c r="AN157" s="278"/>
      <c r="AO157" s="278"/>
      <c r="AP157" s="278"/>
      <c r="AQ157" s="278"/>
      <c r="AR157" s="278"/>
      <c r="AS157" s="278"/>
      <c r="AT157" s="278"/>
      <c r="AU157" s="278"/>
      <c r="AV157" s="278"/>
      <c r="AW157" s="278"/>
      <c r="AX157" s="278"/>
      <c r="AY157" s="278"/>
      <c r="AZ157" s="278"/>
      <c r="BA157" s="278"/>
      <c r="BB157" s="278"/>
      <c r="BC157" s="278"/>
      <c r="BD157" s="277"/>
      <c r="BE157" s="278"/>
      <c r="BF157" s="278"/>
      <c r="BG157" s="278"/>
      <c r="BH157" s="278"/>
      <c r="BI157" s="278"/>
      <c r="BJ157" s="278"/>
      <c r="BK157" s="278"/>
      <c r="BL157" s="278"/>
      <c r="BM157" s="278"/>
      <c r="BN157" s="278"/>
      <c r="BO157" s="278"/>
      <c r="BP157" s="278"/>
      <c r="BQ157" s="278"/>
      <c r="BR157" s="278"/>
      <c r="BS157" s="278"/>
      <c r="BT157" s="278"/>
      <c r="BU157" s="278"/>
      <c r="BV157" s="278"/>
      <c r="BW157" s="278"/>
      <c r="BX157" s="278"/>
      <c r="BY157" s="278"/>
      <c r="BZ157" s="278"/>
      <c r="CA157" s="278"/>
      <c r="CB157" s="278"/>
      <c r="CC157" s="278"/>
      <c r="CD157" s="278"/>
      <c r="CE157" s="278"/>
      <c r="CF157" s="278"/>
      <c r="CG157" s="278"/>
      <c r="CH157" s="278"/>
      <c r="CI157" s="278"/>
      <c r="CJ157" s="278"/>
      <c r="CK157" s="278"/>
      <c r="CL157" s="278"/>
      <c r="CM157" s="278"/>
      <c r="CN157" s="278"/>
      <c r="CO157" s="278"/>
      <c r="CP157" s="278"/>
      <c r="CQ157" s="278"/>
      <c r="CR157" s="278"/>
      <c r="CS157" s="278"/>
      <c r="CT157" s="278"/>
      <c r="CU157" s="278"/>
      <c r="CV157" s="278"/>
      <c r="CW157" s="278"/>
      <c r="CX157" s="278"/>
      <c r="CY157" s="278"/>
      <c r="CZ157" s="278"/>
      <c r="DA157" s="278"/>
      <c r="DB157" s="278"/>
      <c r="DC157" s="278"/>
      <c r="DD157" s="278"/>
      <c r="DE157" s="278"/>
      <c r="DF157" s="278"/>
      <c r="DG157" s="278"/>
      <c r="DH157" s="285"/>
      <c r="DI157" s="283"/>
      <c r="DJ157" s="284"/>
      <c r="DK157" s="285"/>
      <c r="DL157" s="278"/>
      <c r="DM157" s="278"/>
      <c r="DN157" s="278"/>
      <c r="DO157" s="278"/>
      <c r="DP157" s="278"/>
      <c r="DQ157" s="278"/>
      <c r="DR157" s="278"/>
      <c r="DS157" s="278"/>
      <c r="DT157" s="278"/>
      <c r="DU157" s="278"/>
      <c r="DV157" s="278"/>
      <c r="DW157" s="278"/>
      <c r="DX157" s="278"/>
      <c r="DY157" s="278"/>
      <c r="DZ157" s="346"/>
    </row>
    <row r="158" spans="1:130">
      <c r="A158" s="277"/>
      <c r="B158" s="278"/>
      <c r="C158" s="278"/>
      <c r="D158" s="278"/>
      <c r="E158" s="278"/>
      <c r="F158" s="279"/>
      <c r="G158" s="278"/>
      <c r="H158" s="278"/>
      <c r="I158" s="278"/>
      <c r="J158" s="278"/>
      <c r="K158" s="278"/>
      <c r="L158" s="278"/>
      <c r="M158" s="278"/>
      <c r="N158" s="278"/>
      <c r="O158" s="278"/>
      <c r="P158" s="278"/>
      <c r="Q158" s="278"/>
      <c r="R158" s="278"/>
      <c r="S158" s="278"/>
      <c r="T158" s="278"/>
      <c r="U158" s="278"/>
      <c r="V158" s="278"/>
      <c r="W158" s="278"/>
      <c r="X158" s="278"/>
      <c r="Y158" s="278"/>
      <c r="Z158" s="278"/>
      <c r="AA158" s="278"/>
      <c r="AB158" s="278"/>
      <c r="AC158" s="278"/>
      <c r="AD158" s="278"/>
      <c r="AE158" s="278"/>
      <c r="AF158" s="278"/>
      <c r="AG158" s="278"/>
      <c r="AH158" s="278"/>
      <c r="AI158" s="278"/>
      <c r="AJ158" s="278"/>
      <c r="AK158" s="278"/>
      <c r="AL158" s="278"/>
      <c r="AM158" s="278"/>
      <c r="AN158" s="278"/>
      <c r="AO158" s="278"/>
      <c r="AP158" s="278"/>
      <c r="AQ158" s="278"/>
      <c r="AR158" s="278"/>
      <c r="AS158" s="278"/>
      <c r="AT158" s="278"/>
      <c r="AU158" s="278"/>
      <c r="AV158" s="278"/>
      <c r="AW158" s="278"/>
      <c r="AX158" s="278"/>
      <c r="AY158" s="278"/>
      <c r="AZ158" s="278"/>
      <c r="BA158" s="278"/>
      <c r="BB158" s="278"/>
      <c r="BC158" s="278"/>
      <c r="BD158" s="277"/>
      <c r="BE158" s="278"/>
      <c r="BF158" s="278"/>
      <c r="BG158" s="278"/>
      <c r="BH158" s="278"/>
      <c r="BI158" s="278"/>
      <c r="BJ158" s="278"/>
      <c r="BK158" s="278"/>
      <c r="BL158" s="278"/>
      <c r="BM158" s="278"/>
      <c r="BN158" s="278"/>
      <c r="BO158" s="278"/>
      <c r="BP158" s="278"/>
      <c r="BQ158" s="278"/>
      <c r="BR158" s="278"/>
      <c r="BS158" s="278"/>
      <c r="BT158" s="278"/>
      <c r="BU158" s="278"/>
      <c r="BV158" s="278"/>
      <c r="BW158" s="278"/>
      <c r="BX158" s="278"/>
      <c r="BY158" s="278"/>
      <c r="BZ158" s="278"/>
      <c r="CA158" s="278"/>
      <c r="CB158" s="278"/>
      <c r="CC158" s="278"/>
      <c r="CD158" s="278"/>
      <c r="CE158" s="278"/>
      <c r="CF158" s="278"/>
      <c r="CG158" s="278"/>
      <c r="CH158" s="278"/>
      <c r="CI158" s="278"/>
      <c r="CJ158" s="278"/>
      <c r="CK158" s="278"/>
      <c r="CL158" s="278"/>
      <c r="CM158" s="278"/>
      <c r="CN158" s="278"/>
      <c r="CO158" s="278"/>
      <c r="CP158" s="278"/>
      <c r="CQ158" s="278"/>
      <c r="CR158" s="278"/>
      <c r="CS158" s="278"/>
      <c r="CT158" s="278"/>
      <c r="CU158" s="278"/>
      <c r="CV158" s="278"/>
      <c r="CW158" s="278"/>
      <c r="CX158" s="278"/>
      <c r="CY158" s="278"/>
      <c r="CZ158" s="278"/>
      <c r="DA158" s="278"/>
      <c r="DB158" s="278"/>
      <c r="DC158" s="278"/>
      <c r="DD158" s="278"/>
      <c r="DE158" s="278"/>
      <c r="DF158" s="278"/>
      <c r="DG158" s="278"/>
      <c r="DH158" s="285"/>
      <c r="DI158" s="283"/>
      <c r="DJ158" s="284"/>
      <c r="DK158" s="285"/>
      <c r="DL158" s="278"/>
      <c r="DM158" s="278"/>
      <c r="DN158" s="278"/>
      <c r="DO158" s="278"/>
      <c r="DP158" s="278"/>
      <c r="DQ158" s="278"/>
      <c r="DR158" s="278"/>
      <c r="DS158" s="278"/>
      <c r="DT158" s="278"/>
      <c r="DU158" s="278"/>
      <c r="DV158" s="278"/>
      <c r="DW158" s="278"/>
      <c r="DX158" s="278"/>
      <c r="DY158" s="278"/>
      <c r="DZ158" s="346"/>
    </row>
    <row r="159" spans="1:130">
      <c r="A159" s="277"/>
      <c r="B159" s="278"/>
      <c r="C159" s="278"/>
      <c r="D159" s="278"/>
      <c r="E159" s="278"/>
      <c r="F159" s="279"/>
      <c r="G159" s="278"/>
      <c r="H159" s="278"/>
      <c r="I159" s="278"/>
      <c r="J159" s="278"/>
      <c r="K159" s="278"/>
      <c r="L159" s="278"/>
      <c r="M159" s="278"/>
      <c r="N159" s="278"/>
      <c r="O159" s="278"/>
      <c r="P159" s="278"/>
      <c r="Q159" s="278"/>
      <c r="R159" s="278"/>
      <c r="S159" s="278"/>
      <c r="T159" s="278"/>
      <c r="U159" s="278"/>
      <c r="V159" s="278"/>
      <c r="W159" s="278"/>
      <c r="X159" s="278"/>
      <c r="Y159" s="278"/>
      <c r="Z159" s="278"/>
      <c r="AA159" s="278"/>
      <c r="AB159" s="278"/>
      <c r="AC159" s="278"/>
      <c r="AD159" s="278"/>
      <c r="AE159" s="278"/>
      <c r="AF159" s="278"/>
      <c r="AG159" s="278"/>
      <c r="AH159" s="278"/>
      <c r="AI159" s="278"/>
      <c r="AJ159" s="278"/>
      <c r="AK159" s="278"/>
      <c r="AL159" s="278"/>
      <c r="AM159" s="278"/>
      <c r="AN159" s="278"/>
      <c r="AO159" s="278"/>
      <c r="AP159" s="278"/>
      <c r="AQ159" s="278"/>
      <c r="AR159" s="278"/>
      <c r="AS159" s="278"/>
      <c r="AT159" s="278"/>
      <c r="AU159" s="278"/>
      <c r="AV159" s="278"/>
      <c r="AW159" s="278"/>
      <c r="AX159" s="278"/>
      <c r="AY159" s="278"/>
      <c r="AZ159" s="278"/>
      <c r="BA159" s="278"/>
      <c r="BB159" s="278"/>
      <c r="BC159" s="278"/>
      <c r="BD159" s="277"/>
      <c r="BE159" s="278"/>
      <c r="BF159" s="278"/>
      <c r="BG159" s="278"/>
      <c r="BH159" s="278"/>
      <c r="BI159" s="278"/>
      <c r="BJ159" s="278"/>
      <c r="BK159" s="278"/>
      <c r="BL159" s="278"/>
      <c r="BM159" s="278"/>
      <c r="BN159" s="278"/>
      <c r="BO159" s="278"/>
      <c r="BP159" s="278"/>
      <c r="BQ159" s="278"/>
      <c r="BR159" s="278"/>
      <c r="BS159" s="278"/>
      <c r="BT159" s="278"/>
      <c r="BU159" s="278"/>
      <c r="BV159" s="278"/>
      <c r="BW159" s="278"/>
      <c r="BX159" s="278"/>
      <c r="BY159" s="278"/>
      <c r="BZ159" s="278"/>
      <c r="CA159" s="278"/>
      <c r="CB159" s="278"/>
      <c r="CC159" s="278"/>
      <c r="CD159" s="278"/>
      <c r="CE159" s="278"/>
      <c r="CF159" s="278"/>
      <c r="CG159" s="278"/>
      <c r="CH159" s="278"/>
      <c r="CI159" s="278"/>
      <c r="CJ159" s="278"/>
      <c r="CK159" s="278"/>
      <c r="CL159" s="278"/>
      <c r="CM159" s="278"/>
      <c r="CN159" s="278"/>
      <c r="CO159" s="278"/>
      <c r="CP159" s="278"/>
      <c r="CQ159" s="278"/>
      <c r="CR159" s="278"/>
      <c r="CS159" s="278"/>
      <c r="CT159" s="278"/>
      <c r="CU159" s="278"/>
      <c r="CV159" s="278"/>
      <c r="CW159" s="278"/>
      <c r="CX159" s="278"/>
      <c r="CY159" s="278"/>
      <c r="CZ159" s="278"/>
      <c r="DA159" s="278"/>
      <c r="DB159" s="278"/>
      <c r="DC159" s="278"/>
      <c r="DD159" s="278"/>
      <c r="DE159" s="278"/>
      <c r="DF159" s="278"/>
      <c r="DG159" s="278"/>
      <c r="DH159" s="285"/>
      <c r="DI159" s="283"/>
      <c r="DJ159" s="284"/>
      <c r="DK159" s="285"/>
      <c r="DL159" s="278"/>
      <c r="DM159" s="278"/>
      <c r="DN159" s="278"/>
      <c r="DO159" s="278"/>
      <c r="DP159" s="278"/>
      <c r="DQ159" s="278"/>
      <c r="DR159" s="278"/>
      <c r="DS159" s="278"/>
      <c r="DT159" s="278"/>
      <c r="DU159" s="278"/>
      <c r="DV159" s="278"/>
      <c r="DW159" s="278"/>
      <c r="DX159" s="278"/>
      <c r="DY159" s="278"/>
      <c r="DZ159" s="346"/>
    </row>
    <row r="160" spans="1:130">
      <c r="A160" s="277"/>
      <c r="B160" s="278"/>
      <c r="C160" s="278"/>
      <c r="D160" s="278"/>
      <c r="E160" s="278"/>
      <c r="F160" s="279"/>
      <c r="G160" s="278"/>
      <c r="H160" s="278"/>
      <c r="I160" s="278"/>
      <c r="J160" s="278"/>
      <c r="K160" s="278"/>
      <c r="L160" s="278"/>
      <c r="M160" s="278"/>
      <c r="N160" s="278"/>
      <c r="O160" s="278"/>
      <c r="P160" s="278"/>
      <c r="Q160" s="278"/>
      <c r="R160" s="278"/>
      <c r="S160" s="278"/>
      <c r="T160" s="278"/>
      <c r="U160" s="278"/>
      <c r="V160" s="278"/>
      <c r="W160" s="278"/>
      <c r="X160" s="278"/>
      <c r="Y160" s="278"/>
      <c r="Z160" s="278"/>
      <c r="AA160" s="278"/>
      <c r="AB160" s="278"/>
      <c r="AC160" s="278"/>
      <c r="AD160" s="278"/>
      <c r="AE160" s="278"/>
      <c r="AF160" s="278"/>
      <c r="AG160" s="278"/>
      <c r="AH160" s="278"/>
      <c r="AI160" s="278"/>
      <c r="AJ160" s="278"/>
      <c r="AK160" s="278"/>
      <c r="AL160" s="278"/>
      <c r="AM160" s="278"/>
      <c r="AN160" s="278"/>
      <c r="AO160" s="278"/>
      <c r="AP160" s="278"/>
      <c r="AQ160" s="278"/>
      <c r="AR160" s="278"/>
      <c r="AS160" s="278"/>
      <c r="AT160" s="278"/>
      <c r="AU160" s="278"/>
      <c r="AV160" s="278"/>
      <c r="AW160" s="278"/>
      <c r="AX160" s="278"/>
      <c r="AY160" s="278"/>
      <c r="AZ160" s="278"/>
      <c r="BA160" s="278"/>
      <c r="BB160" s="278"/>
      <c r="BC160" s="278"/>
      <c r="BD160" s="277"/>
      <c r="BE160" s="278"/>
      <c r="BF160" s="278"/>
      <c r="BG160" s="278"/>
      <c r="BH160" s="278"/>
      <c r="BI160" s="278"/>
      <c r="BJ160" s="278"/>
      <c r="BK160" s="278"/>
      <c r="BL160" s="278"/>
      <c r="BM160" s="278"/>
      <c r="BN160" s="278"/>
      <c r="BO160" s="278"/>
      <c r="BP160" s="278"/>
      <c r="BQ160" s="278"/>
      <c r="BR160" s="278"/>
      <c r="BS160" s="278"/>
      <c r="BT160" s="278"/>
      <c r="BU160" s="278"/>
      <c r="BV160" s="278"/>
      <c r="BW160" s="278"/>
      <c r="BX160" s="278"/>
      <c r="BY160" s="278"/>
      <c r="BZ160" s="278"/>
      <c r="CA160" s="278"/>
      <c r="CB160" s="278"/>
      <c r="CC160" s="278"/>
      <c r="CD160" s="278"/>
      <c r="CE160" s="278"/>
      <c r="CF160" s="278"/>
      <c r="CG160" s="278"/>
      <c r="CH160" s="278"/>
      <c r="CI160" s="278"/>
      <c r="CJ160" s="278"/>
      <c r="CK160" s="278"/>
      <c r="CL160" s="278"/>
      <c r="CM160" s="278"/>
      <c r="CN160" s="278"/>
      <c r="CO160" s="278"/>
      <c r="CP160" s="278"/>
      <c r="CQ160" s="278"/>
      <c r="CR160" s="278"/>
      <c r="CS160" s="278"/>
      <c r="CT160" s="278"/>
      <c r="CU160" s="278"/>
      <c r="CV160" s="278"/>
      <c r="CW160" s="278"/>
      <c r="CX160" s="278"/>
      <c r="CY160" s="278"/>
      <c r="CZ160" s="278"/>
      <c r="DA160" s="278"/>
      <c r="DB160" s="278"/>
      <c r="DC160" s="278"/>
      <c r="DD160" s="278"/>
      <c r="DE160" s="278"/>
      <c r="DF160" s="278"/>
      <c r="DG160" s="278"/>
      <c r="DH160" s="285"/>
      <c r="DI160" s="283"/>
      <c r="DJ160" s="284"/>
      <c r="DK160" s="285"/>
      <c r="DL160" s="278"/>
      <c r="DM160" s="278"/>
      <c r="DN160" s="278"/>
      <c r="DO160" s="278"/>
      <c r="DP160" s="278"/>
      <c r="DQ160" s="278"/>
      <c r="DR160" s="278"/>
      <c r="DS160" s="278"/>
      <c r="DT160" s="278"/>
      <c r="DU160" s="278"/>
      <c r="DV160" s="278"/>
      <c r="DW160" s="278"/>
      <c r="DX160" s="278"/>
      <c r="DY160" s="278"/>
      <c r="DZ160" s="346"/>
    </row>
    <row r="161" spans="1:130">
      <c r="A161" s="277"/>
      <c r="B161" s="278"/>
      <c r="C161" s="278"/>
      <c r="D161" s="278"/>
      <c r="E161" s="278"/>
      <c r="F161" s="279"/>
      <c r="G161" s="278"/>
      <c r="H161" s="278"/>
      <c r="I161" s="278"/>
      <c r="J161" s="278"/>
      <c r="K161" s="278"/>
      <c r="L161" s="278"/>
      <c r="M161" s="278"/>
      <c r="N161" s="278"/>
      <c r="O161" s="278"/>
      <c r="P161" s="278"/>
      <c r="Q161" s="278"/>
      <c r="R161" s="278"/>
      <c r="S161" s="278"/>
      <c r="T161" s="278"/>
      <c r="U161" s="278"/>
      <c r="V161" s="278"/>
      <c r="W161" s="278"/>
      <c r="X161" s="278"/>
      <c r="Y161" s="278"/>
      <c r="Z161" s="278"/>
      <c r="AA161" s="278"/>
      <c r="AB161" s="278"/>
      <c r="AC161" s="278"/>
      <c r="AD161" s="278"/>
      <c r="AE161" s="278"/>
      <c r="AF161" s="278"/>
      <c r="AG161" s="278"/>
      <c r="AH161" s="278"/>
      <c r="AI161" s="278"/>
      <c r="AJ161" s="278"/>
      <c r="AK161" s="278"/>
      <c r="AL161" s="278"/>
      <c r="AM161" s="278"/>
      <c r="AN161" s="278"/>
      <c r="AO161" s="278"/>
      <c r="AP161" s="278"/>
      <c r="AQ161" s="278"/>
      <c r="AR161" s="278"/>
      <c r="AS161" s="278"/>
      <c r="AT161" s="278"/>
      <c r="AU161" s="278"/>
      <c r="AV161" s="278"/>
      <c r="AW161" s="278"/>
      <c r="AX161" s="278"/>
      <c r="AY161" s="278"/>
      <c r="AZ161" s="278"/>
      <c r="BA161" s="278"/>
      <c r="BB161" s="278"/>
      <c r="BC161" s="278"/>
      <c r="BD161" s="277"/>
      <c r="BE161" s="278"/>
      <c r="BF161" s="278"/>
      <c r="BG161" s="278"/>
      <c r="BH161" s="278"/>
      <c r="BI161" s="278"/>
      <c r="BJ161" s="278"/>
      <c r="BK161" s="278"/>
      <c r="BL161" s="278"/>
      <c r="BM161" s="278"/>
      <c r="BN161" s="278"/>
      <c r="BO161" s="278"/>
      <c r="BP161" s="278"/>
      <c r="BQ161" s="278"/>
      <c r="BR161" s="278"/>
      <c r="BS161" s="278"/>
      <c r="BT161" s="278"/>
      <c r="BU161" s="278"/>
      <c r="BV161" s="278"/>
      <c r="BW161" s="278"/>
      <c r="BX161" s="278"/>
      <c r="BY161" s="278"/>
      <c r="BZ161" s="278"/>
      <c r="CA161" s="278"/>
      <c r="CB161" s="278"/>
      <c r="CC161" s="278"/>
      <c r="CD161" s="278"/>
      <c r="CE161" s="278"/>
      <c r="CF161" s="278"/>
      <c r="CG161" s="278"/>
      <c r="CH161" s="278"/>
      <c r="CI161" s="278"/>
      <c r="CJ161" s="278"/>
      <c r="CK161" s="278"/>
      <c r="CL161" s="278"/>
      <c r="CM161" s="278"/>
      <c r="CN161" s="278"/>
      <c r="CO161" s="278"/>
      <c r="CP161" s="278"/>
      <c r="CQ161" s="278"/>
      <c r="CR161" s="278"/>
      <c r="CS161" s="278"/>
      <c r="CT161" s="278"/>
      <c r="CU161" s="278"/>
      <c r="CV161" s="278"/>
      <c r="CW161" s="278"/>
      <c r="CX161" s="278"/>
      <c r="CY161" s="278"/>
      <c r="CZ161" s="278"/>
      <c r="DA161" s="278"/>
      <c r="DB161" s="278"/>
      <c r="DC161" s="278"/>
      <c r="DD161" s="278"/>
      <c r="DE161" s="278"/>
      <c r="DF161" s="278"/>
      <c r="DG161" s="278"/>
      <c r="DH161" s="285"/>
      <c r="DI161" s="283"/>
      <c r="DJ161" s="284"/>
      <c r="DK161" s="285"/>
      <c r="DL161" s="278"/>
      <c r="DM161" s="278"/>
      <c r="DN161" s="278"/>
      <c r="DO161" s="278"/>
      <c r="DP161" s="278"/>
      <c r="DQ161" s="278"/>
      <c r="DR161" s="278"/>
      <c r="DS161" s="278"/>
      <c r="DT161" s="278"/>
      <c r="DU161" s="278"/>
      <c r="DV161" s="278"/>
      <c r="DW161" s="278"/>
      <c r="DX161" s="278"/>
      <c r="DY161" s="278"/>
      <c r="DZ161" s="346"/>
    </row>
    <row r="162" spans="1:130">
      <c r="A162" s="277"/>
      <c r="B162" s="278"/>
      <c r="C162" s="278"/>
      <c r="D162" s="278"/>
      <c r="E162" s="278"/>
      <c r="F162" s="279"/>
      <c r="G162" s="278"/>
      <c r="H162" s="278"/>
      <c r="I162" s="278"/>
      <c r="J162" s="278"/>
      <c r="K162" s="278"/>
      <c r="L162" s="278"/>
      <c r="M162" s="278"/>
      <c r="N162" s="278"/>
      <c r="O162" s="278"/>
      <c r="P162" s="278"/>
      <c r="Q162" s="278"/>
      <c r="R162" s="278"/>
      <c r="S162" s="278"/>
      <c r="T162" s="278"/>
      <c r="U162" s="278"/>
      <c r="V162" s="278"/>
      <c r="W162" s="278"/>
      <c r="X162" s="278"/>
      <c r="Y162" s="278"/>
      <c r="Z162" s="278"/>
      <c r="AA162" s="278"/>
      <c r="AB162" s="278"/>
      <c r="AC162" s="278"/>
      <c r="AD162" s="278"/>
      <c r="AE162" s="278"/>
      <c r="AF162" s="278"/>
      <c r="AG162" s="278"/>
      <c r="AH162" s="278"/>
      <c r="AI162" s="278"/>
      <c r="AJ162" s="278"/>
      <c r="AK162" s="278"/>
      <c r="AL162" s="278"/>
      <c r="AM162" s="278"/>
      <c r="AN162" s="278"/>
      <c r="AO162" s="278"/>
      <c r="AP162" s="278"/>
      <c r="AQ162" s="278"/>
      <c r="AR162" s="278"/>
      <c r="AS162" s="278"/>
      <c r="AT162" s="278"/>
      <c r="AU162" s="278"/>
      <c r="AV162" s="278"/>
      <c r="AW162" s="278"/>
      <c r="AX162" s="278"/>
      <c r="AY162" s="278"/>
      <c r="AZ162" s="278"/>
      <c r="BA162" s="278"/>
      <c r="BB162" s="278"/>
      <c r="BC162" s="278"/>
      <c r="BD162" s="277"/>
      <c r="BE162" s="278"/>
      <c r="BF162" s="278"/>
      <c r="BG162" s="278"/>
      <c r="BH162" s="278"/>
      <c r="BI162" s="278"/>
      <c r="BJ162" s="278"/>
      <c r="BK162" s="278"/>
      <c r="BL162" s="278"/>
      <c r="BM162" s="278"/>
      <c r="BN162" s="278"/>
      <c r="BO162" s="278"/>
      <c r="BP162" s="278"/>
      <c r="BQ162" s="278"/>
      <c r="BR162" s="278"/>
      <c r="BS162" s="278"/>
      <c r="BT162" s="278"/>
      <c r="BU162" s="278"/>
      <c r="BV162" s="278"/>
      <c r="BW162" s="278"/>
      <c r="BX162" s="278"/>
      <c r="BY162" s="278"/>
      <c r="BZ162" s="278"/>
      <c r="CA162" s="278"/>
      <c r="CB162" s="278"/>
      <c r="CC162" s="278"/>
      <c r="CD162" s="278"/>
      <c r="CE162" s="278"/>
      <c r="CF162" s="278"/>
      <c r="CG162" s="278"/>
      <c r="CH162" s="278"/>
      <c r="CI162" s="278"/>
      <c r="CJ162" s="278"/>
      <c r="CK162" s="278"/>
      <c r="CL162" s="278"/>
      <c r="CM162" s="278"/>
      <c r="CN162" s="278"/>
      <c r="CO162" s="278"/>
      <c r="CP162" s="278"/>
      <c r="CQ162" s="278"/>
      <c r="CR162" s="278"/>
      <c r="CS162" s="278"/>
      <c r="CT162" s="278"/>
      <c r="CU162" s="278"/>
      <c r="CV162" s="278"/>
      <c r="CW162" s="278"/>
      <c r="CX162" s="278"/>
      <c r="CY162" s="278"/>
      <c r="CZ162" s="278"/>
      <c r="DA162" s="278"/>
      <c r="DB162" s="278"/>
      <c r="DC162" s="278"/>
      <c r="DD162" s="278"/>
      <c r="DE162" s="278"/>
      <c r="DF162" s="278"/>
      <c r="DG162" s="278"/>
      <c r="DH162" s="285"/>
      <c r="DI162" s="283"/>
      <c r="DJ162" s="284"/>
      <c r="DK162" s="285"/>
      <c r="DL162" s="278"/>
      <c r="DM162" s="278"/>
      <c r="DN162" s="278"/>
      <c r="DO162" s="278"/>
      <c r="DP162" s="278"/>
      <c r="DQ162" s="278"/>
      <c r="DR162" s="278"/>
      <c r="DS162" s="278"/>
      <c r="DT162" s="278"/>
      <c r="DU162" s="278"/>
      <c r="DV162" s="278"/>
      <c r="DW162" s="278"/>
      <c r="DX162" s="278"/>
      <c r="DY162" s="278"/>
      <c r="DZ162" s="346"/>
    </row>
    <row r="163" spans="1:130">
      <c r="A163" s="277"/>
      <c r="B163" s="278"/>
      <c r="C163" s="278"/>
      <c r="D163" s="278"/>
      <c r="E163" s="278"/>
      <c r="F163" s="279"/>
      <c r="G163" s="278"/>
      <c r="H163" s="278"/>
      <c r="I163" s="278"/>
      <c r="J163" s="278"/>
      <c r="K163" s="278"/>
      <c r="L163" s="278"/>
      <c r="M163" s="278"/>
      <c r="N163" s="278"/>
      <c r="O163" s="278"/>
      <c r="P163" s="278"/>
      <c r="Q163" s="278"/>
      <c r="R163" s="278"/>
      <c r="S163" s="278"/>
      <c r="T163" s="278"/>
      <c r="U163" s="278"/>
      <c r="V163" s="278"/>
      <c r="W163" s="278"/>
      <c r="X163" s="278"/>
      <c r="Y163" s="278"/>
      <c r="Z163" s="278"/>
      <c r="AA163" s="278"/>
      <c r="AB163" s="278"/>
      <c r="AC163" s="278"/>
      <c r="AD163" s="278"/>
      <c r="AE163" s="278"/>
      <c r="AF163" s="278"/>
      <c r="AG163" s="278"/>
      <c r="AH163" s="278"/>
      <c r="AI163" s="278"/>
      <c r="AJ163" s="278"/>
      <c r="AK163" s="278"/>
      <c r="AL163" s="278"/>
      <c r="AM163" s="278"/>
      <c r="AN163" s="278"/>
      <c r="AO163" s="278"/>
      <c r="AP163" s="278"/>
      <c r="AQ163" s="278"/>
      <c r="AR163" s="278"/>
      <c r="AS163" s="278"/>
      <c r="AT163" s="278"/>
      <c r="AU163" s="278"/>
      <c r="AV163" s="278"/>
      <c r="AW163" s="278"/>
      <c r="AX163" s="278"/>
      <c r="AY163" s="278"/>
      <c r="AZ163" s="278"/>
      <c r="BA163" s="278"/>
      <c r="BB163" s="278"/>
      <c r="BC163" s="278"/>
      <c r="BD163" s="277"/>
      <c r="BE163" s="278"/>
      <c r="BF163" s="278"/>
      <c r="BG163" s="278"/>
      <c r="BH163" s="278"/>
      <c r="BI163" s="278"/>
      <c r="BJ163" s="278"/>
      <c r="BK163" s="278"/>
      <c r="BL163" s="278"/>
      <c r="BM163" s="278"/>
      <c r="BN163" s="278"/>
      <c r="BO163" s="278"/>
      <c r="BP163" s="278"/>
      <c r="BQ163" s="278"/>
      <c r="BR163" s="278"/>
      <c r="BS163" s="278"/>
      <c r="BT163" s="278"/>
      <c r="BU163" s="278"/>
      <c r="BV163" s="278"/>
      <c r="BW163" s="278"/>
      <c r="BX163" s="278"/>
      <c r="BY163" s="278"/>
      <c r="BZ163" s="278"/>
      <c r="CA163" s="278"/>
      <c r="CB163" s="278"/>
      <c r="CC163" s="278"/>
      <c r="CD163" s="278"/>
      <c r="CE163" s="278"/>
      <c r="CF163" s="278"/>
      <c r="CG163" s="278"/>
      <c r="CH163" s="278"/>
      <c r="CI163" s="278"/>
      <c r="CJ163" s="278"/>
      <c r="CK163" s="278"/>
      <c r="CL163" s="278"/>
      <c r="CM163" s="278"/>
      <c r="CN163" s="278"/>
      <c r="CO163" s="278"/>
      <c r="CP163" s="278"/>
      <c r="CQ163" s="278"/>
      <c r="CR163" s="278"/>
      <c r="CS163" s="278"/>
      <c r="CT163" s="278"/>
      <c r="CU163" s="278"/>
      <c r="CV163" s="278"/>
      <c r="CW163" s="278"/>
      <c r="CX163" s="278"/>
      <c r="CY163" s="278"/>
      <c r="CZ163" s="278"/>
      <c r="DA163" s="278"/>
      <c r="DB163" s="278"/>
      <c r="DC163" s="278"/>
      <c r="DD163" s="278"/>
      <c r="DE163" s="278"/>
      <c r="DF163" s="278"/>
      <c r="DG163" s="278"/>
      <c r="DH163" s="285"/>
      <c r="DI163" s="283"/>
      <c r="DJ163" s="284"/>
      <c r="DK163" s="285"/>
      <c r="DL163" s="278"/>
      <c r="DM163" s="278"/>
      <c r="DN163" s="278"/>
      <c r="DO163" s="278"/>
      <c r="DP163" s="278"/>
      <c r="DQ163" s="278"/>
      <c r="DR163" s="278"/>
      <c r="DS163" s="278"/>
      <c r="DT163" s="278"/>
      <c r="DU163" s="278"/>
      <c r="DV163" s="278"/>
      <c r="DW163" s="278"/>
      <c r="DX163" s="278"/>
      <c r="DY163" s="278"/>
      <c r="DZ163" s="346"/>
    </row>
    <row r="164" spans="1:130">
      <c r="A164" s="277"/>
      <c r="B164" s="278"/>
      <c r="C164" s="278"/>
      <c r="D164" s="278"/>
      <c r="E164" s="278"/>
      <c r="F164" s="279"/>
      <c r="G164" s="278"/>
      <c r="H164" s="278"/>
      <c r="I164" s="278"/>
      <c r="J164" s="278"/>
      <c r="K164" s="278"/>
      <c r="L164" s="278"/>
      <c r="M164" s="278"/>
      <c r="N164" s="278"/>
      <c r="O164" s="278"/>
      <c r="P164" s="278"/>
      <c r="Q164" s="278"/>
      <c r="R164" s="278"/>
      <c r="S164" s="278"/>
      <c r="T164" s="278"/>
      <c r="U164" s="278"/>
      <c r="V164" s="278"/>
      <c r="W164" s="278"/>
      <c r="X164" s="278"/>
      <c r="Y164" s="278"/>
      <c r="Z164" s="278"/>
      <c r="AA164" s="278"/>
      <c r="AB164" s="278"/>
      <c r="AC164" s="278"/>
      <c r="AD164" s="278"/>
      <c r="AE164" s="278"/>
      <c r="AF164" s="278"/>
      <c r="AG164" s="278"/>
      <c r="AH164" s="278"/>
      <c r="AI164" s="278"/>
      <c r="AJ164" s="278"/>
      <c r="AK164" s="278"/>
      <c r="AL164" s="278"/>
      <c r="AM164" s="278"/>
      <c r="AN164" s="278"/>
      <c r="AO164" s="278"/>
      <c r="AP164" s="278"/>
      <c r="AQ164" s="278"/>
      <c r="AR164" s="278"/>
      <c r="AS164" s="278"/>
      <c r="AT164" s="278"/>
      <c r="AU164" s="278"/>
      <c r="AV164" s="278"/>
      <c r="AW164" s="278"/>
      <c r="AX164" s="278"/>
      <c r="AY164" s="278"/>
      <c r="AZ164" s="278"/>
      <c r="BA164" s="278"/>
      <c r="BB164" s="278"/>
      <c r="BC164" s="278"/>
      <c r="BD164" s="277"/>
      <c r="BE164" s="278"/>
      <c r="BF164" s="278"/>
      <c r="BG164" s="278"/>
      <c r="BH164" s="278"/>
      <c r="BI164" s="278"/>
      <c r="BJ164" s="278"/>
      <c r="BK164" s="278"/>
      <c r="BL164" s="278"/>
      <c r="BM164" s="278"/>
      <c r="BN164" s="278"/>
      <c r="BO164" s="278"/>
      <c r="BP164" s="278"/>
      <c r="BQ164" s="278"/>
      <c r="BR164" s="278"/>
      <c r="BS164" s="278"/>
      <c r="BT164" s="278"/>
      <c r="BU164" s="278"/>
      <c r="BV164" s="278"/>
      <c r="BW164" s="278"/>
      <c r="BX164" s="278"/>
      <c r="BY164" s="278"/>
      <c r="BZ164" s="278"/>
      <c r="CA164" s="278"/>
      <c r="CB164" s="278"/>
      <c r="CC164" s="278"/>
      <c r="CD164" s="278"/>
      <c r="CE164" s="278"/>
      <c r="CF164" s="278"/>
      <c r="CG164" s="278"/>
      <c r="CH164" s="278"/>
      <c r="CI164" s="278"/>
      <c r="CJ164" s="278"/>
      <c r="CK164" s="278"/>
      <c r="CL164" s="278"/>
      <c r="CM164" s="278"/>
      <c r="CN164" s="278"/>
      <c r="CO164" s="278"/>
      <c r="CP164" s="278"/>
      <c r="CQ164" s="278"/>
      <c r="CR164" s="278"/>
      <c r="CS164" s="278"/>
      <c r="CT164" s="278"/>
      <c r="CU164" s="278"/>
      <c r="CV164" s="278"/>
      <c r="CW164" s="278"/>
      <c r="CX164" s="278"/>
      <c r="CY164" s="278"/>
      <c r="CZ164" s="278"/>
      <c r="DA164" s="278"/>
      <c r="DB164" s="278"/>
      <c r="DC164" s="278"/>
      <c r="DD164" s="278"/>
      <c r="DE164" s="278"/>
      <c r="DF164" s="278"/>
      <c r="DG164" s="278"/>
      <c r="DH164" s="285"/>
      <c r="DI164" s="283"/>
      <c r="DJ164" s="284"/>
      <c r="DK164" s="285"/>
      <c r="DL164" s="278"/>
      <c r="DM164" s="278"/>
      <c r="DN164" s="278"/>
      <c r="DO164" s="278"/>
      <c r="DP164" s="278"/>
      <c r="DQ164" s="278"/>
      <c r="DR164" s="278"/>
      <c r="DS164" s="278"/>
      <c r="DT164" s="278"/>
      <c r="DU164" s="278"/>
      <c r="DV164" s="278"/>
      <c r="DW164" s="278"/>
      <c r="DX164" s="278"/>
      <c r="DY164" s="278"/>
      <c r="DZ164" s="346"/>
    </row>
    <row r="165" spans="1:130">
      <c r="A165" s="277"/>
      <c r="B165" s="278"/>
      <c r="C165" s="278"/>
      <c r="D165" s="278"/>
      <c r="E165" s="278"/>
      <c r="F165" s="279"/>
      <c r="G165" s="278"/>
      <c r="H165" s="278"/>
      <c r="I165" s="278"/>
      <c r="J165" s="278"/>
      <c r="K165" s="278"/>
      <c r="L165" s="278"/>
      <c r="M165" s="278"/>
      <c r="N165" s="278"/>
      <c r="O165" s="278"/>
      <c r="P165" s="278"/>
      <c r="Q165" s="278"/>
      <c r="R165" s="278"/>
      <c r="S165" s="278"/>
      <c r="T165" s="278"/>
      <c r="U165" s="278"/>
      <c r="V165" s="278"/>
      <c r="W165" s="278"/>
      <c r="X165" s="278"/>
      <c r="Y165" s="278"/>
      <c r="Z165" s="278"/>
      <c r="AA165" s="278"/>
      <c r="AB165" s="278"/>
      <c r="AC165" s="278"/>
      <c r="AD165" s="278"/>
      <c r="AE165" s="278"/>
      <c r="AF165" s="278"/>
      <c r="AG165" s="278"/>
      <c r="AH165" s="278"/>
      <c r="AI165" s="278"/>
      <c r="AJ165" s="278"/>
      <c r="AK165" s="278"/>
      <c r="AL165" s="278"/>
      <c r="AM165" s="278"/>
      <c r="AN165" s="278"/>
      <c r="AO165" s="278"/>
      <c r="AP165" s="278"/>
      <c r="AQ165" s="278"/>
      <c r="AR165" s="278"/>
      <c r="AS165" s="278"/>
      <c r="AT165" s="278"/>
      <c r="AU165" s="278"/>
      <c r="AV165" s="278"/>
      <c r="AW165" s="278"/>
      <c r="AX165" s="278"/>
      <c r="AY165" s="278"/>
      <c r="AZ165" s="278"/>
      <c r="BA165" s="278"/>
      <c r="BB165" s="278"/>
      <c r="BC165" s="278"/>
      <c r="BD165" s="277"/>
      <c r="BE165" s="278"/>
      <c r="BF165" s="278"/>
      <c r="BG165" s="278"/>
      <c r="BH165" s="278"/>
      <c r="BI165" s="278"/>
      <c r="BJ165" s="278"/>
      <c r="BK165" s="278"/>
      <c r="BL165" s="278"/>
      <c r="BM165" s="278"/>
      <c r="BN165" s="278"/>
      <c r="BO165" s="278"/>
      <c r="BP165" s="278"/>
      <c r="BQ165" s="278"/>
      <c r="BR165" s="278"/>
      <c r="BS165" s="278"/>
      <c r="BT165" s="278"/>
      <c r="BU165" s="278"/>
      <c r="BV165" s="278"/>
      <c r="BW165" s="278"/>
      <c r="BX165" s="278"/>
      <c r="BY165" s="278"/>
      <c r="BZ165" s="278"/>
      <c r="CA165" s="278"/>
      <c r="CB165" s="278"/>
      <c r="CC165" s="278"/>
      <c r="CD165" s="278"/>
      <c r="CE165" s="278"/>
      <c r="CF165" s="278"/>
      <c r="CG165" s="278"/>
      <c r="CH165" s="278"/>
      <c r="CI165" s="278"/>
      <c r="CJ165" s="278"/>
      <c r="CK165" s="278"/>
      <c r="CL165" s="278"/>
      <c r="CM165" s="278"/>
      <c r="CN165" s="278"/>
      <c r="CO165" s="278"/>
      <c r="CP165" s="278"/>
      <c r="CQ165" s="278"/>
      <c r="CR165" s="278"/>
      <c r="CS165" s="278"/>
      <c r="CT165" s="278"/>
      <c r="CU165" s="278"/>
      <c r="CV165" s="278"/>
      <c r="CW165" s="278"/>
      <c r="CX165" s="278"/>
      <c r="CY165" s="278"/>
      <c r="CZ165" s="278"/>
      <c r="DA165" s="278"/>
      <c r="DB165" s="278"/>
      <c r="DC165" s="278"/>
      <c r="DD165" s="278"/>
      <c r="DE165" s="278"/>
      <c r="DF165" s="278"/>
      <c r="DG165" s="278"/>
      <c r="DH165" s="285"/>
      <c r="DI165" s="283"/>
      <c r="DJ165" s="284"/>
      <c r="DK165" s="285"/>
      <c r="DL165" s="278"/>
      <c r="DM165" s="278"/>
      <c r="DN165" s="278"/>
      <c r="DO165" s="278"/>
      <c r="DP165" s="278"/>
      <c r="DQ165" s="278"/>
      <c r="DR165" s="278"/>
      <c r="DS165" s="278"/>
      <c r="DT165" s="278"/>
      <c r="DU165" s="278"/>
      <c r="DV165" s="278"/>
      <c r="DW165" s="278"/>
      <c r="DX165" s="278"/>
      <c r="DY165" s="278"/>
      <c r="DZ165" s="346"/>
    </row>
    <row r="166" spans="1:130">
      <c r="A166" s="277"/>
      <c r="B166" s="278"/>
      <c r="C166" s="278"/>
      <c r="D166" s="278"/>
      <c r="E166" s="278"/>
      <c r="F166" s="279"/>
      <c r="G166" s="278"/>
      <c r="H166" s="278"/>
      <c r="I166" s="278"/>
      <c r="J166" s="278"/>
      <c r="K166" s="278"/>
      <c r="L166" s="278"/>
      <c r="M166" s="278"/>
      <c r="N166" s="278"/>
      <c r="O166" s="278"/>
      <c r="P166" s="278"/>
      <c r="Q166" s="278"/>
      <c r="R166" s="278"/>
      <c r="S166" s="278"/>
      <c r="T166" s="278"/>
      <c r="U166" s="278"/>
      <c r="V166" s="278"/>
      <c r="W166" s="278"/>
      <c r="X166" s="278"/>
      <c r="Y166" s="278"/>
      <c r="Z166" s="278"/>
      <c r="AA166" s="278"/>
      <c r="AB166" s="278"/>
      <c r="AC166" s="278"/>
      <c r="AD166" s="278"/>
      <c r="AE166" s="278"/>
      <c r="AF166" s="278"/>
      <c r="AG166" s="278"/>
      <c r="AH166" s="278"/>
      <c r="AI166" s="278"/>
      <c r="AJ166" s="278"/>
      <c r="AK166" s="278"/>
      <c r="AL166" s="278"/>
      <c r="AM166" s="278"/>
      <c r="AN166" s="278"/>
      <c r="AO166" s="278"/>
      <c r="AP166" s="278"/>
      <c r="AQ166" s="278"/>
      <c r="AR166" s="278"/>
      <c r="AS166" s="278"/>
      <c r="AT166" s="278"/>
      <c r="AU166" s="278"/>
      <c r="AV166" s="278"/>
      <c r="AW166" s="278"/>
      <c r="AX166" s="278"/>
      <c r="AY166" s="278"/>
      <c r="AZ166" s="278"/>
      <c r="BA166" s="278"/>
      <c r="BB166" s="278"/>
      <c r="BC166" s="278"/>
      <c r="BD166" s="277"/>
      <c r="BE166" s="278"/>
      <c r="BF166" s="278"/>
      <c r="BG166" s="278"/>
      <c r="BH166" s="278"/>
      <c r="BI166" s="278"/>
      <c r="BJ166" s="278"/>
      <c r="BK166" s="278"/>
      <c r="BL166" s="278"/>
      <c r="BM166" s="278"/>
      <c r="BN166" s="278"/>
      <c r="BO166" s="278"/>
      <c r="BP166" s="278"/>
      <c r="BQ166" s="278"/>
      <c r="BR166" s="278"/>
      <c r="BS166" s="278"/>
      <c r="BT166" s="278"/>
      <c r="BU166" s="278"/>
      <c r="BV166" s="278"/>
      <c r="BW166" s="278"/>
      <c r="BX166" s="278"/>
      <c r="BY166" s="278"/>
      <c r="BZ166" s="278"/>
      <c r="CA166" s="278"/>
      <c r="CB166" s="278"/>
      <c r="CC166" s="278"/>
      <c r="CD166" s="278"/>
      <c r="CE166" s="278"/>
      <c r="CF166" s="278"/>
      <c r="CG166" s="278"/>
      <c r="CH166" s="278"/>
      <c r="CI166" s="278"/>
      <c r="CJ166" s="278"/>
      <c r="CK166" s="278"/>
      <c r="CL166" s="278"/>
      <c r="CM166" s="278"/>
      <c r="CN166" s="278"/>
      <c r="CO166" s="278"/>
      <c r="CP166" s="278"/>
      <c r="CQ166" s="278"/>
      <c r="CR166" s="278"/>
      <c r="CS166" s="278"/>
      <c r="CT166" s="278"/>
      <c r="CU166" s="278"/>
      <c r="CV166" s="278"/>
      <c r="CW166" s="278"/>
      <c r="CX166" s="278"/>
      <c r="CY166" s="278"/>
      <c r="CZ166" s="278"/>
      <c r="DA166" s="278"/>
      <c r="DB166" s="278"/>
      <c r="DC166" s="278"/>
      <c r="DD166" s="278"/>
      <c r="DE166" s="278"/>
      <c r="DF166" s="278"/>
      <c r="DG166" s="278"/>
      <c r="DH166" s="285"/>
      <c r="DI166" s="283"/>
      <c r="DJ166" s="284"/>
      <c r="DK166" s="285"/>
      <c r="DL166" s="278"/>
      <c r="DM166" s="278"/>
      <c r="DN166" s="278"/>
      <c r="DO166" s="278"/>
      <c r="DP166" s="278"/>
      <c r="DQ166" s="278"/>
      <c r="DR166" s="278"/>
      <c r="DS166" s="278"/>
      <c r="DT166" s="278"/>
      <c r="DU166" s="278"/>
      <c r="DV166" s="278"/>
      <c r="DW166" s="278"/>
      <c r="DX166" s="278"/>
      <c r="DY166" s="278"/>
      <c r="DZ166" s="346"/>
    </row>
    <row r="167" spans="1:130">
      <c r="A167" s="277"/>
      <c r="B167" s="278"/>
      <c r="C167" s="278"/>
      <c r="D167" s="278"/>
      <c r="E167" s="278"/>
      <c r="F167" s="279"/>
      <c r="G167" s="278"/>
      <c r="H167" s="278"/>
      <c r="I167" s="278"/>
      <c r="J167" s="278"/>
      <c r="K167" s="278"/>
      <c r="L167" s="278"/>
      <c r="M167" s="278"/>
      <c r="N167" s="278"/>
      <c r="O167" s="278"/>
      <c r="P167" s="278"/>
      <c r="Q167" s="278"/>
      <c r="R167" s="278"/>
      <c r="S167" s="278"/>
      <c r="T167" s="278"/>
      <c r="U167" s="278"/>
      <c r="V167" s="278"/>
      <c r="W167" s="278"/>
      <c r="X167" s="278"/>
      <c r="Y167" s="278"/>
      <c r="Z167" s="278"/>
      <c r="AA167" s="278"/>
      <c r="AB167" s="278"/>
      <c r="AC167" s="278"/>
      <c r="AD167" s="278"/>
      <c r="AE167" s="278"/>
      <c r="AF167" s="278"/>
      <c r="AG167" s="278"/>
      <c r="AH167" s="278"/>
      <c r="AI167" s="278"/>
      <c r="AJ167" s="278"/>
      <c r="AK167" s="278"/>
      <c r="AL167" s="278"/>
      <c r="AM167" s="278"/>
      <c r="AN167" s="278"/>
      <c r="AO167" s="278"/>
      <c r="AP167" s="278"/>
      <c r="AQ167" s="278"/>
      <c r="AR167" s="278"/>
      <c r="AS167" s="278"/>
      <c r="AT167" s="278"/>
      <c r="AU167" s="278"/>
      <c r="AV167" s="278"/>
      <c r="AW167" s="278"/>
      <c r="AX167" s="278"/>
      <c r="AY167" s="278"/>
      <c r="AZ167" s="278"/>
      <c r="BA167" s="278"/>
      <c r="BB167" s="278"/>
      <c r="BC167" s="278"/>
      <c r="BD167" s="277"/>
      <c r="BE167" s="278"/>
      <c r="BF167" s="278"/>
      <c r="BG167" s="278"/>
      <c r="BH167" s="278"/>
      <c r="BI167" s="278"/>
      <c r="BJ167" s="278"/>
      <c r="BK167" s="278"/>
      <c r="BL167" s="278"/>
      <c r="BM167" s="278"/>
      <c r="BN167" s="278"/>
      <c r="BO167" s="278"/>
      <c r="BP167" s="278"/>
      <c r="BQ167" s="278"/>
      <c r="BR167" s="278"/>
      <c r="BS167" s="278"/>
      <c r="BT167" s="278"/>
      <c r="BU167" s="278"/>
      <c r="BV167" s="278"/>
      <c r="BW167" s="278"/>
      <c r="BX167" s="278"/>
      <c r="BY167" s="278"/>
      <c r="BZ167" s="278"/>
      <c r="CA167" s="278"/>
      <c r="CB167" s="278"/>
      <c r="CC167" s="278"/>
      <c r="CD167" s="278"/>
      <c r="CE167" s="278"/>
      <c r="CF167" s="278"/>
      <c r="CG167" s="278"/>
      <c r="CH167" s="278"/>
      <c r="CI167" s="278"/>
      <c r="CJ167" s="278"/>
      <c r="CK167" s="278"/>
      <c r="CL167" s="278"/>
      <c r="CM167" s="278"/>
      <c r="CN167" s="278"/>
      <c r="CO167" s="278"/>
      <c r="CP167" s="278"/>
      <c r="CQ167" s="278"/>
      <c r="CR167" s="278"/>
      <c r="CS167" s="278"/>
      <c r="CT167" s="278"/>
      <c r="CU167" s="278"/>
      <c r="CV167" s="278"/>
      <c r="CW167" s="278"/>
      <c r="CX167" s="278"/>
      <c r="CY167" s="278"/>
      <c r="CZ167" s="278"/>
      <c r="DA167" s="278"/>
      <c r="DB167" s="278"/>
      <c r="DC167" s="278"/>
      <c r="DD167" s="278"/>
      <c r="DE167" s="278"/>
      <c r="DF167" s="278"/>
      <c r="DG167" s="278"/>
      <c r="DH167" s="285"/>
      <c r="DI167" s="283"/>
      <c r="DJ167" s="284"/>
      <c r="DK167" s="285"/>
      <c r="DL167" s="278"/>
      <c r="DM167" s="278"/>
      <c r="DN167" s="278"/>
      <c r="DO167" s="278"/>
      <c r="DP167" s="278"/>
      <c r="DQ167" s="278"/>
      <c r="DR167" s="278"/>
      <c r="DS167" s="278"/>
      <c r="DT167" s="278"/>
      <c r="DU167" s="278"/>
      <c r="DV167" s="278"/>
      <c r="DW167" s="278"/>
      <c r="DX167" s="278"/>
      <c r="DY167" s="278"/>
      <c r="DZ167" s="346"/>
    </row>
    <row r="168" spans="1:130">
      <c r="A168" s="277"/>
      <c r="B168" s="278"/>
      <c r="C168" s="278"/>
      <c r="D168" s="278"/>
      <c r="E168" s="278"/>
      <c r="F168" s="279"/>
      <c r="G168" s="278"/>
      <c r="H168" s="278"/>
      <c r="I168" s="278"/>
      <c r="J168" s="278"/>
      <c r="K168" s="278"/>
      <c r="L168" s="278"/>
      <c r="M168" s="278"/>
      <c r="N168" s="278"/>
      <c r="O168" s="278"/>
      <c r="P168" s="278"/>
      <c r="Q168" s="278"/>
      <c r="R168" s="278"/>
      <c r="S168" s="278"/>
      <c r="T168" s="278"/>
      <c r="U168" s="278"/>
      <c r="V168" s="278"/>
      <c r="W168" s="278"/>
      <c r="X168" s="278"/>
      <c r="Y168" s="278"/>
      <c r="Z168" s="278"/>
      <c r="AA168" s="278"/>
      <c r="AB168" s="278"/>
      <c r="AC168" s="278"/>
      <c r="AD168" s="278"/>
      <c r="AE168" s="278"/>
      <c r="AF168" s="278"/>
      <c r="AG168" s="278"/>
      <c r="AH168" s="278"/>
      <c r="AI168" s="278"/>
      <c r="AJ168" s="278"/>
      <c r="AK168" s="278"/>
      <c r="AL168" s="278"/>
      <c r="AM168" s="278"/>
      <c r="AN168" s="278"/>
      <c r="AO168" s="278"/>
      <c r="AP168" s="278"/>
      <c r="AQ168" s="278"/>
      <c r="AR168" s="278"/>
      <c r="AS168" s="278"/>
      <c r="AT168" s="278"/>
      <c r="AU168" s="278"/>
      <c r="AV168" s="278"/>
      <c r="AW168" s="278"/>
      <c r="AX168" s="278"/>
      <c r="AY168" s="278"/>
      <c r="AZ168" s="278"/>
      <c r="BA168" s="278"/>
      <c r="BB168" s="278"/>
      <c r="BC168" s="278"/>
      <c r="BD168" s="277"/>
      <c r="BE168" s="278"/>
      <c r="BF168" s="278"/>
      <c r="BG168" s="278"/>
      <c r="BH168" s="278"/>
      <c r="BI168" s="278"/>
      <c r="BJ168" s="278"/>
      <c r="BK168" s="278"/>
      <c r="BL168" s="278"/>
      <c r="BM168" s="278"/>
      <c r="BN168" s="278"/>
      <c r="BO168" s="278"/>
      <c r="BP168" s="278"/>
      <c r="BQ168" s="278"/>
      <c r="BR168" s="278"/>
      <c r="BS168" s="278"/>
      <c r="BT168" s="278"/>
      <c r="BU168" s="278"/>
      <c r="BV168" s="278"/>
      <c r="BW168" s="278"/>
      <c r="BX168" s="278"/>
      <c r="BY168" s="278"/>
      <c r="BZ168" s="278"/>
      <c r="CA168" s="278"/>
      <c r="CB168" s="278"/>
      <c r="CC168" s="278"/>
      <c r="CD168" s="278"/>
      <c r="CE168" s="278"/>
      <c r="CF168" s="278"/>
      <c r="CG168" s="278"/>
      <c r="CH168" s="278"/>
      <c r="CI168" s="278"/>
      <c r="CJ168" s="278"/>
      <c r="CK168" s="278"/>
      <c r="CL168" s="278"/>
      <c r="CM168" s="278"/>
      <c r="CN168" s="278"/>
      <c r="CO168" s="278"/>
      <c r="CP168" s="278"/>
      <c r="CQ168" s="278"/>
      <c r="CR168" s="278"/>
      <c r="CS168" s="278"/>
      <c r="CT168" s="278"/>
      <c r="CU168" s="278"/>
      <c r="CV168" s="278"/>
      <c r="CW168" s="278"/>
      <c r="CX168" s="278"/>
      <c r="CY168" s="278"/>
      <c r="CZ168" s="278"/>
      <c r="DA168" s="278"/>
      <c r="DB168" s="278"/>
      <c r="DC168" s="278"/>
      <c r="DD168" s="278"/>
      <c r="DE168" s="278"/>
      <c r="DF168" s="278"/>
      <c r="DG168" s="278"/>
      <c r="DH168" s="285"/>
      <c r="DI168" s="283"/>
      <c r="DJ168" s="284"/>
      <c r="DK168" s="285"/>
      <c r="DL168" s="278"/>
      <c r="DM168" s="278"/>
      <c r="DN168" s="278"/>
      <c r="DO168" s="278"/>
      <c r="DP168" s="278"/>
      <c r="DQ168" s="278"/>
      <c r="DR168" s="278"/>
      <c r="DS168" s="278"/>
      <c r="DT168" s="278"/>
      <c r="DU168" s="278"/>
      <c r="DV168" s="278"/>
      <c r="DW168" s="278"/>
      <c r="DX168" s="278"/>
      <c r="DY168" s="278"/>
      <c r="DZ168" s="346"/>
    </row>
    <row r="169" spans="1:130">
      <c r="A169" s="277"/>
      <c r="B169" s="278"/>
      <c r="C169" s="278"/>
      <c r="D169" s="278"/>
      <c r="E169" s="278"/>
      <c r="F169" s="279"/>
      <c r="G169" s="278"/>
      <c r="H169" s="278"/>
      <c r="I169" s="278"/>
      <c r="J169" s="278"/>
      <c r="K169" s="278"/>
      <c r="L169" s="278"/>
      <c r="M169" s="278"/>
      <c r="N169" s="278"/>
      <c r="O169" s="278"/>
      <c r="P169" s="278"/>
      <c r="Q169" s="278"/>
      <c r="R169" s="278"/>
      <c r="S169" s="278"/>
      <c r="T169" s="278"/>
      <c r="U169" s="278"/>
      <c r="V169" s="278"/>
      <c r="W169" s="278"/>
      <c r="X169" s="278"/>
      <c r="Y169" s="278"/>
      <c r="Z169" s="278"/>
      <c r="AA169" s="278"/>
      <c r="AB169" s="278"/>
      <c r="AC169" s="278"/>
      <c r="AD169" s="278"/>
      <c r="AE169" s="278"/>
      <c r="AF169" s="278"/>
      <c r="AG169" s="278"/>
      <c r="AH169" s="278"/>
      <c r="AI169" s="278"/>
      <c r="AJ169" s="278"/>
      <c r="AK169" s="278"/>
      <c r="AL169" s="278"/>
      <c r="AM169" s="278"/>
      <c r="AN169" s="278"/>
      <c r="AO169" s="278"/>
      <c r="AP169" s="278"/>
      <c r="AQ169" s="278"/>
      <c r="AR169" s="278"/>
      <c r="AS169" s="278"/>
      <c r="AT169" s="278"/>
      <c r="AU169" s="278"/>
      <c r="AV169" s="278"/>
      <c r="AW169" s="278"/>
      <c r="AX169" s="278"/>
      <c r="AY169" s="278"/>
      <c r="AZ169" s="278"/>
      <c r="BA169" s="278"/>
      <c r="BB169" s="278"/>
      <c r="BC169" s="278"/>
      <c r="BD169" s="277"/>
      <c r="BE169" s="278"/>
      <c r="BF169" s="278"/>
      <c r="BG169" s="278"/>
      <c r="BH169" s="278"/>
      <c r="BI169" s="278"/>
      <c r="BJ169" s="278"/>
      <c r="BK169" s="278"/>
      <c r="BL169" s="278"/>
      <c r="BM169" s="278"/>
      <c r="BN169" s="278"/>
      <c r="BO169" s="278"/>
      <c r="BP169" s="278"/>
      <c r="BQ169" s="278"/>
      <c r="BR169" s="278"/>
      <c r="BS169" s="278"/>
      <c r="BT169" s="278"/>
      <c r="BU169" s="278"/>
      <c r="BV169" s="278"/>
      <c r="BW169" s="278"/>
      <c r="BX169" s="278"/>
      <c r="BY169" s="278"/>
      <c r="BZ169" s="278"/>
      <c r="CA169" s="278"/>
      <c r="CB169" s="278"/>
      <c r="CC169" s="278"/>
      <c r="CD169" s="278"/>
      <c r="CE169" s="278"/>
      <c r="CF169" s="278"/>
      <c r="CG169" s="278"/>
      <c r="CH169" s="278"/>
      <c r="CI169" s="278"/>
      <c r="CJ169" s="278"/>
      <c r="CK169" s="278"/>
      <c r="CL169" s="278"/>
      <c r="CM169" s="278"/>
      <c r="CN169" s="278"/>
      <c r="CO169" s="278"/>
      <c r="CP169" s="278"/>
      <c r="CQ169" s="278"/>
      <c r="CR169" s="278"/>
      <c r="CS169" s="278"/>
      <c r="CT169" s="278"/>
      <c r="CU169" s="278"/>
      <c r="CV169" s="278"/>
      <c r="CW169" s="278"/>
      <c r="CX169" s="278"/>
      <c r="CY169" s="278"/>
      <c r="CZ169" s="278"/>
      <c r="DA169" s="278"/>
      <c r="DB169" s="278"/>
      <c r="DC169" s="278"/>
      <c r="DD169" s="278"/>
      <c r="DE169" s="278"/>
      <c r="DF169" s="278"/>
      <c r="DG169" s="278"/>
      <c r="DH169" s="285"/>
      <c r="DI169" s="283"/>
      <c r="DJ169" s="284"/>
      <c r="DK169" s="285"/>
      <c r="DL169" s="278"/>
      <c r="DM169" s="278"/>
      <c r="DN169" s="278"/>
      <c r="DO169" s="278"/>
      <c r="DP169" s="278"/>
      <c r="DQ169" s="278"/>
      <c r="DR169" s="278"/>
      <c r="DS169" s="278"/>
      <c r="DT169" s="278"/>
      <c r="DU169" s="278"/>
      <c r="DV169" s="278"/>
      <c r="DW169" s="278"/>
      <c r="DX169" s="278"/>
      <c r="DY169" s="278"/>
      <c r="DZ169" s="346"/>
    </row>
    <row r="170" spans="1:130">
      <c r="A170" s="277"/>
      <c r="B170" s="278"/>
      <c r="C170" s="278"/>
      <c r="D170" s="278"/>
      <c r="E170" s="278"/>
      <c r="F170" s="279"/>
      <c r="G170" s="278"/>
      <c r="H170" s="278"/>
      <c r="I170" s="278"/>
      <c r="J170" s="278"/>
      <c r="K170" s="278"/>
      <c r="L170" s="278"/>
      <c r="M170" s="278"/>
      <c r="N170" s="278"/>
      <c r="O170" s="278"/>
      <c r="P170" s="278"/>
      <c r="Q170" s="278"/>
      <c r="R170" s="278"/>
      <c r="S170" s="278"/>
      <c r="T170" s="278"/>
      <c r="U170" s="278"/>
      <c r="V170" s="278"/>
      <c r="W170" s="278"/>
      <c r="X170" s="278"/>
      <c r="Y170" s="278"/>
      <c r="Z170" s="278"/>
      <c r="AA170" s="278"/>
      <c r="AB170" s="278"/>
      <c r="AC170" s="278"/>
      <c r="AD170" s="278"/>
      <c r="AE170" s="278"/>
      <c r="AF170" s="278"/>
      <c r="AG170" s="278"/>
      <c r="AH170" s="278"/>
      <c r="AI170" s="278"/>
      <c r="AJ170" s="278"/>
      <c r="AK170" s="278"/>
      <c r="AL170" s="278"/>
      <c r="AM170" s="278"/>
      <c r="AN170" s="278"/>
      <c r="AO170" s="278"/>
      <c r="AP170" s="278"/>
      <c r="AQ170" s="278"/>
      <c r="AR170" s="278"/>
      <c r="AS170" s="278"/>
      <c r="AT170" s="278"/>
      <c r="AU170" s="278"/>
      <c r="AV170" s="278"/>
      <c r="AW170" s="278"/>
      <c r="AX170" s="278"/>
      <c r="AY170" s="278"/>
      <c r="AZ170" s="278"/>
      <c r="BA170" s="278"/>
      <c r="BB170" s="278"/>
      <c r="BC170" s="278"/>
      <c r="BD170" s="277"/>
      <c r="BE170" s="278"/>
      <c r="BF170" s="278"/>
      <c r="BG170" s="278"/>
      <c r="BH170" s="278"/>
      <c r="BI170" s="278"/>
      <c r="BJ170" s="278"/>
      <c r="BK170" s="278"/>
      <c r="BL170" s="278"/>
      <c r="BM170" s="278"/>
      <c r="BN170" s="278"/>
      <c r="BO170" s="278"/>
      <c r="BP170" s="278"/>
      <c r="BQ170" s="278"/>
      <c r="BR170" s="278"/>
      <c r="BS170" s="278"/>
      <c r="BT170" s="278"/>
      <c r="BU170" s="278"/>
      <c r="BV170" s="278"/>
      <c r="BW170" s="278"/>
      <c r="BX170" s="278"/>
      <c r="BY170" s="278"/>
      <c r="BZ170" s="278"/>
      <c r="CA170" s="278"/>
      <c r="CB170" s="278"/>
      <c r="CC170" s="278"/>
      <c r="CD170" s="278"/>
      <c r="CE170" s="278"/>
      <c r="CF170" s="278"/>
      <c r="CG170" s="278"/>
      <c r="CH170" s="278"/>
      <c r="CI170" s="278"/>
      <c r="CJ170" s="278"/>
      <c r="CK170" s="278"/>
      <c r="CL170" s="278"/>
      <c r="CM170" s="278"/>
      <c r="CN170" s="278"/>
      <c r="CO170" s="278"/>
      <c r="CP170" s="278"/>
      <c r="CQ170" s="278"/>
      <c r="CR170" s="278"/>
      <c r="CS170" s="278"/>
      <c r="CT170" s="278"/>
      <c r="CU170" s="278"/>
      <c r="CV170" s="278"/>
      <c r="CW170" s="278"/>
      <c r="CX170" s="278"/>
      <c r="CY170" s="278"/>
      <c r="CZ170" s="278"/>
      <c r="DA170" s="278"/>
      <c r="DB170" s="278"/>
      <c r="DC170" s="278"/>
      <c r="DD170" s="278"/>
      <c r="DE170" s="278"/>
      <c r="DF170" s="278"/>
      <c r="DG170" s="278"/>
      <c r="DH170" s="285"/>
      <c r="DI170" s="283"/>
      <c r="DJ170" s="284"/>
      <c r="DK170" s="285"/>
      <c r="DL170" s="278"/>
      <c r="DM170" s="278"/>
      <c r="DN170" s="278"/>
      <c r="DO170" s="278"/>
      <c r="DP170" s="278"/>
      <c r="DQ170" s="278"/>
      <c r="DR170" s="278"/>
      <c r="DS170" s="278"/>
      <c r="DT170" s="278"/>
      <c r="DU170" s="278"/>
      <c r="DV170" s="278"/>
      <c r="DW170" s="278"/>
      <c r="DX170" s="278"/>
      <c r="DY170" s="278"/>
      <c r="DZ170" s="346"/>
    </row>
    <row r="171" spans="1:130">
      <c r="A171" s="277"/>
      <c r="B171" s="278"/>
      <c r="C171" s="278"/>
      <c r="D171" s="278"/>
      <c r="E171" s="278"/>
      <c r="F171" s="279"/>
      <c r="G171" s="278"/>
      <c r="H171" s="278"/>
      <c r="I171" s="278"/>
      <c r="J171" s="278"/>
      <c r="K171" s="278"/>
      <c r="L171" s="278"/>
      <c r="M171" s="278"/>
      <c r="N171" s="278"/>
      <c r="O171" s="278"/>
      <c r="P171" s="278"/>
      <c r="Q171" s="278"/>
      <c r="R171" s="278"/>
      <c r="S171" s="278"/>
      <c r="T171" s="278"/>
      <c r="U171" s="278"/>
      <c r="V171" s="278"/>
      <c r="W171" s="278"/>
      <c r="X171" s="278"/>
      <c r="Y171" s="278"/>
      <c r="Z171" s="278"/>
      <c r="AA171" s="278"/>
      <c r="AB171" s="278"/>
      <c r="AC171" s="278"/>
      <c r="AD171" s="278"/>
      <c r="AE171" s="278"/>
      <c r="AF171" s="278"/>
      <c r="AG171" s="278"/>
      <c r="AH171" s="278"/>
      <c r="AI171" s="278"/>
      <c r="AJ171" s="278"/>
      <c r="AK171" s="278"/>
      <c r="AL171" s="278"/>
      <c r="AM171" s="278"/>
      <c r="AN171" s="278"/>
      <c r="AO171" s="278"/>
      <c r="AP171" s="278"/>
      <c r="AQ171" s="278"/>
      <c r="AR171" s="278"/>
      <c r="AS171" s="278"/>
      <c r="AT171" s="278"/>
      <c r="AU171" s="278"/>
      <c r="AV171" s="278"/>
      <c r="AW171" s="278"/>
      <c r="AX171" s="278"/>
      <c r="AY171" s="278"/>
      <c r="AZ171" s="278"/>
      <c r="BA171" s="278"/>
      <c r="BB171" s="278"/>
      <c r="BC171" s="278"/>
      <c r="BD171" s="277"/>
      <c r="BE171" s="278"/>
      <c r="BF171" s="278"/>
      <c r="BG171" s="278"/>
      <c r="BH171" s="278"/>
      <c r="BI171" s="278"/>
      <c r="BJ171" s="278"/>
      <c r="BK171" s="278"/>
      <c r="BL171" s="278"/>
      <c r="BM171" s="278"/>
      <c r="BN171" s="278"/>
      <c r="BO171" s="278"/>
      <c r="BP171" s="278"/>
      <c r="BQ171" s="278"/>
      <c r="BR171" s="278"/>
      <c r="BS171" s="278"/>
      <c r="BT171" s="278"/>
      <c r="BU171" s="278"/>
      <c r="BV171" s="278"/>
      <c r="BW171" s="278"/>
      <c r="BX171" s="278"/>
      <c r="BY171" s="278"/>
      <c r="BZ171" s="278"/>
      <c r="CA171" s="278"/>
      <c r="CB171" s="278"/>
      <c r="CC171" s="278"/>
      <c r="CD171" s="278"/>
      <c r="CE171" s="278"/>
      <c r="CF171" s="278"/>
      <c r="CG171" s="278"/>
      <c r="CH171" s="278"/>
      <c r="CI171" s="278"/>
      <c r="CJ171" s="278"/>
      <c r="CK171" s="278"/>
      <c r="CL171" s="278"/>
      <c r="CM171" s="278"/>
      <c r="CN171" s="278"/>
      <c r="CO171" s="278"/>
      <c r="CP171" s="278"/>
      <c r="CQ171" s="278"/>
      <c r="CR171" s="278"/>
      <c r="CS171" s="278"/>
      <c r="CT171" s="278"/>
      <c r="CU171" s="278"/>
      <c r="CV171" s="278"/>
      <c r="CW171" s="278"/>
      <c r="CX171" s="278"/>
      <c r="CY171" s="278"/>
      <c r="CZ171" s="278"/>
      <c r="DA171" s="278"/>
      <c r="DB171" s="278"/>
      <c r="DC171" s="278"/>
      <c r="DD171" s="278"/>
      <c r="DE171" s="278"/>
      <c r="DF171" s="278"/>
      <c r="DG171" s="278"/>
      <c r="DH171" s="285"/>
      <c r="DI171" s="283"/>
      <c r="DJ171" s="284"/>
      <c r="DK171" s="285"/>
      <c r="DL171" s="278"/>
      <c r="DM171" s="278"/>
      <c r="DN171" s="278"/>
      <c r="DO171" s="278"/>
      <c r="DP171" s="278"/>
      <c r="DQ171" s="278"/>
      <c r="DR171" s="278"/>
      <c r="DS171" s="278"/>
      <c r="DT171" s="278"/>
      <c r="DU171" s="278"/>
      <c r="DV171" s="278"/>
      <c r="DW171" s="278"/>
      <c r="DX171" s="278"/>
      <c r="DY171" s="278"/>
      <c r="DZ171" s="346"/>
    </row>
    <row r="172" spans="1:130">
      <c r="A172" s="277"/>
      <c r="B172" s="278"/>
      <c r="C172" s="278"/>
      <c r="D172" s="278"/>
      <c r="E172" s="278"/>
      <c r="F172" s="279"/>
      <c r="G172" s="278"/>
      <c r="H172" s="278"/>
      <c r="I172" s="278"/>
      <c r="J172" s="278"/>
      <c r="K172" s="278"/>
      <c r="L172" s="278"/>
      <c r="M172" s="278"/>
      <c r="N172" s="278"/>
      <c r="O172" s="278"/>
      <c r="P172" s="278"/>
      <c r="Q172" s="278"/>
      <c r="R172" s="278"/>
      <c r="S172" s="278"/>
      <c r="T172" s="278"/>
      <c r="U172" s="278"/>
      <c r="V172" s="278"/>
      <c r="W172" s="278"/>
      <c r="X172" s="278"/>
      <c r="Y172" s="278"/>
      <c r="Z172" s="278"/>
      <c r="AA172" s="278"/>
      <c r="AB172" s="278"/>
      <c r="AC172" s="278"/>
      <c r="AD172" s="278"/>
      <c r="AE172" s="278"/>
      <c r="AF172" s="278"/>
      <c r="AG172" s="278"/>
      <c r="AH172" s="278"/>
      <c r="AI172" s="278"/>
      <c r="AJ172" s="278"/>
      <c r="AK172" s="278"/>
      <c r="AL172" s="278"/>
      <c r="AM172" s="278"/>
      <c r="AN172" s="278"/>
      <c r="AO172" s="278"/>
      <c r="AP172" s="278"/>
      <c r="AQ172" s="278"/>
      <c r="AR172" s="278"/>
      <c r="AS172" s="278"/>
      <c r="AT172" s="278"/>
      <c r="AU172" s="278"/>
      <c r="AV172" s="278"/>
      <c r="AW172" s="278"/>
      <c r="AX172" s="278"/>
      <c r="AY172" s="278"/>
      <c r="AZ172" s="278"/>
      <c r="BA172" s="278"/>
      <c r="BB172" s="278"/>
      <c r="BC172" s="278"/>
      <c r="BD172" s="277"/>
      <c r="BE172" s="278"/>
      <c r="BF172" s="278"/>
      <c r="BG172" s="278"/>
      <c r="BH172" s="278"/>
      <c r="BI172" s="278"/>
      <c r="BJ172" s="278"/>
      <c r="BK172" s="278"/>
      <c r="BL172" s="278"/>
      <c r="BM172" s="278"/>
      <c r="BN172" s="278"/>
      <c r="BO172" s="278"/>
      <c r="BP172" s="278"/>
      <c r="BQ172" s="278"/>
      <c r="BR172" s="278"/>
      <c r="BS172" s="278"/>
      <c r="BT172" s="278"/>
      <c r="BU172" s="278"/>
      <c r="BV172" s="278"/>
      <c r="BW172" s="278"/>
      <c r="BX172" s="278"/>
      <c r="BY172" s="278"/>
      <c r="BZ172" s="278"/>
      <c r="CA172" s="278"/>
      <c r="CB172" s="278"/>
      <c r="CC172" s="278"/>
      <c r="CD172" s="278"/>
      <c r="CE172" s="278"/>
      <c r="CF172" s="278"/>
      <c r="CG172" s="278"/>
      <c r="CH172" s="278"/>
      <c r="CI172" s="278"/>
      <c r="CJ172" s="278"/>
      <c r="CK172" s="278"/>
      <c r="CL172" s="278"/>
      <c r="CM172" s="278"/>
      <c r="CN172" s="278"/>
      <c r="CO172" s="278"/>
      <c r="CP172" s="278"/>
      <c r="CQ172" s="278"/>
      <c r="CR172" s="278"/>
      <c r="CS172" s="278"/>
      <c r="CT172" s="278"/>
      <c r="CU172" s="278"/>
      <c r="CV172" s="278"/>
      <c r="CW172" s="278"/>
      <c r="CX172" s="278"/>
      <c r="CY172" s="278"/>
      <c r="CZ172" s="278"/>
      <c r="DA172" s="278"/>
      <c r="DB172" s="278"/>
      <c r="DC172" s="278"/>
      <c r="DD172" s="278"/>
      <c r="DE172" s="278"/>
      <c r="DF172" s="278"/>
      <c r="DG172" s="278"/>
      <c r="DH172" s="285"/>
      <c r="DI172" s="283"/>
      <c r="DJ172" s="284"/>
      <c r="DK172" s="285"/>
      <c r="DL172" s="278"/>
      <c r="DM172" s="278"/>
      <c r="DN172" s="278"/>
      <c r="DO172" s="278"/>
      <c r="DP172" s="278"/>
      <c r="DQ172" s="278"/>
      <c r="DR172" s="278"/>
      <c r="DS172" s="278"/>
      <c r="DT172" s="278"/>
      <c r="DU172" s="278"/>
      <c r="DV172" s="278"/>
      <c r="DW172" s="278"/>
      <c r="DX172" s="278"/>
      <c r="DY172" s="278"/>
      <c r="DZ172" s="346"/>
    </row>
    <row r="173" spans="1:130">
      <c r="A173" s="277"/>
      <c r="B173" s="278"/>
      <c r="C173" s="278"/>
      <c r="D173" s="278"/>
      <c r="E173" s="278"/>
      <c r="F173" s="279"/>
      <c r="G173" s="278"/>
      <c r="H173" s="278"/>
      <c r="I173" s="278"/>
      <c r="J173" s="278"/>
      <c r="K173" s="278"/>
      <c r="L173" s="278"/>
      <c r="M173" s="278"/>
      <c r="N173" s="278"/>
      <c r="O173" s="278"/>
      <c r="P173" s="278"/>
      <c r="Q173" s="278"/>
      <c r="R173" s="278"/>
      <c r="S173" s="278"/>
      <c r="T173" s="278"/>
      <c r="U173" s="278"/>
      <c r="V173" s="278"/>
      <c r="W173" s="278"/>
      <c r="X173" s="278"/>
      <c r="Y173" s="278"/>
      <c r="Z173" s="278"/>
      <c r="AA173" s="278"/>
      <c r="AB173" s="278"/>
      <c r="AC173" s="278"/>
      <c r="AD173" s="278"/>
      <c r="AE173" s="278"/>
      <c r="AF173" s="278"/>
      <c r="AG173" s="278"/>
      <c r="AH173" s="278"/>
      <c r="AI173" s="278"/>
      <c r="AJ173" s="278"/>
      <c r="AK173" s="278"/>
      <c r="AL173" s="278"/>
      <c r="AM173" s="278"/>
      <c r="AN173" s="278"/>
      <c r="AO173" s="278"/>
      <c r="AP173" s="278"/>
      <c r="AQ173" s="278"/>
      <c r="AR173" s="278"/>
      <c r="AS173" s="278"/>
      <c r="AT173" s="278"/>
      <c r="AU173" s="278"/>
      <c r="AV173" s="278"/>
      <c r="AW173" s="278"/>
      <c r="AX173" s="278"/>
      <c r="AY173" s="278"/>
      <c r="AZ173" s="278"/>
      <c r="BA173" s="278"/>
      <c r="BB173" s="278"/>
      <c r="BC173" s="278"/>
      <c r="BD173" s="277"/>
      <c r="BE173" s="278"/>
      <c r="BF173" s="278"/>
      <c r="BG173" s="278"/>
      <c r="BH173" s="278"/>
      <c r="BI173" s="278"/>
      <c r="BJ173" s="278"/>
      <c r="BK173" s="278"/>
      <c r="BL173" s="278"/>
      <c r="BM173" s="278"/>
      <c r="BN173" s="278"/>
      <c r="BO173" s="278"/>
      <c r="BP173" s="278"/>
      <c r="BQ173" s="278"/>
      <c r="BR173" s="278"/>
      <c r="BS173" s="278"/>
      <c r="BT173" s="278"/>
      <c r="BU173" s="278"/>
      <c r="BV173" s="278"/>
      <c r="BW173" s="278"/>
      <c r="BX173" s="278"/>
      <c r="BY173" s="278"/>
      <c r="BZ173" s="278"/>
      <c r="CA173" s="278"/>
      <c r="CB173" s="278"/>
      <c r="CC173" s="278"/>
      <c r="CD173" s="278"/>
      <c r="CE173" s="278"/>
      <c r="CF173" s="278"/>
      <c r="CG173" s="278"/>
      <c r="CH173" s="278"/>
      <c r="CI173" s="278"/>
      <c r="CJ173" s="278"/>
      <c r="CK173" s="278"/>
      <c r="CL173" s="278"/>
      <c r="CM173" s="278"/>
      <c r="CN173" s="278"/>
      <c r="CO173" s="278"/>
      <c r="CP173" s="278"/>
      <c r="CQ173" s="278"/>
      <c r="CR173" s="278"/>
      <c r="CS173" s="278"/>
      <c r="CT173" s="278"/>
      <c r="CU173" s="278"/>
      <c r="CV173" s="278"/>
      <c r="CW173" s="278"/>
      <c r="CX173" s="278"/>
      <c r="CY173" s="278"/>
      <c r="CZ173" s="278"/>
      <c r="DA173" s="278"/>
      <c r="DB173" s="278"/>
      <c r="DC173" s="278"/>
      <c r="DD173" s="278"/>
      <c r="DE173" s="278"/>
      <c r="DF173" s="278"/>
      <c r="DG173" s="278"/>
      <c r="DH173" s="285"/>
      <c r="DI173" s="283"/>
      <c r="DJ173" s="284"/>
      <c r="DK173" s="285"/>
      <c r="DL173" s="278"/>
      <c r="DM173" s="278"/>
      <c r="DN173" s="278"/>
      <c r="DO173" s="278"/>
      <c r="DP173" s="278"/>
      <c r="DQ173" s="278"/>
      <c r="DR173" s="278"/>
      <c r="DS173" s="278"/>
      <c r="DT173" s="278"/>
      <c r="DU173" s="278"/>
      <c r="DV173" s="278"/>
      <c r="DW173" s="278"/>
      <c r="DX173" s="278"/>
      <c r="DY173" s="278"/>
      <c r="DZ173" s="346"/>
    </row>
    <row r="174" spans="1:130">
      <c r="A174" s="277"/>
      <c r="B174" s="278"/>
      <c r="C174" s="278"/>
      <c r="D174" s="278"/>
      <c r="E174" s="278"/>
      <c r="F174" s="279"/>
      <c r="G174" s="278"/>
      <c r="H174" s="278"/>
      <c r="I174" s="278"/>
      <c r="J174" s="278"/>
      <c r="K174" s="278"/>
      <c r="L174" s="278"/>
      <c r="M174" s="278"/>
      <c r="N174" s="278"/>
      <c r="O174" s="278"/>
      <c r="P174" s="278"/>
      <c r="Q174" s="278"/>
      <c r="R174" s="278"/>
      <c r="S174" s="278"/>
      <c r="T174" s="278"/>
      <c r="U174" s="278"/>
      <c r="V174" s="278"/>
      <c r="W174" s="278"/>
      <c r="X174" s="278"/>
      <c r="Y174" s="278"/>
      <c r="Z174" s="278"/>
      <c r="AA174" s="278"/>
      <c r="AB174" s="278"/>
      <c r="AC174" s="278"/>
      <c r="AD174" s="278"/>
      <c r="AE174" s="278"/>
      <c r="AF174" s="278"/>
      <c r="AG174" s="278"/>
      <c r="AH174" s="278"/>
      <c r="AI174" s="278"/>
      <c r="AJ174" s="278"/>
      <c r="AK174" s="278"/>
      <c r="AL174" s="278"/>
      <c r="AM174" s="278"/>
      <c r="AN174" s="278"/>
      <c r="AO174" s="278"/>
      <c r="AP174" s="278"/>
      <c r="AQ174" s="278"/>
      <c r="AR174" s="278"/>
      <c r="AS174" s="278"/>
      <c r="AT174" s="278"/>
      <c r="AU174" s="278"/>
      <c r="AV174" s="278"/>
      <c r="AW174" s="278"/>
      <c r="AX174" s="278"/>
      <c r="AY174" s="278"/>
      <c r="AZ174" s="278"/>
      <c r="BA174" s="278"/>
      <c r="BB174" s="278"/>
      <c r="BC174" s="278"/>
      <c r="BD174" s="277"/>
      <c r="BE174" s="278"/>
      <c r="BF174" s="278"/>
      <c r="BG174" s="278"/>
      <c r="BH174" s="278"/>
      <c r="BI174" s="278"/>
      <c r="BJ174" s="278"/>
      <c r="BK174" s="278"/>
      <c r="BL174" s="278"/>
      <c r="BM174" s="278"/>
      <c r="BN174" s="278"/>
      <c r="BO174" s="278"/>
      <c r="BP174" s="278"/>
      <c r="BQ174" s="278"/>
      <c r="BR174" s="278"/>
      <c r="BS174" s="278"/>
      <c r="BT174" s="278"/>
      <c r="BU174" s="278"/>
      <c r="BV174" s="278"/>
      <c r="BW174" s="278"/>
      <c r="BX174" s="278"/>
      <c r="BY174" s="278"/>
      <c r="BZ174" s="278"/>
      <c r="CA174" s="278"/>
      <c r="CB174" s="278"/>
      <c r="CC174" s="278"/>
      <c r="CD174" s="278"/>
      <c r="CE174" s="278"/>
      <c r="CF174" s="278"/>
      <c r="CG174" s="278"/>
      <c r="CH174" s="278"/>
      <c r="CI174" s="278"/>
      <c r="CJ174" s="278"/>
      <c r="CK174" s="278"/>
      <c r="CL174" s="278"/>
      <c r="CM174" s="278"/>
      <c r="CN174" s="278"/>
      <c r="CO174" s="278"/>
      <c r="CP174" s="278"/>
      <c r="CQ174" s="278"/>
      <c r="CR174" s="278"/>
      <c r="CS174" s="278"/>
      <c r="CT174" s="278"/>
      <c r="CU174" s="278"/>
      <c r="CV174" s="278"/>
      <c r="CW174" s="278"/>
      <c r="CX174" s="278"/>
      <c r="CY174" s="278"/>
      <c r="CZ174" s="278"/>
      <c r="DA174" s="278"/>
      <c r="DB174" s="278"/>
      <c r="DC174" s="278"/>
      <c r="DD174" s="278"/>
      <c r="DE174" s="278"/>
      <c r="DF174" s="278"/>
      <c r="DG174" s="278"/>
      <c r="DH174" s="285"/>
      <c r="DI174" s="283"/>
      <c r="DJ174" s="284"/>
      <c r="DK174" s="285"/>
      <c r="DL174" s="278"/>
      <c r="DM174" s="278"/>
      <c r="DN174" s="278"/>
      <c r="DO174" s="278"/>
      <c r="DP174" s="278"/>
      <c r="DQ174" s="278"/>
      <c r="DR174" s="278"/>
      <c r="DS174" s="278"/>
      <c r="DT174" s="278"/>
      <c r="DU174" s="278"/>
      <c r="DV174" s="278"/>
      <c r="DW174" s="278"/>
      <c r="DX174" s="278"/>
      <c r="DY174" s="278"/>
      <c r="DZ174" s="346"/>
    </row>
    <row r="175" spans="1:130">
      <c r="A175" s="277"/>
      <c r="B175" s="278"/>
      <c r="C175" s="278"/>
      <c r="D175" s="278"/>
      <c r="E175" s="278"/>
      <c r="F175" s="279"/>
      <c r="G175" s="278"/>
      <c r="H175" s="278"/>
      <c r="I175" s="278"/>
      <c r="J175" s="278"/>
      <c r="K175" s="278"/>
      <c r="L175" s="278"/>
      <c r="M175" s="278"/>
      <c r="N175" s="278"/>
      <c r="O175" s="278"/>
      <c r="P175" s="278"/>
      <c r="Q175" s="278"/>
      <c r="R175" s="278"/>
      <c r="S175" s="278"/>
      <c r="T175" s="278"/>
      <c r="U175" s="278"/>
      <c r="V175" s="278"/>
      <c r="W175" s="278"/>
      <c r="X175" s="278"/>
      <c r="Y175" s="278"/>
      <c r="Z175" s="278"/>
      <c r="AA175" s="278"/>
      <c r="AB175" s="278"/>
      <c r="AC175" s="278"/>
      <c r="AD175" s="278"/>
      <c r="AE175" s="278"/>
      <c r="AF175" s="278"/>
      <c r="AG175" s="278"/>
      <c r="AH175" s="278"/>
      <c r="AI175" s="278"/>
      <c r="AJ175" s="278"/>
      <c r="AK175" s="278"/>
      <c r="AL175" s="278"/>
      <c r="AM175" s="278"/>
      <c r="AN175" s="278"/>
      <c r="AO175" s="278"/>
      <c r="AP175" s="278"/>
      <c r="AQ175" s="278"/>
      <c r="AR175" s="278"/>
      <c r="AS175" s="278"/>
      <c r="AT175" s="278"/>
      <c r="AU175" s="278"/>
      <c r="AV175" s="278"/>
      <c r="AW175" s="278"/>
      <c r="AX175" s="278"/>
      <c r="AY175" s="278"/>
      <c r="AZ175" s="278"/>
      <c r="BA175" s="278"/>
      <c r="BB175" s="278"/>
      <c r="BC175" s="278"/>
      <c r="BD175" s="277"/>
      <c r="BE175" s="278"/>
      <c r="BF175" s="278"/>
      <c r="BG175" s="278"/>
      <c r="BH175" s="278"/>
      <c r="BI175" s="278"/>
      <c r="BJ175" s="278"/>
      <c r="BK175" s="278"/>
      <c r="BL175" s="278"/>
      <c r="BM175" s="278"/>
      <c r="BN175" s="278"/>
      <c r="BO175" s="278"/>
      <c r="BP175" s="278"/>
      <c r="BQ175" s="278"/>
      <c r="BR175" s="278"/>
      <c r="BS175" s="278"/>
      <c r="BT175" s="278"/>
      <c r="BU175" s="278"/>
      <c r="BV175" s="278"/>
      <c r="BW175" s="278"/>
      <c r="BX175" s="278"/>
      <c r="BY175" s="278"/>
      <c r="BZ175" s="278"/>
      <c r="CA175" s="278"/>
      <c r="CB175" s="278"/>
      <c r="CC175" s="278"/>
      <c r="CD175" s="278"/>
      <c r="CE175" s="278"/>
      <c r="CF175" s="278"/>
      <c r="CG175" s="278"/>
      <c r="CH175" s="278"/>
      <c r="CI175" s="278"/>
      <c r="CJ175" s="278"/>
      <c r="CK175" s="278"/>
      <c r="CL175" s="278"/>
      <c r="CM175" s="278"/>
      <c r="CN175" s="278"/>
      <c r="CO175" s="278"/>
      <c r="CP175" s="278"/>
      <c r="CQ175" s="278"/>
      <c r="CR175" s="278"/>
      <c r="CS175" s="278"/>
      <c r="CT175" s="278"/>
      <c r="CU175" s="278"/>
      <c r="CV175" s="278"/>
      <c r="CW175" s="278"/>
      <c r="CX175" s="278"/>
      <c r="CY175" s="278"/>
      <c r="CZ175" s="278"/>
      <c r="DA175" s="278"/>
      <c r="DB175" s="278"/>
      <c r="DC175" s="278"/>
      <c r="DD175" s="278"/>
      <c r="DE175" s="278"/>
      <c r="DF175" s="278"/>
      <c r="DG175" s="278"/>
      <c r="DH175" s="285"/>
      <c r="DI175" s="283"/>
      <c r="DJ175" s="284"/>
      <c r="DK175" s="285"/>
      <c r="DL175" s="278"/>
      <c r="DM175" s="278"/>
      <c r="DN175" s="278"/>
      <c r="DO175" s="278"/>
      <c r="DP175" s="278"/>
      <c r="DQ175" s="278"/>
      <c r="DR175" s="278"/>
      <c r="DS175" s="278"/>
      <c r="DT175" s="278"/>
      <c r="DU175" s="278"/>
      <c r="DV175" s="278"/>
      <c r="DW175" s="278"/>
      <c r="DX175" s="278"/>
      <c r="DY175" s="278"/>
      <c r="DZ175" s="346"/>
    </row>
    <row r="176" spans="1:130">
      <c r="A176" s="277"/>
      <c r="B176" s="278"/>
      <c r="C176" s="278"/>
      <c r="D176" s="278"/>
      <c r="E176" s="278"/>
      <c r="F176" s="279"/>
      <c r="G176" s="278"/>
      <c r="H176" s="278"/>
      <c r="I176" s="278"/>
      <c r="J176" s="278"/>
      <c r="K176" s="278"/>
      <c r="L176" s="278"/>
      <c r="M176" s="278"/>
      <c r="N176" s="278"/>
      <c r="O176" s="278"/>
      <c r="P176" s="278"/>
      <c r="Q176" s="278"/>
      <c r="R176" s="278"/>
      <c r="S176" s="278"/>
      <c r="T176" s="278"/>
      <c r="U176" s="278"/>
      <c r="V176" s="278"/>
      <c r="W176" s="278"/>
      <c r="X176" s="278"/>
      <c r="Y176" s="278"/>
      <c r="Z176" s="278"/>
      <c r="AA176" s="278"/>
      <c r="AB176" s="278"/>
      <c r="AC176" s="278"/>
      <c r="AD176" s="278"/>
      <c r="AE176" s="278"/>
      <c r="AF176" s="278"/>
      <c r="AG176" s="278"/>
      <c r="AH176" s="278"/>
      <c r="AI176" s="278"/>
      <c r="AJ176" s="278"/>
      <c r="AK176" s="278"/>
      <c r="AL176" s="278"/>
      <c r="AM176" s="278"/>
      <c r="AN176" s="278"/>
      <c r="AO176" s="278"/>
      <c r="AP176" s="278"/>
      <c r="AQ176" s="278"/>
      <c r="AR176" s="278"/>
      <c r="AS176" s="278"/>
      <c r="AT176" s="278"/>
      <c r="AU176" s="278"/>
      <c r="AV176" s="278"/>
      <c r="AW176" s="278"/>
      <c r="AX176" s="278"/>
      <c r="AY176" s="278"/>
      <c r="AZ176" s="278"/>
      <c r="BA176" s="278"/>
      <c r="BB176" s="278"/>
      <c r="BC176" s="278"/>
      <c r="BD176" s="277"/>
      <c r="BE176" s="278"/>
      <c r="BF176" s="278"/>
      <c r="BG176" s="278"/>
      <c r="BH176" s="278"/>
      <c r="BI176" s="278"/>
      <c r="BJ176" s="278"/>
      <c r="BK176" s="278"/>
      <c r="BL176" s="278"/>
      <c r="BM176" s="278"/>
      <c r="BN176" s="278"/>
      <c r="BO176" s="278"/>
      <c r="BP176" s="278"/>
      <c r="BQ176" s="278"/>
      <c r="BR176" s="278"/>
      <c r="BS176" s="278"/>
      <c r="BT176" s="278"/>
      <c r="BU176" s="278"/>
      <c r="BV176" s="278"/>
      <c r="BW176" s="278"/>
      <c r="BX176" s="278"/>
      <c r="BY176" s="278"/>
      <c r="BZ176" s="278"/>
      <c r="CA176" s="278"/>
      <c r="CB176" s="278"/>
      <c r="CC176" s="278"/>
      <c r="CD176" s="278"/>
      <c r="CE176" s="278"/>
      <c r="CF176" s="278"/>
      <c r="CG176" s="278"/>
      <c r="CH176" s="278"/>
      <c r="CI176" s="278"/>
      <c r="CJ176" s="278"/>
      <c r="CK176" s="278"/>
      <c r="CL176" s="278"/>
      <c r="CM176" s="278"/>
      <c r="CN176" s="278"/>
      <c r="CO176" s="278"/>
      <c r="CP176" s="278"/>
      <c r="CQ176" s="278"/>
      <c r="CR176" s="278"/>
      <c r="CS176" s="278"/>
      <c r="CT176" s="278"/>
      <c r="CU176" s="278"/>
      <c r="CV176" s="278"/>
      <c r="CW176" s="278"/>
      <c r="CX176" s="278"/>
      <c r="CY176" s="278"/>
      <c r="CZ176" s="278"/>
      <c r="DA176" s="278"/>
      <c r="DB176" s="278"/>
      <c r="DC176" s="278"/>
      <c r="DD176" s="278"/>
      <c r="DE176" s="278"/>
      <c r="DF176" s="278"/>
      <c r="DG176" s="278"/>
      <c r="DH176" s="285"/>
      <c r="DI176" s="283"/>
      <c r="DJ176" s="284"/>
      <c r="DK176" s="285"/>
      <c r="DL176" s="278"/>
      <c r="DM176" s="278"/>
      <c r="DN176" s="278"/>
      <c r="DO176" s="278"/>
      <c r="DP176" s="278"/>
      <c r="DQ176" s="278"/>
      <c r="DR176" s="278"/>
      <c r="DS176" s="278"/>
      <c r="DT176" s="278"/>
      <c r="DU176" s="278"/>
      <c r="DV176" s="278"/>
      <c r="DW176" s="278"/>
      <c r="DX176" s="278"/>
      <c r="DY176" s="278"/>
      <c r="DZ176" s="346"/>
    </row>
    <row r="177" spans="1:130">
      <c r="A177" s="277"/>
      <c r="B177" s="278"/>
      <c r="C177" s="278"/>
      <c r="D177" s="278"/>
      <c r="E177" s="278"/>
      <c r="F177" s="279"/>
      <c r="G177" s="278"/>
      <c r="H177" s="278"/>
      <c r="I177" s="278"/>
      <c r="J177" s="278"/>
      <c r="K177" s="278"/>
      <c r="L177" s="278"/>
      <c r="M177" s="278"/>
      <c r="N177" s="278"/>
      <c r="O177" s="278"/>
      <c r="P177" s="278"/>
      <c r="Q177" s="278"/>
      <c r="R177" s="278"/>
      <c r="S177" s="278"/>
      <c r="T177" s="278"/>
      <c r="U177" s="278"/>
      <c r="V177" s="278"/>
      <c r="W177" s="278"/>
      <c r="X177" s="278"/>
      <c r="Y177" s="278"/>
      <c r="Z177" s="278"/>
      <c r="AA177" s="278"/>
      <c r="AB177" s="278"/>
      <c r="AC177" s="278"/>
      <c r="AD177" s="278"/>
      <c r="AE177" s="278"/>
      <c r="AF177" s="278"/>
      <c r="AG177" s="278"/>
      <c r="AH177" s="278"/>
      <c r="AI177" s="278"/>
      <c r="AJ177" s="278"/>
      <c r="AK177" s="278"/>
      <c r="AL177" s="278"/>
      <c r="AM177" s="278"/>
      <c r="AN177" s="278"/>
      <c r="AO177" s="278"/>
      <c r="AP177" s="278"/>
      <c r="AQ177" s="278"/>
      <c r="AR177" s="278"/>
      <c r="AS177" s="278"/>
      <c r="AT177" s="278"/>
      <c r="AU177" s="278"/>
      <c r="AV177" s="278"/>
      <c r="AW177" s="278"/>
      <c r="AX177" s="278"/>
      <c r="AY177" s="278"/>
      <c r="AZ177" s="278"/>
      <c r="BA177" s="278"/>
      <c r="BB177" s="278"/>
      <c r="BC177" s="278"/>
      <c r="BD177" s="277"/>
      <c r="BE177" s="278"/>
      <c r="BF177" s="278"/>
      <c r="BG177" s="278"/>
      <c r="BH177" s="278"/>
      <c r="BI177" s="278"/>
      <c r="BJ177" s="278"/>
      <c r="BK177" s="278"/>
      <c r="BL177" s="278"/>
      <c r="BM177" s="278"/>
      <c r="BN177" s="278"/>
      <c r="BO177" s="278"/>
      <c r="BP177" s="278"/>
      <c r="BQ177" s="278"/>
      <c r="BR177" s="278"/>
      <c r="BS177" s="278"/>
      <c r="BT177" s="278"/>
      <c r="BU177" s="278"/>
      <c r="BV177" s="278"/>
      <c r="BW177" s="278"/>
      <c r="BX177" s="278"/>
      <c r="BY177" s="278"/>
      <c r="BZ177" s="278"/>
      <c r="CA177" s="278"/>
      <c r="CB177" s="278"/>
      <c r="CC177" s="278"/>
      <c r="CD177" s="278"/>
      <c r="CE177" s="278"/>
      <c r="CF177" s="278"/>
      <c r="CG177" s="278"/>
      <c r="CH177" s="278"/>
      <c r="CI177" s="278"/>
      <c r="CJ177" s="278"/>
      <c r="CK177" s="278"/>
      <c r="CL177" s="278"/>
      <c r="CM177" s="278"/>
      <c r="CN177" s="278"/>
      <c r="CO177" s="278"/>
      <c r="CP177" s="278"/>
      <c r="CQ177" s="278"/>
      <c r="CR177" s="278"/>
      <c r="CS177" s="278"/>
      <c r="CT177" s="278"/>
      <c r="CU177" s="278"/>
      <c r="CV177" s="278"/>
      <c r="CW177" s="278"/>
      <c r="CX177" s="278"/>
      <c r="CY177" s="278"/>
      <c r="CZ177" s="278"/>
      <c r="DA177" s="278"/>
      <c r="DB177" s="278"/>
      <c r="DC177" s="278"/>
      <c r="DD177" s="278"/>
      <c r="DE177" s="278"/>
      <c r="DF177" s="278"/>
      <c r="DG177" s="278"/>
      <c r="DH177" s="285"/>
      <c r="DI177" s="283"/>
      <c r="DJ177" s="284"/>
      <c r="DK177" s="285"/>
      <c r="DL177" s="278"/>
      <c r="DM177" s="278"/>
      <c r="DN177" s="278"/>
      <c r="DO177" s="278"/>
      <c r="DP177" s="278"/>
      <c r="DQ177" s="278"/>
      <c r="DR177" s="278"/>
      <c r="DS177" s="278"/>
      <c r="DT177" s="278"/>
      <c r="DU177" s="278"/>
      <c r="DV177" s="278"/>
      <c r="DW177" s="278"/>
      <c r="DX177" s="278"/>
      <c r="DY177" s="278"/>
      <c r="DZ177" s="346"/>
    </row>
    <row r="178" spans="1:130">
      <c r="A178" s="277"/>
      <c r="B178" s="278"/>
      <c r="C178" s="278"/>
      <c r="D178" s="278"/>
      <c r="E178" s="278"/>
      <c r="F178" s="279"/>
      <c r="G178" s="278"/>
      <c r="H178" s="278"/>
      <c r="I178" s="278"/>
      <c r="J178" s="278"/>
      <c r="K178" s="278"/>
      <c r="L178" s="278"/>
      <c r="M178" s="278"/>
      <c r="N178" s="278"/>
      <c r="O178" s="278"/>
      <c r="P178" s="278"/>
      <c r="Q178" s="278"/>
      <c r="R178" s="278"/>
      <c r="S178" s="278"/>
      <c r="T178" s="278"/>
      <c r="U178" s="278"/>
      <c r="V178" s="278"/>
      <c r="W178" s="278"/>
      <c r="X178" s="278"/>
      <c r="Y178" s="278"/>
      <c r="Z178" s="278"/>
      <c r="AA178" s="278"/>
      <c r="AB178" s="278"/>
      <c r="AC178" s="278"/>
      <c r="AD178" s="278"/>
      <c r="AE178" s="278"/>
      <c r="AF178" s="278"/>
      <c r="AG178" s="278"/>
      <c r="AH178" s="278"/>
      <c r="AI178" s="278"/>
      <c r="AJ178" s="278"/>
      <c r="AK178" s="278"/>
      <c r="AL178" s="278"/>
      <c r="AM178" s="278"/>
      <c r="AN178" s="278"/>
      <c r="AO178" s="278"/>
      <c r="AP178" s="278"/>
      <c r="AQ178" s="278"/>
      <c r="AR178" s="278"/>
      <c r="AS178" s="278"/>
      <c r="AT178" s="278"/>
      <c r="AU178" s="278"/>
      <c r="AV178" s="278"/>
      <c r="AW178" s="278"/>
      <c r="AX178" s="278"/>
      <c r="AY178" s="278"/>
      <c r="AZ178" s="278"/>
      <c r="BA178" s="278"/>
      <c r="BB178" s="278"/>
      <c r="BC178" s="278"/>
      <c r="BD178" s="277"/>
      <c r="BE178" s="278"/>
      <c r="BF178" s="278"/>
      <c r="BG178" s="278"/>
      <c r="BH178" s="278"/>
      <c r="BI178" s="278"/>
      <c r="BJ178" s="278"/>
      <c r="BK178" s="278"/>
      <c r="BL178" s="278"/>
      <c r="BM178" s="278"/>
      <c r="BN178" s="278"/>
      <c r="BO178" s="278"/>
      <c r="BP178" s="278"/>
      <c r="BQ178" s="278"/>
      <c r="BR178" s="278"/>
      <c r="BS178" s="278"/>
      <c r="BT178" s="278"/>
      <c r="BU178" s="278"/>
      <c r="BV178" s="278"/>
      <c r="BW178" s="278"/>
      <c r="BX178" s="278"/>
      <c r="BY178" s="278"/>
      <c r="BZ178" s="278"/>
      <c r="CA178" s="278"/>
      <c r="CB178" s="278"/>
      <c r="CC178" s="278"/>
      <c r="CD178" s="278"/>
      <c r="CE178" s="278"/>
      <c r="CF178" s="278"/>
      <c r="CG178" s="278"/>
      <c r="CH178" s="278"/>
      <c r="CI178" s="278"/>
      <c r="CJ178" s="278"/>
      <c r="CK178" s="278"/>
      <c r="CL178" s="278"/>
      <c r="CM178" s="278"/>
      <c r="CN178" s="278"/>
      <c r="CO178" s="278"/>
      <c r="CP178" s="278"/>
      <c r="CQ178" s="278"/>
      <c r="CR178" s="278"/>
      <c r="CS178" s="278"/>
      <c r="CT178" s="278"/>
      <c r="CU178" s="278"/>
      <c r="CV178" s="278"/>
      <c r="CW178" s="278"/>
      <c r="CX178" s="278"/>
      <c r="CY178" s="278"/>
      <c r="CZ178" s="278"/>
      <c r="DA178" s="278"/>
      <c r="DB178" s="278"/>
      <c r="DC178" s="278"/>
      <c r="DD178" s="278"/>
      <c r="DE178" s="278"/>
      <c r="DF178" s="278"/>
      <c r="DG178" s="278"/>
      <c r="DH178" s="285"/>
      <c r="DI178" s="283"/>
      <c r="DJ178" s="284"/>
      <c r="DK178" s="285"/>
      <c r="DL178" s="278"/>
      <c r="DM178" s="278"/>
      <c r="DN178" s="278"/>
      <c r="DO178" s="278"/>
      <c r="DP178" s="278"/>
      <c r="DQ178" s="278"/>
      <c r="DR178" s="278"/>
      <c r="DS178" s="278"/>
      <c r="DT178" s="278"/>
      <c r="DU178" s="278"/>
      <c r="DV178" s="278"/>
      <c r="DW178" s="278"/>
      <c r="DX178" s="278"/>
      <c r="DY178" s="278"/>
      <c r="DZ178" s="346"/>
    </row>
    <row r="179" spans="1:130">
      <c r="A179" s="277"/>
      <c r="B179" s="278"/>
      <c r="C179" s="278"/>
      <c r="D179" s="278"/>
      <c r="E179" s="278"/>
      <c r="F179" s="279"/>
      <c r="G179" s="278"/>
      <c r="H179" s="278"/>
      <c r="I179" s="278"/>
      <c r="J179" s="278"/>
      <c r="K179" s="278"/>
      <c r="L179" s="278"/>
      <c r="M179" s="278"/>
      <c r="N179" s="278"/>
      <c r="O179" s="278"/>
      <c r="P179" s="278"/>
      <c r="Q179" s="278"/>
      <c r="R179" s="278"/>
      <c r="S179" s="278"/>
      <c r="T179" s="278"/>
      <c r="U179" s="278"/>
      <c r="V179" s="278"/>
      <c r="W179" s="278"/>
      <c r="X179" s="278"/>
      <c r="Y179" s="278"/>
      <c r="Z179" s="278"/>
      <c r="AA179" s="278"/>
      <c r="AB179" s="278"/>
      <c r="AC179" s="278"/>
      <c r="AD179" s="278"/>
      <c r="AE179" s="278"/>
      <c r="AF179" s="278"/>
      <c r="AG179" s="278"/>
      <c r="AH179" s="278"/>
      <c r="AI179" s="278"/>
      <c r="AJ179" s="278"/>
      <c r="AK179" s="278"/>
      <c r="AL179" s="278"/>
      <c r="AM179" s="278"/>
      <c r="AN179" s="278"/>
      <c r="AO179" s="278"/>
      <c r="AP179" s="278"/>
      <c r="AQ179" s="278"/>
      <c r="AR179" s="278"/>
      <c r="AS179" s="278"/>
      <c r="AT179" s="278"/>
      <c r="AU179" s="278"/>
      <c r="AV179" s="278"/>
      <c r="AW179" s="278"/>
      <c r="AX179" s="278"/>
      <c r="AY179" s="278"/>
      <c r="AZ179" s="278"/>
      <c r="BA179" s="278"/>
      <c r="BB179" s="278"/>
      <c r="BC179" s="278"/>
      <c r="BD179" s="277"/>
      <c r="BE179" s="278"/>
      <c r="BF179" s="278"/>
      <c r="BG179" s="278"/>
      <c r="BH179" s="278"/>
      <c r="BI179" s="278"/>
      <c r="BJ179" s="278"/>
      <c r="BK179" s="278"/>
      <c r="BL179" s="278"/>
      <c r="BM179" s="278"/>
      <c r="BN179" s="278"/>
      <c r="BO179" s="278"/>
      <c r="BP179" s="278"/>
      <c r="BQ179" s="278"/>
      <c r="BR179" s="278"/>
      <c r="BS179" s="278"/>
      <c r="BT179" s="278"/>
      <c r="BU179" s="278"/>
      <c r="BV179" s="278"/>
      <c r="BW179" s="278"/>
      <c r="BX179" s="278"/>
      <c r="BY179" s="278"/>
      <c r="BZ179" s="278"/>
      <c r="CA179" s="278"/>
      <c r="CB179" s="278"/>
      <c r="CC179" s="278"/>
      <c r="CD179" s="278"/>
      <c r="CE179" s="278"/>
      <c r="CF179" s="278"/>
      <c r="CG179" s="278"/>
      <c r="CH179" s="278"/>
      <c r="CI179" s="278"/>
      <c r="CJ179" s="278"/>
      <c r="CK179" s="278"/>
      <c r="CL179" s="278"/>
      <c r="CM179" s="278"/>
      <c r="CN179" s="278"/>
      <c r="CO179" s="278"/>
      <c r="CP179" s="278"/>
      <c r="CQ179" s="278"/>
      <c r="CR179" s="278"/>
      <c r="CS179" s="278"/>
      <c r="CT179" s="278"/>
      <c r="CU179" s="278"/>
      <c r="CV179" s="278"/>
      <c r="CW179" s="278"/>
      <c r="CX179" s="278"/>
      <c r="CY179" s="278"/>
      <c r="CZ179" s="278"/>
      <c r="DA179" s="278"/>
      <c r="DB179" s="278"/>
      <c r="DC179" s="278"/>
      <c r="DD179" s="278"/>
      <c r="DE179" s="278"/>
      <c r="DF179" s="278"/>
      <c r="DG179" s="278"/>
      <c r="DH179" s="285"/>
      <c r="DI179" s="283"/>
      <c r="DJ179" s="284"/>
      <c r="DK179" s="285"/>
      <c r="DL179" s="278"/>
      <c r="DM179" s="278"/>
      <c r="DN179" s="278"/>
      <c r="DO179" s="278"/>
      <c r="DP179" s="278"/>
      <c r="DQ179" s="278"/>
      <c r="DR179" s="278"/>
      <c r="DS179" s="278"/>
      <c r="DT179" s="278"/>
      <c r="DU179" s="278"/>
      <c r="DV179" s="278"/>
      <c r="DW179" s="278"/>
      <c r="DX179" s="278"/>
      <c r="DY179" s="278"/>
      <c r="DZ179" s="346"/>
    </row>
    <row r="180" spans="1:130">
      <c r="A180" s="277"/>
      <c r="B180" s="278"/>
      <c r="C180" s="278"/>
      <c r="D180" s="278"/>
      <c r="E180" s="278"/>
      <c r="F180" s="279"/>
      <c r="G180" s="278"/>
      <c r="H180" s="278"/>
      <c r="I180" s="278"/>
      <c r="J180" s="278"/>
      <c r="K180" s="278"/>
      <c r="L180" s="278"/>
      <c r="M180" s="278"/>
      <c r="N180" s="278"/>
      <c r="O180" s="278"/>
      <c r="P180" s="278"/>
      <c r="Q180" s="278"/>
      <c r="R180" s="278"/>
      <c r="S180" s="278"/>
      <c r="T180" s="278"/>
      <c r="U180" s="278"/>
      <c r="V180" s="278"/>
      <c r="W180" s="278"/>
      <c r="X180" s="278"/>
      <c r="Y180" s="278"/>
      <c r="Z180" s="278"/>
      <c r="AA180" s="278"/>
      <c r="AB180" s="278"/>
      <c r="AC180" s="278"/>
      <c r="AD180" s="278"/>
      <c r="AE180" s="278"/>
      <c r="AF180" s="278"/>
      <c r="AG180" s="278"/>
      <c r="AH180" s="278"/>
      <c r="AI180" s="278"/>
      <c r="AJ180" s="278"/>
      <c r="AK180" s="278"/>
      <c r="AL180" s="278"/>
      <c r="AM180" s="278"/>
      <c r="AN180" s="278"/>
      <c r="AO180" s="278"/>
      <c r="AP180" s="278"/>
      <c r="AQ180" s="278"/>
      <c r="AR180" s="278"/>
      <c r="AS180" s="278"/>
      <c r="AT180" s="278"/>
      <c r="AU180" s="278"/>
      <c r="AV180" s="278"/>
      <c r="AW180" s="278"/>
      <c r="AX180" s="278"/>
      <c r="AY180" s="278"/>
      <c r="AZ180" s="278"/>
      <c r="BA180" s="278"/>
      <c r="BB180" s="278"/>
      <c r="BC180" s="278"/>
      <c r="BD180" s="277"/>
      <c r="BE180" s="278"/>
      <c r="BF180" s="278"/>
      <c r="BG180" s="278"/>
      <c r="BH180" s="278"/>
      <c r="BI180" s="278"/>
      <c r="BJ180" s="278"/>
      <c r="BK180" s="278"/>
      <c r="BL180" s="278"/>
      <c r="BM180" s="278"/>
      <c r="BN180" s="278"/>
      <c r="BO180" s="278"/>
      <c r="BP180" s="278"/>
      <c r="BQ180" s="278"/>
      <c r="BR180" s="278"/>
      <c r="BS180" s="278"/>
      <c r="BT180" s="278"/>
      <c r="BU180" s="278"/>
      <c r="BV180" s="278"/>
      <c r="BW180" s="278"/>
      <c r="BX180" s="278"/>
      <c r="BY180" s="278"/>
      <c r="BZ180" s="278"/>
      <c r="CA180" s="278"/>
      <c r="CB180" s="278"/>
      <c r="CC180" s="278"/>
      <c r="CD180" s="278"/>
      <c r="CE180" s="278"/>
      <c r="CF180" s="278"/>
      <c r="CG180" s="278"/>
      <c r="CH180" s="278"/>
      <c r="CI180" s="278"/>
      <c r="CJ180" s="278"/>
      <c r="CK180" s="278"/>
      <c r="CL180" s="278"/>
      <c r="CM180" s="278"/>
      <c r="CN180" s="278"/>
      <c r="CO180" s="278"/>
      <c r="CP180" s="278"/>
      <c r="CQ180" s="278"/>
      <c r="CR180" s="278"/>
      <c r="CS180" s="278"/>
      <c r="CT180" s="278"/>
      <c r="CU180" s="278"/>
      <c r="CV180" s="278"/>
      <c r="CW180" s="278"/>
      <c r="CX180" s="278"/>
      <c r="CY180" s="278"/>
      <c r="CZ180" s="278"/>
      <c r="DA180" s="278"/>
      <c r="DB180" s="278"/>
      <c r="DC180" s="278"/>
      <c r="DD180" s="278"/>
      <c r="DE180" s="278"/>
      <c r="DF180" s="278"/>
      <c r="DG180" s="278"/>
      <c r="DH180" s="285"/>
      <c r="DI180" s="283"/>
      <c r="DJ180" s="284"/>
      <c r="DK180" s="285"/>
      <c r="DL180" s="278"/>
      <c r="DM180" s="278"/>
      <c r="DN180" s="278"/>
      <c r="DO180" s="278"/>
      <c r="DP180" s="278"/>
      <c r="DQ180" s="278"/>
      <c r="DR180" s="278"/>
      <c r="DS180" s="278"/>
      <c r="DT180" s="278"/>
      <c r="DU180" s="278"/>
      <c r="DV180" s="278"/>
      <c r="DW180" s="278"/>
      <c r="DX180" s="278"/>
      <c r="DY180" s="278"/>
      <c r="DZ180" s="346"/>
    </row>
    <row r="181" spans="1:130">
      <c r="A181" s="277"/>
      <c r="B181" s="278"/>
      <c r="C181" s="278"/>
      <c r="D181" s="278"/>
      <c r="E181" s="278"/>
      <c r="F181" s="279"/>
      <c r="G181" s="278"/>
      <c r="H181" s="278"/>
      <c r="I181" s="278"/>
      <c r="J181" s="278"/>
      <c r="K181" s="278"/>
      <c r="L181" s="278"/>
      <c r="M181" s="278"/>
      <c r="N181" s="278"/>
      <c r="O181" s="278"/>
      <c r="P181" s="278"/>
      <c r="Q181" s="278"/>
      <c r="R181" s="278"/>
      <c r="S181" s="278"/>
      <c r="T181" s="278"/>
      <c r="U181" s="278"/>
      <c r="V181" s="278"/>
      <c r="W181" s="278"/>
      <c r="X181" s="278"/>
      <c r="Y181" s="278"/>
      <c r="Z181" s="278"/>
      <c r="AA181" s="278"/>
      <c r="AB181" s="278"/>
      <c r="AC181" s="278"/>
      <c r="AD181" s="278"/>
      <c r="AE181" s="278"/>
      <c r="AF181" s="278"/>
      <c r="AG181" s="278"/>
      <c r="AH181" s="278"/>
      <c r="AI181" s="278"/>
      <c r="AJ181" s="278"/>
      <c r="AK181" s="278"/>
      <c r="AL181" s="278"/>
      <c r="AM181" s="278"/>
      <c r="AN181" s="278"/>
      <c r="AO181" s="278"/>
      <c r="AP181" s="278"/>
      <c r="AQ181" s="278"/>
      <c r="AR181" s="278"/>
      <c r="AS181" s="278"/>
      <c r="AT181" s="278"/>
      <c r="AU181" s="278"/>
      <c r="AV181" s="278"/>
      <c r="AW181" s="278"/>
      <c r="AX181" s="278"/>
      <c r="AY181" s="278"/>
      <c r="AZ181" s="278"/>
      <c r="BA181" s="278"/>
      <c r="BB181" s="278"/>
      <c r="BC181" s="278"/>
      <c r="BD181" s="277"/>
      <c r="BE181" s="278"/>
      <c r="BF181" s="278"/>
      <c r="BG181" s="278"/>
      <c r="BH181" s="278"/>
      <c r="BI181" s="278"/>
      <c r="BJ181" s="278"/>
      <c r="BK181" s="278"/>
      <c r="BL181" s="278"/>
      <c r="BM181" s="278"/>
      <c r="BN181" s="278"/>
      <c r="BO181" s="278"/>
      <c r="BP181" s="278"/>
      <c r="BQ181" s="278"/>
      <c r="BR181" s="278"/>
      <c r="BS181" s="278"/>
      <c r="BT181" s="278"/>
      <c r="BU181" s="278"/>
      <c r="BV181" s="278"/>
      <c r="BW181" s="278"/>
      <c r="BX181" s="278"/>
      <c r="BY181" s="278"/>
      <c r="BZ181" s="278"/>
      <c r="CA181" s="278"/>
      <c r="CB181" s="278"/>
      <c r="CC181" s="278"/>
      <c r="CD181" s="278"/>
      <c r="CE181" s="278"/>
      <c r="CF181" s="278"/>
      <c r="CG181" s="278"/>
      <c r="CH181" s="278"/>
      <c r="CI181" s="278"/>
      <c r="CJ181" s="278"/>
      <c r="CK181" s="278"/>
      <c r="CL181" s="278"/>
      <c r="CM181" s="278"/>
      <c r="CN181" s="278"/>
      <c r="CO181" s="278"/>
      <c r="CP181" s="278"/>
      <c r="CQ181" s="278"/>
      <c r="CR181" s="278"/>
      <c r="CS181" s="278"/>
      <c r="CT181" s="278"/>
      <c r="CU181" s="278"/>
      <c r="CV181" s="278"/>
      <c r="CW181" s="278"/>
      <c r="CX181" s="278"/>
      <c r="CY181" s="278"/>
      <c r="CZ181" s="278"/>
      <c r="DA181" s="278"/>
      <c r="DB181" s="278"/>
      <c r="DC181" s="278"/>
      <c r="DD181" s="278"/>
      <c r="DE181" s="278"/>
      <c r="DF181" s="278"/>
      <c r="DG181" s="278"/>
      <c r="DH181" s="285"/>
      <c r="DI181" s="283"/>
      <c r="DJ181" s="284"/>
      <c r="DK181" s="285"/>
      <c r="DL181" s="278"/>
      <c r="DM181" s="278"/>
      <c r="DN181" s="278"/>
      <c r="DO181" s="278"/>
      <c r="DP181" s="278"/>
      <c r="DQ181" s="278"/>
      <c r="DR181" s="278"/>
      <c r="DS181" s="278"/>
      <c r="DT181" s="278"/>
      <c r="DU181" s="278"/>
      <c r="DV181" s="278"/>
      <c r="DW181" s="278"/>
      <c r="DX181" s="278"/>
      <c r="DY181" s="278"/>
      <c r="DZ181" s="346"/>
    </row>
    <row r="182" spans="1:130">
      <c r="A182" s="277"/>
      <c r="B182" s="278"/>
      <c r="C182" s="278"/>
      <c r="D182" s="278"/>
      <c r="E182" s="278"/>
      <c r="F182" s="279"/>
      <c r="G182" s="278"/>
      <c r="H182" s="278"/>
      <c r="I182" s="278"/>
      <c r="J182" s="278"/>
      <c r="K182" s="278"/>
      <c r="L182" s="278"/>
      <c r="M182" s="278"/>
      <c r="N182" s="278"/>
      <c r="O182" s="278"/>
      <c r="P182" s="278"/>
      <c r="Q182" s="278"/>
      <c r="R182" s="278"/>
      <c r="S182" s="278"/>
      <c r="T182" s="278"/>
      <c r="U182" s="278"/>
      <c r="V182" s="278"/>
      <c r="W182" s="278"/>
      <c r="X182" s="278"/>
      <c r="Y182" s="278"/>
      <c r="Z182" s="278"/>
      <c r="AA182" s="278"/>
      <c r="AB182" s="278"/>
      <c r="AC182" s="278"/>
      <c r="AD182" s="278"/>
      <c r="AE182" s="278"/>
      <c r="AF182" s="278"/>
      <c r="AG182" s="278"/>
      <c r="AH182" s="278"/>
      <c r="AI182" s="278"/>
      <c r="AJ182" s="278"/>
      <c r="AK182" s="278"/>
      <c r="AL182" s="278"/>
      <c r="AM182" s="278"/>
      <c r="AN182" s="278"/>
      <c r="AO182" s="278"/>
      <c r="AP182" s="278"/>
      <c r="AQ182" s="278"/>
      <c r="AR182" s="278"/>
      <c r="AS182" s="278"/>
      <c r="AT182" s="278"/>
      <c r="AU182" s="278"/>
      <c r="AV182" s="278"/>
      <c r="AW182" s="278"/>
      <c r="AX182" s="278"/>
      <c r="AY182" s="278"/>
      <c r="AZ182" s="278"/>
      <c r="BA182" s="278"/>
      <c r="BB182" s="278"/>
      <c r="BC182" s="278"/>
      <c r="BD182" s="277"/>
      <c r="BE182" s="278"/>
      <c r="BF182" s="278"/>
      <c r="BG182" s="278"/>
      <c r="BH182" s="278"/>
      <c r="BI182" s="278"/>
      <c r="BJ182" s="278"/>
      <c r="BK182" s="278"/>
      <c r="BL182" s="278"/>
      <c r="BM182" s="278"/>
      <c r="BN182" s="278"/>
      <c r="BO182" s="278"/>
      <c r="BP182" s="278"/>
      <c r="BQ182" s="278"/>
      <c r="BR182" s="278"/>
      <c r="BS182" s="278"/>
      <c r="BT182" s="278"/>
      <c r="BU182" s="278"/>
      <c r="BV182" s="278"/>
      <c r="BW182" s="278"/>
      <c r="BX182" s="278"/>
      <c r="BY182" s="278"/>
      <c r="BZ182" s="278"/>
      <c r="CA182" s="278"/>
      <c r="CB182" s="278"/>
      <c r="CC182" s="278"/>
      <c r="CD182" s="278"/>
      <c r="CE182" s="278"/>
      <c r="CF182" s="278"/>
      <c r="CG182" s="278"/>
      <c r="CH182" s="278"/>
      <c r="CI182" s="278"/>
      <c r="CJ182" s="278"/>
      <c r="CK182" s="278"/>
      <c r="CL182" s="278"/>
      <c r="CM182" s="278"/>
      <c r="CN182" s="278"/>
      <c r="CO182" s="278"/>
      <c r="CP182" s="278"/>
      <c r="CQ182" s="278"/>
      <c r="CR182" s="278"/>
      <c r="CS182" s="278"/>
      <c r="CT182" s="278"/>
      <c r="CU182" s="278"/>
      <c r="CV182" s="278"/>
      <c r="CW182" s="278"/>
      <c r="CX182" s="278"/>
      <c r="CY182" s="278"/>
      <c r="CZ182" s="278"/>
      <c r="DA182" s="278"/>
      <c r="DB182" s="278"/>
      <c r="DC182" s="278"/>
      <c r="DD182" s="278"/>
      <c r="DE182" s="278"/>
      <c r="DF182" s="278"/>
      <c r="DG182" s="278"/>
      <c r="DH182" s="285"/>
      <c r="DI182" s="283"/>
      <c r="DJ182" s="284"/>
      <c r="DK182" s="285"/>
      <c r="DL182" s="278"/>
      <c r="DM182" s="278"/>
      <c r="DN182" s="278"/>
      <c r="DO182" s="278"/>
      <c r="DP182" s="278"/>
      <c r="DQ182" s="278"/>
      <c r="DR182" s="278"/>
      <c r="DS182" s="278"/>
      <c r="DT182" s="278"/>
      <c r="DU182" s="278"/>
      <c r="DV182" s="278"/>
      <c r="DW182" s="278"/>
      <c r="DX182" s="278"/>
      <c r="DY182" s="278"/>
      <c r="DZ182" s="346"/>
    </row>
    <row r="183" spans="1:130">
      <c r="A183" s="277"/>
      <c r="B183" s="278"/>
      <c r="C183" s="278"/>
      <c r="D183" s="278"/>
      <c r="E183" s="278"/>
      <c r="F183" s="279"/>
      <c r="G183" s="278"/>
      <c r="H183" s="278"/>
      <c r="I183" s="278"/>
      <c r="J183" s="278"/>
      <c r="K183" s="278"/>
      <c r="L183" s="278"/>
      <c r="M183" s="278"/>
      <c r="N183" s="278"/>
      <c r="O183" s="278"/>
      <c r="P183" s="278"/>
      <c r="Q183" s="278"/>
      <c r="R183" s="278"/>
      <c r="S183" s="278"/>
      <c r="T183" s="278"/>
      <c r="U183" s="278"/>
      <c r="V183" s="278"/>
      <c r="W183" s="278"/>
      <c r="X183" s="278"/>
      <c r="Y183" s="278"/>
      <c r="Z183" s="278"/>
      <c r="AA183" s="278"/>
      <c r="AB183" s="278"/>
      <c r="AC183" s="278"/>
      <c r="AD183" s="278"/>
      <c r="AE183" s="278"/>
      <c r="AF183" s="278"/>
      <c r="AG183" s="278"/>
      <c r="AH183" s="278"/>
      <c r="AI183" s="278"/>
      <c r="AJ183" s="278"/>
      <c r="AK183" s="278"/>
      <c r="AL183" s="278"/>
      <c r="AM183" s="278"/>
      <c r="AN183" s="278"/>
      <c r="AO183" s="278"/>
      <c r="AP183" s="278"/>
      <c r="AQ183" s="278"/>
      <c r="AR183" s="278"/>
      <c r="AS183" s="278"/>
      <c r="AT183" s="278"/>
      <c r="AU183" s="278"/>
      <c r="AV183" s="278"/>
      <c r="AW183" s="278"/>
      <c r="AX183" s="278"/>
      <c r="AY183" s="278"/>
      <c r="AZ183" s="278"/>
      <c r="BA183" s="278"/>
      <c r="BB183" s="278"/>
      <c r="BC183" s="278"/>
      <c r="BD183" s="277"/>
      <c r="BE183" s="278"/>
      <c r="BF183" s="278"/>
      <c r="BG183" s="278"/>
      <c r="BH183" s="278"/>
      <c r="BI183" s="278"/>
      <c r="BJ183" s="278"/>
      <c r="BK183" s="278"/>
      <c r="BL183" s="278"/>
      <c r="BM183" s="278"/>
      <c r="BN183" s="278"/>
      <c r="BO183" s="278"/>
      <c r="BP183" s="278"/>
      <c r="BQ183" s="278"/>
      <c r="BR183" s="278"/>
      <c r="BS183" s="278"/>
      <c r="BT183" s="278"/>
      <c r="BU183" s="278"/>
      <c r="BV183" s="278"/>
      <c r="BW183" s="278"/>
      <c r="BX183" s="278"/>
      <c r="BY183" s="278"/>
      <c r="BZ183" s="278"/>
      <c r="CA183" s="278"/>
      <c r="CB183" s="278"/>
      <c r="CC183" s="278"/>
      <c r="CD183" s="278"/>
      <c r="CE183" s="278"/>
      <c r="CF183" s="278"/>
      <c r="CG183" s="278"/>
      <c r="CH183" s="278"/>
      <c r="CI183" s="278"/>
      <c r="CJ183" s="278"/>
      <c r="CK183" s="278"/>
      <c r="CL183" s="278"/>
      <c r="CM183" s="278"/>
      <c r="CN183" s="278"/>
      <c r="CO183" s="278"/>
      <c r="CP183" s="278"/>
      <c r="CQ183" s="278"/>
      <c r="CR183" s="278"/>
      <c r="CS183" s="278"/>
      <c r="CT183" s="278"/>
      <c r="CU183" s="278"/>
      <c r="CV183" s="278"/>
      <c r="CW183" s="278"/>
      <c r="CX183" s="278"/>
      <c r="CY183" s="278"/>
      <c r="CZ183" s="278"/>
      <c r="DA183" s="278"/>
      <c r="DB183" s="278"/>
      <c r="DC183" s="278"/>
      <c r="DD183" s="278"/>
      <c r="DE183" s="278"/>
      <c r="DF183" s="278"/>
      <c r="DG183" s="278"/>
      <c r="DH183" s="285"/>
      <c r="DI183" s="283"/>
      <c r="DJ183" s="284"/>
      <c r="DK183" s="285"/>
      <c r="DL183" s="278"/>
      <c r="DM183" s="278"/>
      <c r="DN183" s="278"/>
      <c r="DO183" s="278"/>
      <c r="DP183" s="278"/>
      <c r="DQ183" s="278"/>
      <c r="DR183" s="278"/>
      <c r="DS183" s="278"/>
      <c r="DT183" s="278"/>
      <c r="DU183" s="278"/>
      <c r="DV183" s="278"/>
      <c r="DW183" s="278"/>
      <c r="DX183" s="278"/>
      <c r="DY183" s="278"/>
      <c r="DZ183" s="346"/>
    </row>
    <row r="184" spans="1:130">
      <c r="A184" s="277"/>
      <c r="B184" s="278"/>
      <c r="C184" s="278"/>
      <c r="D184" s="278"/>
      <c r="E184" s="278"/>
      <c r="F184" s="279"/>
      <c r="G184" s="278"/>
      <c r="H184" s="278"/>
      <c r="I184" s="278"/>
      <c r="J184" s="278"/>
      <c r="K184" s="278"/>
      <c r="L184" s="278"/>
      <c r="M184" s="278"/>
      <c r="N184" s="278"/>
      <c r="O184" s="278"/>
      <c r="P184" s="278"/>
      <c r="Q184" s="278"/>
      <c r="R184" s="278"/>
      <c r="S184" s="278"/>
      <c r="T184" s="278"/>
      <c r="U184" s="278"/>
      <c r="V184" s="278"/>
      <c r="W184" s="278"/>
      <c r="X184" s="278"/>
      <c r="Y184" s="278"/>
      <c r="Z184" s="278"/>
      <c r="AA184" s="278"/>
      <c r="AB184" s="278"/>
      <c r="AC184" s="278"/>
      <c r="AD184" s="278"/>
      <c r="AE184" s="278"/>
      <c r="AF184" s="278"/>
      <c r="AG184" s="278"/>
      <c r="AH184" s="278"/>
      <c r="AI184" s="278"/>
      <c r="AJ184" s="278"/>
      <c r="AK184" s="278"/>
      <c r="AL184" s="278"/>
      <c r="AM184" s="278"/>
      <c r="AN184" s="278"/>
      <c r="AO184" s="278"/>
      <c r="AP184" s="278"/>
      <c r="AQ184" s="278"/>
      <c r="AR184" s="278"/>
      <c r="AS184" s="278"/>
      <c r="AT184" s="278"/>
      <c r="AU184" s="278"/>
      <c r="AV184" s="278"/>
      <c r="AW184" s="278"/>
      <c r="AX184" s="278"/>
      <c r="AY184" s="278"/>
      <c r="AZ184" s="278"/>
      <c r="BA184" s="278"/>
      <c r="BB184" s="278"/>
      <c r="BC184" s="278"/>
      <c r="BD184" s="277"/>
      <c r="BE184" s="278"/>
      <c r="BF184" s="278"/>
      <c r="BG184" s="278"/>
      <c r="BH184" s="278"/>
      <c r="BI184" s="278"/>
      <c r="BJ184" s="278"/>
      <c r="BK184" s="278"/>
      <c r="BL184" s="278"/>
      <c r="BM184" s="278"/>
      <c r="BN184" s="278"/>
      <c r="BO184" s="278"/>
      <c r="BP184" s="278"/>
      <c r="BQ184" s="278"/>
      <c r="BR184" s="278"/>
      <c r="BS184" s="278"/>
      <c r="BT184" s="278"/>
      <c r="BU184" s="278"/>
      <c r="BV184" s="278"/>
      <c r="BW184" s="278"/>
      <c r="BX184" s="278"/>
      <c r="BY184" s="278"/>
      <c r="BZ184" s="278"/>
      <c r="CA184" s="278"/>
      <c r="CB184" s="278"/>
      <c r="CC184" s="278"/>
      <c r="CD184" s="278"/>
      <c r="CE184" s="278"/>
      <c r="CF184" s="278"/>
      <c r="CG184" s="278"/>
      <c r="CH184" s="278"/>
      <c r="CI184" s="278"/>
      <c r="CJ184" s="278"/>
      <c r="CK184" s="278"/>
      <c r="CL184" s="278"/>
      <c r="CM184" s="278"/>
      <c r="CN184" s="278"/>
      <c r="CO184" s="278"/>
      <c r="CP184" s="278"/>
      <c r="CQ184" s="278"/>
      <c r="CR184" s="278"/>
      <c r="CS184" s="278"/>
      <c r="CT184" s="278"/>
      <c r="CU184" s="278"/>
      <c r="CV184" s="278"/>
      <c r="CW184" s="278"/>
      <c r="CX184" s="278"/>
      <c r="CY184" s="278"/>
      <c r="CZ184" s="278"/>
      <c r="DA184" s="278"/>
      <c r="DB184" s="278"/>
      <c r="DC184" s="278"/>
      <c r="DD184" s="278"/>
      <c r="DE184" s="278"/>
      <c r="DF184" s="278"/>
      <c r="DG184" s="278"/>
      <c r="DH184" s="285"/>
      <c r="DI184" s="283"/>
      <c r="DJ184" s="284"/>
      <c r="DK184" s="285"/>
      <c r="DL184" s="278"/>
      <c r="DM184" s="278"/>
      <c r="DN184" s="278"/>
      <c r="DO184" s="278"/>
      <c r="DP184" s="278"/>
      <c r="DQ184" s="278"/>
      <c r="DR184" s="278"/>
      <c r="DS184" s="278"/>
      <c r="DT184" s="278"/>
      <c r="DU184" s="278"/>
      <c r="DV184" s="278"/>
      <c r="DW184" s="278"/>
      <c r="DX184" s="278"/>
      <c r="DY184" s="278"/>
      <c r="DZ184" s="346"/>
    </row>
    <row r="185" spans="1:130">
      <c r="A185" s="277"/>
      <c r="B185" s="278"/>
      <c r="C185" s="278"/>
      <c r="D185" s="278"/>
      <c r="E185" s="278"/>
      <c r="F185" s="279"/>
      <c r="G185" s="278"/>
      <c r="H185" s="278"/>
      <c r="I185" s="278"/>
      <c r="J185" s="278"/>
      <c r="K185" s="278"/>
      <c r="L185" s="278"/>
      <c r="M185" s="278"/>
      <c r="N185" s="278"/>
      <c r="O185" s="278"/>
      <c r="P185" s="278"/>
      <c r="Q185" s="278"/>
      <c r="R185" s="278"/>
      <c r="S185" s="278"/>
      <c r="T185" s="278"/>
      <c r="U185" s="278"/>
      <c r="V185" s="278"/>
      <c r="W185" s="278"/>
      <c r="X185" s="278"/>
      <c r="Y185" s="278"/>
      <c r="Z185" s="278"/>
      <c r="AA185" s="278"/>
      <c r="AB185" s="278"/>
      <c r="AC185" s="278"/>
      <c r="AD185" s="278"/>
      <c r="AE185" s="278"/>
      <c r="AF185" s="278"/>
      <c r="AG185" s="278"/>
      <c r="AH185" s="278"/>
      <c r="AI185" s="278"/>
      <c r="AJ185" s="278"/>
      <c r="AK185" s="278"/>
      <c r="AL185" s="278"/>
      <c r="AM185" s="278"/>
      <c r="AN185" s="278"/>
      <c r="AO185" s="278"/>
      <c r="AP185" s="278"/>
      <c r="AQ185" s="278"/>
      <c r="AR185" s="278"/>
      <c r="AS185" s="278"/>
      <c r="AT185" s="278"/>
      <c r="AU185" s="278"/>
      <c r="AV185" s="278"/>
      <c r="AW185" s="278"/>
      <c r="AX185" s="278"/>
      <c r="AY185" s="278"/>
      <c r="AZ185" s="278"/>
      <c r="BA185" s="278"/>
      <c r="BB185" s="278"/>
      <c r="BC185" s="278"/>
      <c r="BD185" s="277"/>
      <c r="BE185" s="278"/>
      <c r="BF185" s="278"/>
      <c r="BG185" s="278"/>
      <c r="BH185" s="278"/>
      <c r="BI185" s="278"/>
      <c r="BJ185" s="278"/>
      <c r="BK185" s="278"/>
      <c r="BL185" s="278"/>
      <c r="BM185" s="278"/>
      <c r="BN185" s="278"/>
      <c r="BO185" s="278"/>
      <c r="BP185" s="278"/>
      <c r="BQ185" s="278"/>
      <c r="BR185" s="278"/>
      <c r="BS185" s="278"/>
      <c r="BT185" s="278"/>
      <c r="BU185" s="278"/>
      <c r="BV185" s="278"/>
      <c r="BW185" s="278"/>
      <c r="BX185" s="278"/>
      <c r="BY185" s="278"/>
      <c r="BZ185" s="278"/>
      <c r="CA185" s="278"/>
      <c r="CB185" s="278"/>
      <c r="CC185" s="278"/>
      <c r="CD185" s="278"/>
      <c r="CE185" s="278"/>
      <c r="CF185" s="278"/>
      <c r="CG185" s="278"/>
      <c r="CH185" s="278"/>
      <c r="CI185" s="278"/>
      <c r="CJ185" s="278"/>
      <c r="CK185" s="278"/>
      <c r="CL185" s="278"/>
      <c r="CM185" s="278"/>
      <c r="CN185" s="278"/>
      <c r="CO185" s="278"/>
      <c r="CP185" s="278"/>
      <c r="CQ185" s="278"/>
      <c r="CR185" s="278"/>
      <c r="CS185" s="278"/>
      <c r="CT185" s="278"/>
      <c r="CU185" s="278"/>
      <c r="CV185" s="278"/>
      <c r="CW185" s="278"/>
      <c r="CX185" s="278"/>
      <c r="CY185" s="278"/>
      <c r="CZ185" s="278"/>
      <c r="DA185" s="278"/>
      <c r="DB185" s="278"/>
      <c r="DC185" s="278"/>
      <c r="DD185" s="278"/>
      <c r="DE185" s="278"/>
      <c r="DF185" s="278"/>
      <c r="DG185" s="278"/>
      <c r="DH185" s="285"/>
      <c r="DI185" s="283"/>
      <c r="DJ185" s="284"/>
      <c r="DK185" s="285"/>
      <c r="DL185" s="278"/>
      <c r="DM185" s="278"/>
      <c r="DN185" s="278"/>
      <c r="DO185" s="278"/>
      <c r="DP185" s="278"/>
      <c r="DQ185" s="278"/>
      <c r="DR185" s="278"/>
      <c r="DS185" s="278"/>
      <c r="DT185" s="278"/>
      <c r="DU185" s="278"/>
      <c r="DV185" s="278"/>
      <c r="DW185" s="278"/>
      <c r="DX185" s="278"/>
      <c r="DY185" s="278"/>
      <c r="DZ185" s="346"/>
    </row>
    <row r="186" spans="1:130">
      <c r="A186" s="277"/>
      <c r="B186" s="278"/>
      <c r="C186" s="278"/>
      <c r="D186" s="278"/>
      <c r="E186" s="278"/>
      <c r="F186" s="279"/>
      <c r="G186" s="278"/>
      <c r="H186" s="278"/>
      <c r="I186" s="278"/>
      <c r="J186" s="278"/>
      <c r="K186" s="278"/>
      <c r="L186" s="278"/>
      <c r="M186" s="278"/>
      <c r="N186" s="278"/>
      <c r="O186" s="278"/>
      <c r="P186" s="278"/>
      <c r="Q186" s="278"/>
      <c r="R186" s="278"/>
      <c r="S186" s="278"/>
      <c r="T186" s="278"/>
      <c r="U186" s="278"/>
      <c r="V186" s="278"/>
      <c r="W186" s="278"/>
      <c r="X186" s="278"/>
      <c r="Y186" s="278"/>
      <c r="Z186" s="278"/>
      <c r="AA186" s="278"/>
      <c r="AB186" s="278"/>
      <c r="AC186" s="278"/>
      <c r="AD186" s="278"/>
      <c r="AE186" s="278"/>
      <c r="AF186" s="278"/>
      <c r="AG186" s="278"/>
      <c r="AH186" s="278"/>
      <c r="AI186" s="278"/>
      <c r="AJ186" s="278"/>
      <c r="AK186" s="278"/>
      <c r="AL186" s="278"/>
      <c r="AM186" s="278"/>
      <c r="AN186" s="278"/>
      <c r="AO186" s="278"/>
      <c r="AP186" s="278"/>
      <c r="AQ186" s="278"/>
      <c r="AR186" s="278"/>
      <c r="AS186" s="278"/>
      <c r="AT186" s="278"/>
      <c r="AU186" s="278"/>
      <c r="AV186" s="278"/>
      <c r="AW186" s="278"/>
      <c r="AX186" s="278"/>
      <c r="AY186" s="278"/>
      <c r="AZ186" s="278"/>
      <c r="BA186" s="278"/>
      <c r="BB186" s="278"/>
      <c r="BC186" s="278"/>
      <c r="BD186" s="277"/>
      <c r="BE186" s="278"/>
      <c r="BF186" s="278"/>
      <c r="BG186" s="278"/>
      <c r="BH186" s="278"/>
      <c r="BI186" s="278"/>
      <c r="BJ186" s="278"/>
      <c r="BK186" s="278"/>
      <c r="BL186" s="278"/>
      <c r="BM186" s="278"/>
      <c r="BN186" s="278"/>
      <c r="BO186" s="278"/>
      <c r="BP186" s="278"/>
      <c r="BQ186" s="278"/>
      <c r="BR186" s="278"/>
      <c r="BS186" s="278"/>
      <c r="BT186" s="278"/>
      <c r="BU186" s="278"/>
      <c r="BV186" s="278"/>
      <c r="BW186" s="278"/>
      <c r="BX186" s="278"/>
      <c r="BY186" s="278"/>
      <c r="BZ186" s="278"/>
      <c r="CA186" s="278"/>
      <c r="CB186" s="278"/>
      <c r="CC186" s="278"/>
      <c r="CD186" s="278"/>
      <c r="CE186" s="278"/>
      <c r="CF186" s="278"/>
      <c r="CG186" s="278"/>
      <c r="CH186" s="278"/>
      <c r="CI186" s="278"/>
      <c r="CJ186" s="278"/>
      <c r="CK186" s="278"/>
      <c r="CL186" s="278"/>
      <c r="CM186" s="278"/>
      <c r="CN186" s="278"/>
      <c r="CO186" s="278"/>
      <c r="CP186" s="278"/>
      <c r="CQ186" s="278"/>
      <c r="CR186" s="278"/>
      <c r="CS186" s="278"/>
      <c r="CT186" s="278"/>
      <c r="CU186" s="278"/>
      <c r="CV186" s="278"/>
      <c r="CW186" s="278"/>
      <c r="CX186" s="278"/>
      <c r="CY186" s="278"/>
      <c r="CZ186" s="278"/>
      <c r="DA186" s="278"/>
      <c r="DB186" s="278"/>
      <c r="DC186" s="278"/>
      <c r="DD186" s="278"/>
      <c r="DE186" s="278"/>
      <c r="DF186" s="278"/>
      <c r="DG186" s="278"/>
      <c r="DH186" s="285"/>
      <c r="DI186" s="283"/>
      <c r="DJ186" s="284"/>
      <c r="DK186" s="285"/>
      <c r="DL186" s="278"/>
      <c r="DM186" s="278"/>
      <c r="DN186" s="278"/>
      <c r="DO186" s="278"/>
      <c r="DP186" s="278"/>
      <c r="DQ186" s="278"/>
      <c r="DR186" s="278"/>
      <c r="DS186" s="278"/>
      <c r="DT186" s="278"/>
      <c r="DU186" s="278"/>
      <c r="DV186" s="278"/>
      <c r="DW186" s="278"/>
      <c r="DX186" s="278"/>
      <c r="DY186" s="278"/>
      <c r="DZ186" s="346"/>
    </row>
    <row r="187" spans="1:130">
      <c r="A187" s="277"/>
      <c r="B187" s="278"/>
      <c r="C187" s="278"/>
      <c r="D187" s="278"/>
      <c r="E187" s="278"/>
      <c r="F187" s="279"/>
      <c r="G187" s="278"/>
      <c r="H187" s="278"/>
      <c r="I187" s="278"/>
      <c r="J187" s="278"/>
      <c r="K187" s="278"/>
      <c r="L187" s="278"/>
      <c r="M187" s="278"/>
      <c r="N187" s="278"/>
      <c r="O187" s="278"/>
      <c r="P187" s="278"/>
      <c r="Q187" s="278"/>
      <c r="R187" s="278"/>
      <c r="S187" s="278"/>
      <c r="T187" s="278"/>
      <c r="U187" s="278"/>
      <c r="V187" s="278"/>
      <c r="W187" s="278"/>
      <c r="X187" s="278"/>
      <c r="Y187" s="278"/>
      <c r="Z187" s="278"/>
      <c r="AA187" s="278"/>
      <c r="AB187" s="278"/>
      <c r="AC187" s="278"/>
      <c r="AD187" s="278"/>
      <c r="AE187" s="278"/>
      <c r="AF187" s="278"/>
      <c r="AG187" s="278"/>
      <c r="AH187" s="278"/>
      <c r="AI187" s="278"/>
      <c r="AJ187" s="278"/>
      <c r="AK187" s="278"/>
      <c r="AL187" s="278"/>
      <c r="AM187" s="278"/>
      <c r="AN187" s="278"/>
      <c r="AO187" s="278"/>
      <c r="AP187" s="278"/>
      <c r="AQ187" s="278"/>
      <c r="AR187" s="278"/>
      <c r="AS187" s="278"/>
      <c r="AT187" s="278"/>
      <c r="AU187" s="278"/>
      <c r="AV187" s="278"/>
      <c r="AW187" s="278"/>
      <c r="AX187" s="278"/>
      <c r="AY187" s="278"/>
      <c r="AZ187" s="278"/>
      <c r="BA187" s="278"/>
      <c r="BB187" s="278"/>
      <c r="BC187" s="278"/>
      <c r="BD187" s="277"/>
      <c r="BE187" s="278"/>
      <c r="BF187" s="278"/>
      <c r="BG187" s="278"/>
      <c r="BH187" s="278"/>
      <c r="BI187" s="278"/>
      <c r="BJ187" s="278"/>
      <c r="BK187" s="278"/>
      <c r="BL187" s="278"/>
      <c r="BM187" s="278"/>
      <c r="BN187" s="278"/>
      <c r="BO187" s="278"/>
      <c r="BP187" s="278"/>
      <c r="BQ187" s="278"/>
      <c r="BR187" s="278"/>
      <c r="BS187" s="278"/>
      <c r="BT187" s="278"/>
      <c r="BU187" s="278"/>
      <c r="BV187" s="278"/>
      <c r="BW187" s="278"/>
      <c r="BX187" s="278"/>
      <c r="BY187" s="278"/>
      <c r="BZ187" s="278"/>
      <c r="CA187" s="278"/>
      <c r="CB187" s="278"/>
      <c r="CC187" s="278"/>
      <c r="CD187" s="278"/>
      <c r="CE187" s="278"/>
      <c r="CF187" s="278"/>
      <c r="CG187" s="278"/>
      <c r="CH187" s="278"/>
      <c r="CI187" s="278"/>
      <c r="CJ187" s="278"/>
      <c r="CK187" s="278"/>
      <c r="CL187" s="278"/>
      <c r="CM187" s="278"/>
      <c r="CN187" s="278"/>
      <c r="CO187" s="278"/>
      <c r="CP187" s="278"/>
      <c r="CQ187" s="278"/>
      <c r="CR187" s="278"/>
      <c r="CS187" s="278"/>
      <c r="CT187" s="278"/>
      <c r="CU187" s="278"/>
      <c r="CV187" s="278"/>
      <c r="CW187" s="278"/>
      <c r="CX187" s="278"/>
      <c r="CY187" s="278"/>
      <c r="CZ187" s="278"/>
      <c r="DA187" s="278"/>
      <c r="DB187" s="278"/>
      <c r="DC187" s="278"/>
      <c r="DD187" s="278"/>
      <c r="DE187" s="278"/>
      <c r="DF187" s="278"/>
      <c r="DG187" s="278"/>
      <c r="DH187" s="285"/>
      <c r="DI187" s="283"/>
      <c r="DJ187" s="284"/>
      <c r="DK187" s="285"/>
      <c r="DL187" s="278"/>
      <c r="DM187" s="278"/>
      <c r="DN187" s="278"/>
      <c r="DO187" s="278"/>
      <c r="DP187" s="278"/>
      <c r="DQ187" s="278"/>
      <c r="DR187" s="278"/>
      <c r="DS187" s="278"/>
      <c r="DT187" s="278"/>
      <c r="DU187" s="278"/>
      <c r="DV187" s="278"/>
      <c r="DW187" s="278"/>
      <c r="DX187" s="278"/>
      <c r="DY187" s="278"/>
      <c r="DZ187" s="346"/>
    </row>
    <row r="188" spans="1:130">
      <c r="A188" s="277"/>
      <c r="B188" s="278"/>
      <c r="C188" s="278"/>
      <c r="D188" s="278"/>
      <c r="E188" s="278"/>
      <c r="F188" s="279"/>
      <c r="G188" s="278"/>
      <c r="H188" s="278"/>
      <c r="I188" s="278"/>
      <c r="J188" s="278"/>
      <c r="K188" s="278"/>
      <c r="L188" s="278"/>
      <c r="M188" s="278"/>
      <c r="N188" s="278"/>
      <c r="O188" s="278"/>
      <c r="P188" s="278"/>
      <c r="Q188" s="278"/>
      <c r="R188" s="278"/>
      <c r="S188" s="278"/>
      <c r="T188" s="278"/>
      <c r="U188" s="278"/>
      <c r="V188" s="278"/>
      <c r="W188" s="278"/>
      <c r="X188" s="278"/>
      <c r="Y188" s="278"/>
      <c r="Z188" s="278"/>
      <c r="AA188" s="278"/>
      <c r="AB188" s="278"/>
      <c r="AC188" s="278"/>
      <c r="AD188" s="278"/>
      <c r="AE188" s="278"/>
      <c r="AF188" s="278"/>
      <c r="AG188" s="278"/>
      <c r="AH188" s="278"/>
      <c r="AI188" s="278"/>
      <c r="AJ188" s="278"/>
      <c r="AK188" s="278"/>
      <c r="AL188" s="278"/>
      <c r="AM188" s="278"/>
      <c r="AN188" s="278"/>
      <c r="AO188" s="278"/>
      <c r="AP188" s="278"/>
      <c r="AQ188" s="278"/>
      <c r="AR188" s="278"/>
      <c r="AS188" s="278"/>
      <c r="AT188" s="278"/>
      <c r="AU188" s="278"/>
      <c r="AV188" s="278"/>
      <c r="AW188" s="278"/>
      <c r="AX188" s="278"/>
      <c r="AY188" s="278"/>
      <c r="AZ188" s="278"/>
      <c r="BA188" s="278"/>
      <c r="BB188" s="278"/>
      <c r="BC188" s="278"/>
      <c r="BD188" s="277"/>
      <c r="BE188" s="278"/>
      <c r="BF188" s="278"/>
      <c r="BG188" s="278"/>
      <c r="BH188" s="278"/>
      <c r="BI188" s="278"/>
      <c r="BJ188" s="278"/>
      <c r="BK188" s="278"/>
      <c r="BL188" s="278"/>
      <c r="BM188" s="278"/>
      <c r="BN188" s="278"/>
      <c r="BO188" s="278"/>
      <c r="BP188" s="278"/>
      <c r="BQ188" s="278"/>
      <c r="BR188" s="278"/>
      <c r="BS188" s="278"/>
      <c r="BT188" s="278"/>
      <c r="BU188" s="278"/>
      <c r="BV188" s="278"/>
      <c r="BW188" s="278"/>
      <c r="BX188" s="278"/>
      <c r="BY188" s="278"/>
      <c r="BZ188" s="278"/>
      <c r="CA188" s="278"/>
      <c r="CB188" s="278"/>
      <c r="CC188" s="278"/>
      <c r="CD188" s="278"/>
      <c r="CE188" s="278"/>
      <c r="CF188" s="278"/>
      <c r="CG188" s="278"/>
      <c r="CH188" s="278"/>
      <c r="CI188" s="278"/>
      <c r="CJ188" s="278"/>
      <c r="CK188" s="278"/>
      <c r="CL188" s="278"/>
      <c r="CM188" s="278"/>
      <c r="CN188" s="278"/>
      <c r="CO188" s="278"/>
      <c r="CP188" s="278"/>
      <c r="CQ188" s="278"/>
      <c r="CR188" s="278"/>
      <c r="CS188" s="278"/>
      <c r="CT188" s="278"/>
      <c r="CU188" s="278"/>
      <c r="CV188" s="278"/>
      <c r="CW188" s="278"/>
      <c r="CX188" s="278"/>
      <c r="CY188" s="278"/>
      <c r="CZ188" s="278"/>
      <c r="DA188" s="278"/>
      <c r="DB188" s="278"/>
      <c r="DC188" s="278"/>
      <c r="DD188" s="278"/>
      <c r="DE188" s="278"/>
      <c r="DF188" s="278"/>
      <c r="DG188" s="278"/>
      <c r="DH188" s="285"/>
      <c r="DI188" s="283"/>
      <c r="DJ188" s="284"/>
      <c r="DK188" s="285"/>
      <c r="DL188" s="278"/>
      <c r="DM188" s="278"/>
      <c r="DN188" s="278"/>
      <c r="DO188" s="278"/>
      <c r="DP188" s="278"/>
      <c r="DQ188" s="278"/>
      <c r="DR188" s="278"/>
      <c r="DS188" s="278"/>
      <c r="DT188" s="278"/>
      <c r="DU188" s="278"/>
      <c r="DV188" s="278"/>
      <c r="DW188" s="278"/>
      <c r="DX188" s="278"/>
      <c r="DY188" s="278"/>
      <c r="DZ188" s="346"/>
    </row>
    <row r="189" spans="1:130">
      <c r="A189" s="277"/>
      <c r="B189" s="278"/>
      <c r="C189" s="278"/>
      <c r="D189" s="278"/>
      <c r="E189" s="278"/>
      <c r="F189" s="279"/>
      <c r="G189" s="278"/>
      <c r="H189" s="278"/>
      <c r="I189" s="278"/>
      <c r="J189" s="278"/>
      <c r="K189" s="278"/>
      <c r="L189" s="278"/>
      <c r="M189" s="278"/>
      <c r="N189" s="278"/>
      <c r="O189" s="278"/>
      <c r="P189" s="278"/>
      <c r="Q189" s="278"/>
      <c r="R189" s="278"/>
      <c r="S189" s="278"/>
      <c r="T189" s="278"/>
      <c r="U189" s="278"/>
      <c r="V189" s="278"/>
      <c r="W189" s="278"/>
      <c r="X189" s="278"/>
      <c r="Y189" s="278"/>
      <c r="Z189" s="278"/>
      <c r="AA189" s="278"/>
      <c r="AB189" s="278"/>
      <c r="AC189" s="278"/>
      <c r="AD189" s="278"/>
      <c r="AE189" s="278"/>
      <c r="AF189" s="278"/>
      <c r="AG189" s="278"/>
      <c r="AH189" s="278"/>
      <c r="AI189" s="278"/>
      <c r="AJ189" s="278"/>
      <c r="AK189" s="278"/>
      <c r="AL189" s="278"/>
      <c r="AM189" s="278"/>
      <c r="AN189" s="278"/>
      <c r="AO189" s="278"/>
      <c r="AP189" s="278"/>
      <c r="AQ189" s="278"/>
      <c r="AR189" s="278"/>
      <c r="AS189" s="278"/>
      <c r="AT189" s="278"/>
      <c r="AU189" s="278"/>
      <c r="AV189" s="278"/>
      <c r="AW189" s="278"/>
      <c r="AX189" s="278"/>
      <c r="AY189" s="278"/>
      <c r="AZ189" s="278"/>
      <c r="BA189" s="278"/>
      <c r="BB189" s="278"/>
      <c r="BC189" s="278"/>
      <c r="BD189" s="277"/>
      <c r="BE189" s="278"/>
      <c r="BF189" s="278"/>
      <c r="BG189" s="278"/>
      <c r="BH189" s="278"/>
      <c r="BI189" s="278"/>
      <c r="BJ189" s="278"/>
      <c r="BK189" s="278"/>
      <c r="BL189" s="278"/>
      <c r="BM189" s="278"/>
      <c r="BN189" s="278"/>
      <c r="BO189" s="278"/>
      <c r="BP189" s="278"/>
      <c r="BQ189" s="278"/>
      <c r="BR189" s="278"/>
      <c r="BS189" s="278"/>
      <c r="BT189" s="278"/>
      <c r="BU189" s="278"/>
      <c r="BV189" s="278"/>
      <c r="BW189" s="278"/>
      <c r="BX189" s="278"/>
      <c r="BY189" s="278"/>
      <c r="BZ189" s="278"/>
      <c r="CA189" s="278"/>
      <c r="CB189" s="278"/>
      <c r="CC189" s="278"/>
      <c r="CD189" s="278"/>
      <c r="CE189" s="278"/>
      <c r="CF189" s="278"/>
      <c r="CG189" s="278"/>
      <c r="CH189" s="278"/>
      <c r="CI189" s="278"/>
      <c r="CJ189" s="278"/>
      <c r="CK189" s="278"/>
      <c r="CL189" s="278"/>
      <c r="CM189" s="278"/>
      <c r="CN189" s="278"/>
      <c r="CO189" s="278"/>
      <c r="CP189" s="278"/>
      <c r="CQ189" s="278"/>
      <c r="CR189" s="278"/>
      <c r="CS189" s="278"/>
      <c r="CT189" s="278"/>
      <c r="CU189" s="278"/>
      <c r="CV189" s="278"/>
      <c r="CW189" s="278"/>
      <c r="CX189" s="278"/>
      <c r="CY189" s="278"/>
      <c r="CZ189" s="278"/>
      <c r="DA189" s="278"/>
      <c r="DB189" s="278"/>
      <c r="DC189" s="278"/>
      <c r="DD189" s="278"/>
      <c r="DE189" s="278"/>
      <c r="DF189" s="278"/>
      <c r="DG189" s="278"/>
      <c r="DH189" s="285"/>
      <c r="DI189" s="283"/>
      <c r="DJ189" s="284"/>
      <c r="DK189" s="285"/>
      <c r="DL189" s="278"/>
      <c r="DM189" s="278"/>
      <c r="DN189" s="278"/>
      <c r="DO189" s="278"/>
      <c r="DP189" s="278"/>
      <c r="DQ189" s="278"/>
      <c r="DR189" s="278"/>
      <c r="DS189" s="278"/>
      <c r="DT189" s="278"/>
      <c r="DU189" s="278"/>
      <c r="DV189" s="278"/>
      <c r="DW189" s="278"/>
      <c r="DX189" s="278"/>
      <c r="DY189" s="278"/>
      <c r="DZ189" s="346"/>
    </row>
    <row r="190" spans="1:130">
      <c r="A190" s="277"/>
      <c r="B190" s="278"/>
      <c r="C190" s="278"/>
      <c r="D190" s="278"/>
      <c r="E190" s="278"/>
      <c r="F190" s="279"/>
      <c r="G190" s="278"/>
      <c r="H190" s="278"/>
      <c r="I190" s="278"/>
      <c r="J190" s="278"/>
      <c r="K190" s="278"/>
      <c r="L190" s="278"/>
      <c r="M190" s="278"/>
      <c r="N190" s="278"/>
      <c r="O190" s="278"/>
      <c r="P190" s="278"/>
      <c r="Q190" s="278"/>
      <c r="R190" s="278"/>
      <c r="S190" s="278"/>
      <c r="T190" s="278"/>
      <c r="U190" s="278"/>
      <c r="V190" s="278"/>
      <c r="W190" s="278"/>
      <c r="X190" s="278"/>
      <c r="Y190" s="278"/>
      <c r="Z190" s="278"/>
      <c r="AA190" s="278"/>
      <c r="AB190" s="278"/>
      <c r="AC190" s="278"/>
      <c r="AD190" s="278"/>
      <c r="AE190" s="278"/>
      <c r="AF190" s="278"/>
      <c r="AG190" s="278"/>
      <c r="AH190" s="278"/>
      <c r="AI190" s="278"/>
      <c r="AJ190" s="278"/>
      <c r="AK190" s="278"/>
      <c r="AL190" s="278"/>
      <c r="AM190" s="278"/>
      <c r="AN190" s="278"/>
      <c r="AO190" s="278"/>
      <c r="AP190" s="278"/>
      <c r="AQ190" s="278"/>
      <c r="AR190" s="278"/>
      <c r="AS190" s="278"/>
      <c r="AT190" s="278"/>
      <c r="AU190" s="278"/>
      <c r="AV190" s="278"/>
      <c r="AW190" s="278"/>
      <c r="AX190" s="278"/>
      <c r="AY190" s="278"/>
      <c r="AZ190" s="278"/>
      <c r="BA190" s="278"/>
      <c r="BB190" s="278"/>
      <c r="BC190" s="278"/>
      <c r="BD190" s="277"/>
      <c r="BE190" s="278"/>
      <c r="BF190" s="278"/>
      <c r="BG190" s="278"/>
      <c r="BH190" s="278"/>
      <c r="BI190" s="278"/>
      <c r="BJ190" s="278"/>
      <c r="BK190" s="278"/>
      <c r="BL190" s="278"/>
      <c r="BM190" s="278"/>
      <c r="BN190" s="278"/>
      <c r="BO190" s="278"/>
      <c r="BP190" s="278"/>
      <c r="BQ190" s="278"/>
      <c r="BR190" s="278"/>
      <c r="BS190" s="278"/>
      <c r="BT190" s="278"/>
      <c r="BU190" s="278"/>
      <c r="BV190" s="278"/>
      <c r="BW190" s="278"/>
      <c r="BX190" s="278"/>
      <c r="BY190" s="278"/>
      <c r="BZ190" s="278"/>
      <c r="CA190" s="278"/>
      <c r="CB190" s="278"/>
      <c r="CC190" s="278"/>
      <c r="CD190" s="278"/>
      <c r="CE190" s="278"/>
      <c r="CF190" s="278"/>
      <c r="CG190" s="278"/>
      <c r="CH190" s="278"/>
      <c r="CI190" s="278"/>
      <c r="CJ190" s="278"/>
      <c r="CK190" s="278"/>
      <c r="CL190" s="278"/>
      <c r="CM190" s="278"/>
      <c r="CN190" s="278"/>
      <c r="CO190" s="278"/>
      <c r="CP190" s="278"/>
      <c r="CQ190" s="278"/>
      <c r="CR190" s="278"/>
      <c r="CS190" s="278"/>
      <c r="CT190" s="278"/>
      <c r="CU190" s="278"/>
      <c r="CV190" s="278"/>
      <c r="CW190" s="278"/>
      <c r="CX190" s="278"/>
      <c r="CY190" s="278"/>
      <c r="CZ190" s="278"/>
      <c r="DA190" s="278"/>
      <c r="DB190" s="278"/>
      <c r="DC190" s="278"/>
      <c r="DD190" s="278"/>
      <c r="DE190" s="278"/>
      <c r="DF190" s="278"/>
      <c r="DG190" s="278"/>
      <c r="DH190" s="285"/>
      <c r="DI190" s="283"/>
      <c r="DJ190" s="284"/>
      <c r="DK190" s="285"/>
      <c r="DL190" s="278"/>
      <c r="DM190" s="278"/>
      <c r="DN190" s="278"/>
      <c r="DO190" s="278"/>
      <c r="DP190" s="278"/>
      <c r="DQ190" s="278"/>
      <c r="DR190" s="278"/>
      <c r="DS190" s="278"/>
      <c r="DT190" s="278"/>
      <c r="DU190" s="278"/>
      <c r="DV190" s="278"/>
      <c r="DW190" s="278"/>
      <c r="DX190" s="278"/>
      <c r="DY190" s="278"/>
      <c r="DZ190" s="346"/>
    </row>
    <row r="191" spans="1:130">
      <c r="A191" s="277"/>
      <c r="B191" s="278"/>
      <c r="C191" s="278"/>
      <c r="D191" s="278"/>
      <c r="E191" s="278"/>
      <c r="F191" s="279"/>
      <c r="G191" s="278"/>
      <c r="H191" s="278"/>
      <c r="I191" s="278"/>
      <c r="J191" s="278"/>
      <c r="K191" s="278"/>
      <c r="L191" s="278"/>
      <c r="M191" s="278"/>
      <c r="N191" s="278"/>
      <c r="O191" s="278"/>
      <c r="P191" s="278"/>
      <c r="Q191" s="278"/>
      <c r="R191" s="278"/>
      <c r="S191" s="278"/>
      <c r="T191" s="278"/>
      <c r="U191" s="278"/>
      <c r="V191" s="278"/>
      <c r="W191" s="278"/>
      <c r="X191" s="278"/>
      <c r="Y191" s="278"/>
      <c r="Z191" s="278"/>
      <c r="AA191" s="278"/>
      <c r="AB191" s="278"/>
      <c r="AC191" s="278"/>
      <c r="AD191" s="278"/>
      <c r="AE191" s="278"/>
      <c r="AF191" s="278"/>
      <c r="AG191" s="278"/>
      <c r="AH191" s="278"/>
      <c r="AI191" s="278"/>
      <c r="AJ191" s="278"/>
      <c r="AK191" s="278"/>
      <c r="AL191" s="278"/>
      <c r="AM191" s="278"/>
      <c r="AN191" s="278"/>
      <c r="AO191" s="278"/>
      <c r="AP191" s="278"/>
      <c r="AQ191" s="278"/>
      <c r="AR191" s="278"/>
      <c r="AS191" s="278"/>
      <c r="AT191" s="278"/>
      <c r="AU191" s="278"/>
      <c r="AV191" s="278"/>
      <c r="AW191" s="278"/>
      <c r="AX191" s="278"/>
      <c r="AY191" s="278"/>
      <c r="AZ191" s="278"/>
      <c r="BA191" s="278"/>
      <c r="BB191" s="278"/>
      <c r="BC191" s="278"/>
      <c r="BD191" s="277"/>
      <c r="BE191" s="278"/>
      <c r="BF191" s="278"/>
      <c r="BG191" s="278"/>
      <c r="BH191" s="278"/>
      <c r="BI191" s="278"/>
      <c r="BJ191" s="278"/>
      <c r="BK191" s="278"/>
      <c r="BL191" s="278"/>
      <c r="BM191" s="278"/>
      <c r="BN191" s="278"/>
      <c r="BO191" s="278"/>
      <c r="BP191" s="278"/>
      <c r="BQ191" s="278"/>
      <c r="BR191" s="278"/>
      <c r="BS191" s="278"/>
      <c r="BT191" s="278"/>
      <c r="BU191" s="278"/>
      <c r="BV191" s="278"/>
      <c r="BW191" s="278"/>
      <c r="BX191" s="278"/>
      <c r="BY191" s="278"/>
      <c r="BZ191" s="278"/>
      <c r="CA191" s="278"/>
      <c r="CB191" s="278"/>
      <c r="CC191" s="278"/>
      <c r="CD191" s="278"/>
      <c r="CE191" s="278"/>
      <c r="CF191" s="278"/>
      <c r="CG191" s="278"/>
      <c r="CH191" s="278"/>
      <c r="CI191" s="278"/>
      <c r="CJ191" s="278"/>
      <c r="CK191" s="278"/>
      <c r="CL191" s="278"/>
      <c r="CM191" s="278"/>
      <c r="CN191" s="278"/>
      <c r="CO191" s="278"/>
      <c r="CP191" s="278"/>
      <c r="CQ191" s="278"/>
      <c r="CR191" s="278"/>
      <c r="CS191" s="278"/>
      <c r="CT191" s="278"/>
      <c r="CU191" s="278"/>
      <c r="CV191" s="278"/>
      <c r="CW191" s="278"/>
      <c r="CX191" s="278"/>
      <c r="CY191" s="278"/>
      <c r="CZ191" s="278"/>
      <c r="DA191" s="278"/>
      <c r="DB191" s="278"/>
      <c r="DC191" s="278"/>
      <c r="DD191" s="278"/>
      <c r="DE191" s="278"/>
      <c r="DF191" s="278"/>
      <c r="DG191" s="278"/>
      <c r="DH191" s="285"/>
      <c r="DI191" s="283"/>
      <c r="DJ191" s="284"/>
      <c r="DK191" s="285"/>
      <c r="DL191" s="278"/>
      <c r="DM191" s="278"/>
      <c r="DN191" s="278"/>
      <c r="DO191" s="278"/>
      <c r="DP191" s="278"/>
      <c r="DQ191" s="278"/>
      <c r="DR191" s="278"/>
      <c r="DS191" s="278"/>
      <c r="DT191" s="278"/>
      <c r="DU191" s="278"/>
      <c r="DV191" s="278"/>
      <c r="DW191" s="278"/>
      <c r="DX191" s="278"/>
      <c r="DY191" s="278"/>
      <c r="DZ191" s="346"/>
    </row>
    <row r="192" spans="1:130">
      <c r="A192" s="277"/>
      <c r="B192" s="278"/>
      <c r="C192" s="278"/>
      <c r="D192" s="278"/>
      <c r="E192" s="278"/>
      <c r="F192" s="279"/>
      <c r="G192" s="278"/>
      <c r="H192" s="278"/>
      <c r="I192" s="278"/>
      <c r="J192" s="278"/>
      <c r="K192" s="278"/>
      <c r="L192" s="278"/>
      <c r="M192" s="278"/>
      <c r="N192" s="278"/>
      <c r="O192" s="278"/>
      <c r="P192" s="278"/>
      <c r="Q192" s="278"/>
      <c r="R192" s="278"/>
      <c r="S192" s="278"/>
      <c r="T192" s="278"/>
      <c r="U192" s="278"/>
      <c r="V192" s="278"/>
      <c r="W192" s="278"/>
      <c r="X192" s="278"/>
      <c r="Y192" s="278"/>
      <c r="Z192" s="278"/>
      <c r="AA192" s="278"/>
      <c r="AB192" s="278"/>
      <c r="AC192" s="278"/>
      <c r="AD192" s="278"/>
      <c r="AE192" s="278"/>
      <c r="AF192" s="278"/>
      <c r="AG192" s="278"/>
      <c r="AH192" s="278"/>
      <c r="AI192" s="278"/>
      <c r="AJ192" s="278"/>
      <c r="AK192" s="278"/>
      <c r="AL192" s="278"/>
      <c r="AM192" s="278"/>
      <c r="AN192" s="278"/>
      <c r="AO192" s="278"/>
      <c r="AP192" s="278"/>
      <c r="AQ192" s="278"/>
      <c r="AR192" s="278"/>
      <c r="AS192" s="278"/>
      <c r="AT192" s="278"/>
      <c r="AU192" s="278"/>
      <c r="AV192" s="278"/>
      <c r="AW192" s="278"/>
      <c r="AX192" s="278"/>
      <c r="AY192" s="278"/>
      <c r="AZ192" s="278"/>
      <c r="BA192" s="278"/>
      <c r="BB192" s="278"/>
      <c r="BC192" s="278"/>
      <c r="BD192" s="277"/>
      <c r="BE192" s="278"/>
      <c r="BF192" s="278"/>
      <c r="BG192" s="278"/>
      <c r="BH192" s="278"/>
      <c r="BI192" s="278"/>
      <c r="BJ192" s="278"/>
      <c r="BK192" s="278"/>
      <c r="BL192" s="278"/>
      <c r="BM192" s="278"/>
      <c r="BN192" s="278"/>
      <c r="BO192" s="278"/>
      <c r="BP192" s="278"/>
      <c r="BQ192" s="278"/>
      <c r="BR192" s="278"/>
      <c r="BS192" s="278"/>
      <c r="BT192" s="278"/>
      <c r="BU192" s="278"/>
      <c r="BV192" s="278"/>
      <c r="BW192" s="278"/>
      <c r="BX192" s="278"/>
      <c r="BY192" s="278"/>
      <c r="BZ192" s="278"/>
      <c r="CA192" s="278"/>
      <c r="CB192" s="278"/>
      <c r="CC192" s="278"/>
      <c r="CD192" s="278"/>
      <c r="CE192" s="278"/>
      <c r="CF192" s="278"/>
      <c r="CG192" s="278"/>
      <c r="CH192" s="278"/>
      <c r="CI192" s="278"/>
      <c r="CJ192" s="278"/>
      <c r="CK192" s="278"/>
      <c r="CL192" s="278"/>
      <c r="CM192" s="278"/>
      <c r="CN192" s="278"/>
      <c r="CO192" s="278"/>
      <c r="CP192" s="278"/>
      <c r="CQ192" s="278"/>
      <c r="CR192" s="278"/>
      <c r="CS192" s="278"/>
      <c r="CT192" s="278"/>
      <c r="CU192" s="278"/>
      <c r="CV192" s="278"/>
      <c r="CW192" s="278"/>
      <c r="CX192" s="278"/>
      <c r="CY192" s="278"/>
      <c r="CZ192" s="278"/>
      <c r="DA192" s="278"/>
      <c r="DB192" s="278"/>
      <c r="DC192" s="278"/>
      <c r="DD192" s="278"/>
      <c r="DE192" s="278"/>
      <c r="DF192" s="278"/>
      <c r="DG192" s="278"/>
      <c r="DH192" s="285"/>
      <c r="DI192" s="283"/>
      <c r="DJ192" s="284"/>
      <c r="DK192" s="285"/>
      <c r="DL192" s="278"/>
      <c r="DM192" s="278"/>
      <c r="DN192" s="278"/>
      <c r="DO192" s="278"/>
      <c r="DP192" s="278"/>
      <c r="DQ192" s="278"/>
      <c r="DR192" s="278"/>
      <c r="DS192" s="278"/>
      <c r="DT192" s="278"/>
      <c r="DU192" s="278"/>
      <c r="DV192" s="278"/>
      <c r="DW192" s="278"/>
      <c r="DX192" s="278"/>
      <c r="DY192" s="278"/>
      <c r="DZ192" s="346"/>
    </row>
    <row r="193" spans="1:130">
      <c r="A193" s="277"/>
      <c r="B193" s="278"/>
      <c r="C193" s="278"/>
      <c r="D193" s="278"/>
      <c r="E193" s="278"/>
      <c r="F193" s="279"/>
      <c r="G193" s="278"/>
      <c r="H193" s="278"/>
      <c r="I193" s="278"/>
      <c r="J193" s="278"/>
      <c r="K193" s="278"/>
      <c r="L193" s="278"/>
      <c r="M193" s="278"/>
      <c r="N193" s="278"/>
      <c r="O193" s="278"/>
      <c r="P193" s="278"/>
      <c r="Q193" s="278"/>
      <c r="R193" s="278"/>
      <c r="S193" s="278"/>
      <c r="T193" s="278"/>
      <c r="U193" s="278"/>
      <c r="V193" s="278"/>
      <c r="W193" s="278"/>
      <c r="X193" s="278"/>
      <c r="Y193" s="278"/>
      <c r="Z193" s="278"/>
      <c r="AA193" s="278"/>
      <c r="AB193" s="278"/>
      <c r="AC193" s="278"/>
      <c r="AD193" s="278"/>
      <c r="AE193" s="278"/>
      <c r="AF193" s="278"/>
      <c r="AG193" s="278"/>
      <c r="AH193" s="278"/>
      <c r="AI193" s="278"/>
      <c r="AJ193" s="278"/>
      <c r="AK193" s="278"/>
      <c r="AL193" s="278"/>
      <c r="AM193" s="278"/>
      <c r="AN193" s="278"/>
      <c r="AO193" s="278"/>
      <c r="AP193" s="278"/>
      <c r="AQ193" s="278"/>
      <c r="AR193" s="278"/>
      <c r="AS193" s="278"/>
      <c r="AT193" s="278"/>
      <c r="AU193" s="278"/>
      <c r="AV193" s="278"/>
      <c r="AW193" s="278"/>
      <c r="AX193" s="278"/>
      <c r="AY193" s="278"/>
      <c r="AZ193" s="278"/>
      <c r="BA193" s="278"/>
      <c r="BB193" s="278"/>
      <c r="BC193" s="278"/>
      <c r="BD193" s="277"/>
      <c r="BE193" s="278"/>
      <c r="BF193" s="278"/>
      <c r="BG193" s="278"/>
      <c r="BH193" s="278"/>
      <c r="BI193" s="278"/>
      <c r="BJ193" s="278"/>
      <c r="BK193" s="278"/>
      <c r="BL193" s="278"/>
      <c r="BM193" s="278"/>
      <c r="BN193" s="278"/>
      <c r="BO193" s="278"/>
      <c r="BP193" s="278"/>
      <c r="BQ193" s="278"/>
      <c r="BR193" s="278"/>
      <c r="BS193" s="278"/>
      <c r="BT193" s="278"/>
      <c r="BU193" s="278"/>
      <c r="BV193" s="278"/>
      <c r="BW193" s="278"/>
      <c r="BX193" s="278"/>
      <c r="BY193" s="278"/>
      <c r="BZ193" s="278"/>
      <c r="CA193" s="278"/>
      <c r="CB193" s="278"/>
      <c r="CC193" s="278"/>
      <c r="CD193" s="278"/>
      <c r="CE193" s="278"/>
      <c r="CF193" s="278"/>
      <c r="CG193" s="278"/>
      <c r="CH193" s="278"/>
      <c r="CI193" s="278"/>
      <c r="CJ193" s="278"/>
      <c r="CK193" s="278"/>
      <c r="CL193" s="278"/>
      <c r="CM193" s="278"/>
      <c r="CN193" s="278"/>
      <c r="CO193" s="278"/>
      <c r="CP193" s="278"/>
      <c r="CQ193" s="278"/>
      <c r="CR193" s="278"/>
      <c r="CS193" s="278"/>
      <c r="CT193" s="278"/>
      <c r="CU193" s="278"/>
      <c r="CV193" s="278"/>
      <c r="CW193" s="278"/>
      <c r="CX193" s="278"/>
      <c r="CY193" s="278"/>
      <c r="CZ193" s="278"/>
      <c r="DA193" s="278"/>
      <c r="DB193" s="278"/>
      <c r="DC193" s="278"/>
      <c r="DD193" s="278"/>
      <c r="DE193" s="278"/>
      <c r="DF193" s="278"/>
      <c r="DG193" s="278"/>
      <c r="DH193" s="285"/>
      <c r="DI193" s="283"/>
      <c r="DJ193" s="284"/>
      <c r="DK193" s="285"/>
      <c r="DL193" s="278"/>
      <c r="DM193" s="278"/>
      <c r="DN193" s="278"/>
      <c r="DO193" s="278"/>
      <c r="DP193" s="278"/>
      <c r="DQ193" s="278"/>
      <c r="DR193" s="278"/>
      <c r="DS193" s="278"/>
      <c r="DT193" s="278"/>
      <c r="DU193" s="278"/>
      <c r="DV193" s="278"/>
      <c r="DW193" s="278"/>
      <c r="DX193" s="278"/>
      <c r="DY193" s="278"/>
      <c r="DZ193" s="346"/>
    </row>
    <row r="194" spans="1:130">
      <c r="A194" s="277"/>
      <c r="B194" s="278"/>
      <c r="C194" s="278"/>
      <c r="D194" s="278"/>
      <c r="E194" s="278"/>
      <c r="F194" s="279"/>
      <c r="G194" s="278"/>
      <c r="H194" s="278"/>
      <c r="I194" s="278"/>
      <c r="J194" s="278"/>
      <c r="K194" s="278"/>
      <c r="L194" s="278"/>
      <c r="M194" s="278"/>
      <c r="N194" s="278"/>
      <c r="O194" s="278"/>
      <c r="P194" s="278"/>
      <c r="Q194" s="278"/>
      <c r="R194" s="278"/>
      <c r="S194" s="278"/>
      <c r="T194" s="278"/>
      <c r="U194" s="278"/>
      <c r="V194" s="278"/>
      <c r="W194" s="278"/>
      <c r="X194" s="278"/>
      <c r="Y194" s="278"/>
      <c r="Z194" s="278"/>
      <c r="AA194" s="278"/>
      <c r="AB194" s="278"/>
      <c r="AC194" s="278"/>
      <c r="AD194" s="278"/>
      <c r="AE194" s="278"/>
      <c r="AF194" s="278"/>
      <c r="AG194" s="278"/>
      <c r="AH194" s="278"/>
      <c r="AI194" s="278"/>
      <c r="AJ194" s="278"/>
      <c r="AK194" s="278"/>
      <c r="AL194" s="278"/>
      <c r="AM194" s="278"/>
      <c r="AN194" s="278"/>
      <c r="AO194" s="278"/>
      <c r="AP194" s="278"/>
      <c r="AQ194" s="278"/>
      <c r="AR194" s="278"/>
      <c r="AS194" s="278"/>
      <c r="AT194" s="278"/>
      <c r="AU194" s="278"/>
      <c r="AV194" s="278"/>
      <c r="AW194" s="278"/>
      <c r="AX194" s="278"/>
      <c r="AY194" s="278"/>
      <c r="AZ194" s="278"/>
      <c r="BA194" s="278"/>
      <c r="BB194" s="278"/>
      <c r="BC194" s="278"/>
      <c r="BD194" s="277"/>
      <c r="BE194" s="278"/>
      <c r="BF194" s="278"/>
      <c r="BG194" s="278"/>
      <c r="BH194" s="278"/>
      <c r="BI194" s="278"/>
      <c r="BJ194" s="278"/>
      <c r="BK194" s="278"/>
      <c r="BL194" s="278"/>
      <c r="BM194" s="278"/>
      <c r="BN194" s="278"/>
      <c r="BO194" s="278"/>
      <c r="BP194" s="278"/>
      <c r="BQ194" s="278"/>
      <c r="BR194" s="278"/>
      <c r="BS194" s="278"/>
      <c r="BT194" s="278"/>
      <c r="BU194" s="278"/>
      <c r="BV194" s="278"/>
      <c r="BW194" s="278"/>
      <c r="BX194" s="278"/>
      <c r="BY194" s="278"/>
      <c r="BZ194" s="278"/>
      <c r="CA194" s="278"/>
      <c r="CB194" s="278"/>
      <c r="CC194" s="278"/>
      <c r="CD194" s="278"/>
      <c r="CE194" s="278"/>
      <c r="CF194" s="278"/>
      <c r="CG194" s="278"/>
      <c r="CH194" s="278"/>
      <c r="CI194" s="278"/>
      <c r="CJ194" s="278"/>
      <c r="CK194" s="278"/>
      <c r="CL194" s="278"/>
      <c r="CM194" s="278"/>
      <c r="CN194" s="278"/>
      <c r="CO194" s="278"/>
      <c r="CP194" s="278"/>
      <c r="CQ194" s="278"/>
      <c r="CR194" s="278"/>
      <c r="CS194" s="278"/>
      <c r="CT194" s="278"/>
      <c r="CU194" s="278"/>
      <c r="CV194" s="278"/>
      <c r="CW194" s="278"/>
      <c r="CX194" s="278"/>
      <c r="CY194" s="278"/>
      <c r="CZ194" s="278"/>
      <c r="DA194" s="278"/>
      <c r="DB194" s="278"/>
      <c r="DC194" s="278"/>
      <c r="DD194" s="278"/>
      <c r="DE194" s="278"/>
      <c r="DF194" s="278"/>
      <c r="DG194" s="278"/>
      <c r="DH194" s="285"/>
      <c r="DI194" s="283"/>
      <c r="DJ194" s="284"/>
      <c r="DK194" s="285"/>
      <c r="DL194" s="278"/>
      <c r="DM194" s="278"/>
      <c r="DN194" s="278"/>
      <c r="DO194" s="278"/>
      <c r="DP194" s="278"/>
      <c r="DQ194" s="278"/>
      <c r="DR194" s="278"/>
      <c r="DS194" s="278"/>
      <c r="DT194" s="278"/>
      <c r="DU194" s="278"/>
      <c r="DV194" s="278"/>
      <c r="DW194" s="278"/>
      <c r="DX194" s="278"/>
      <c r="DY194" s="278"/>
      <c r="DZ194" s="346"/>
    </row>
    <row r="195" spans="1:130">
      <c r="A195" s="277"/>
      <c r="B195" s="278"/>
      <c r="C195" s="278"/>
      <c r="D195" s="278"/>
      <c r="E195" s="278"/>
      <c r="F195" s="279"/>
      <c r="G195" s="278"/>
      <c r="H195" s="278"/>
      <c r="I195" s="278"/>
      <c r="J195" s="278"/>
      <c r="K195" s="278"/>
      <c r="L195" s="278"/>
      <c r="M195" s="278"/>
      <c r="N195" s="278"/>
      <c r="O195" s="278"/>
      <c r="P195" s="278"/>
      <c r="Q195" s="278"/>
      <c r="R195" s="278"/>
      <c r="S195" s="278"/>
      <c r="T195" s="278"/>
      <c r="U195" s="278"/>
      <c r="V195" s="278"/>
      <c r="W195" s="278"/>
      <c r="X195" s="278"/>
      <c r="Y195" s="278"/>
      <c r="Z195" s="278"/>
      <c r="AA195" s="278"/>
      <c r="AB195" s="278"/>
      <c r="AC195" s="278"/>
      <c r="AD195" s="278"/>
      <c r="AE195" s="278"/>
      <c r="AF195" s="278"/>
      <c r="AG195" s="278"/>
      <c r="AH195" s="278"/>
      <c r="AI195" s="278"/>
      <c r="AJ195" s="278"/>
      <c r="AK195" s="278"/>
      <c r="AL195" s="278"/>
      <c r="AM195" s="278"/>
      <c r="AN195" s="278"/>
      <c r="AO195" s="278"/>
      <c r="AP195" s="278"/>
      <c r="AQ195" s="278"/>
      <c r="AR195" s="278"/>
      <c r="AS195" s="278"/>
      <c r="AT195" s="278"/>
      <c r="AU195" s="278"/>
      <c r="AV195" s="278"/>
      <c r="AW195" s="278"/>
      <c r="AX195" s="278"/>
      <c r="AY195" s="278"/>
      <c r="AZ195" s="278"/>
      <c r="BA195" s="278"/>
      <c r="BB195" s="278"/>
      <c r="BC195" s="278"/>
      <c r="BD195" s="277"/>
      <c r="BE195" s="278"/>
      <c r="BF195" s="278"/>
      <c r="BG195" s="278"/>
      <c r="BH195" s="278"/>
      <c r="BI195" s="278"/>
      <c r="BJ195" s="278"/>
      <c r="BK195" s="278"/>
      <c r="BL195" s="278"/>
      <c r="BM195" s="278"/>
      <c r="BN195" s="278"/>
      <c r="BO195" s="278"/>
      <c r="BP195" s="278"/>
      <c r="BQ195" s="278"/>
      <c r="BR195" s="278"/>
      <c r="BS195" s="278"/>
      <c r="BT195" s="278"/>
      <c r="BU195" s="278"/>
      <c r="BV195" s="278"/>
      <c r="BW195" s="278"/>
      <c r="BX195" s="278"/>
      <c r="BY195" s="278"/>
      <c r="BZ195" s="278"/>
      <c r="CA195" s="278"/>
      <c r="CB195" s="278"/>
      <c r="CC195" s="278"/>
      <c r="CD195" s="278"/>
      <c r="CE195" s="278"/>
      <c r="CF195" s="278"/>
      <c r="CG195" s="278"/>
      <c r="CH195" s="278"/>
      <c r="CI195" s="278"/>
      <c r="CJ195" s="278"/>
      <c r="CK195" s="278"/>
      <c r="CL195" s="278"/>
      <c r="CM195" s="278"/>
      <c r="CN195" s="278"/>
      <c r="CO195" s="278"/>
      <c r="CP195" s="278"/>
      <c r="CQ195" s="278"/>
      <c r="CR195" s="278"/>
      <c r="CS195" s="278"/>
      <c r="CT195" s="278"/>
      <c r="CU195" s="278"/>
      <c r="CV195" s="278"/>
      <c r="CW195" s="278"/>
      <c r="CX195" s="278"/>
      <c r="CY195" s="278"/>
      <c r="CZ195" s="278"/>
      <c r="DA195" s="278"/>
      <c r="DB195" s="278"/>
      <c r="DC195" s="278"/>
      <c r="DD195" s="278"/>
      <c r="DE195" s="278"/>
      <c r="DF195" s="278"/>
      <c r="DG195" s="278"/>
      <c r="DH195" s="285"/>
      <c r="DI195" s="283"/>
      <c r="DJ195" s="284"/>
      <c r="DK195" s="285"/>
      <c r="DL195" s="278"/>
      <c r="DM195" s="278"/>
      <c r="DN195" s="278"/>
      <c r="DO195" s="278"/>
      <c r="DP195" s="278"/>
      <c r="DQ195" s="278"/>
      <c r="DR195" s="278"/>
      <c r="DS195" s="278"/>
      <c r="DT195" s="278"/>
      <c r="DU195" s="278"/>
      <c r="DV195" s="278"/>
      <c r="DW195" s="278"/>
      <c r="DX195" s="278"/>
      <c r="DY195" s="278"/>
      <c r="DZ195" s="346"/>
    </row>
    <row r="196" spans="1:130">
      <c r="A196" s="277"/>
      <c r="B196" s="278"/>
      <c r="C196" s="278"/>
      <c r="D196" s="278"/>
      <c r="E196" s="278"/>
      <c r="F196" s="279"/>
      <c r="G196" s="278"/>
      <c r="H196" s="278"/>
      <c r="I196" s="278"/>
      <c r="J196" s="278"/>
      <c r="K196" s="278"/>
      <c r="L196" s="278"/>
      <c r="M196" s="278"/>
      <c r="N196" s="278"/>
      <c r="O196" s="278"/>
      <c r="P196" s="278"/>
      <c r="Q196" s="278"/>
      <c r="R196" s="278"/>
      <c r="S196" s="278"/>
      <c r="T196" s="278"/>
      <c r="U196" s="278"/>
      <c r="V196" s="278"/>
      <c r="W196" s="278"/>
      <c r="X196" s="278"/>
      <c r="Y196" s="278"/>
      <c r="Z196" s="278"/>
      <c r="AA196" s="278"/>
      <c r="AB196" s="278"/>
      <c r="AC196" s="278"/>
      <c r="AD196" s="278"/>
      <c r="AE196" s="278"/>
      <c r="AF196" s="278"/>
      <c r="AG196" s="278"/>
      <c r="AH196" s="278"/>
      <c r="AI196" s="278"/>
      <c r="AJ196" s="278"/>
      <c r="AK196" s="278"/>
      <c r="AL196" s="278"/>
      <c r="AM196" s="278"/>
      <c r="AN196" s="278"/>
      <c r="AO196" s="278"/>
      <c r="AP196" s="278"/>
      <c r="AQ196" s="278"/>
      <c r="AR196" s="278"/>
      <c r="AS196" s="278"/>
      <c r="AT196" s="278"/>
      <c r="AU196" s="278"/>
      <c r="AV196" s="278"/>
      <c r="AW196" s="278"/>
      <c r="AX196" s="278"/>
      <c r="AY196" s="278"/>
      <c r="AZ196" s="278"/>
      <c r="BA196" s="278"/>
      <c r="BB196" s="278"/>
      <c r="BC196" s="278"/>
      <c r="BD196" s="277"/>
      <c r="BE196" s="278"/>
      <c r="BF196" s="278"/>
      <c r="BG196" s="278"/>
      <c r="BH196" s="278"/>
      <c r="BI196" s="278"/>
      <c r="BJ196" s="278"/>
      <c r="BK196" s="278"/>
      <c r="BL196" s="278"/>
      <c r="BM196" s="278"/>
      <c r="BN196" s="278"/>
      <c r="BO196" s="278"/>
      <c r="BP196" s="278"/>
      <c r="BQ196" s="278"/>
      <c r="BR196" s="278"/>
      <c r="BS196" s="278"/>
      <c r="BT196" s="278"/>
      <c r="BU196" s="278"/>
      <c r="BV196" s="278"/>
      <c r="BW196" s="278"/>
      <c r="BX196" s="278"/>
      <c r="BY196" s="278"/>
      <c r="BZ196" s="278"/>
      <c r="CA196" s="278"/>
      <c r="CB196" s="278"/>
      <c r="CC196" s="278"/>
      <c r="CD196" s="278"/>
      <c r="CE196" s="278"/>
      <c r="CF196" s="278"/>
      <c r="CG196" s="278"/>
      <c r="CH196" s="278"/>
      <c r="CI196" s="278"/>
      <c r="CJ196" s="278"/>
      <c r="CK196" s="278"/>
      <c r="CL196" s="278"/>
      <c r="CM196" s="278"/>
      <c r="CN196" s="278"/>
      <c r="CO196" s="278"/>
      <c r="CP196" s="278"/>
      <c r="CQ196" s="278"/>
      <c r="CR196" s="278"/>
      <c r="CS196" s="278"/>
      <c r="CT196" s="278"/>
      <c r="CU196" s="278"/>
      <c r="CV196" s="278"/>
      <c r="CW196" s="278"/>
      <c r="CX196" s="278"/>
      <c r="CY196" s="278"/>
      <c r="CZ196" s="278"/>
      <c r="DA196" s="278"/>
      <c r="DB196" s="278"/>
      <c r="DC196" s="278"/>
      <c r="DD196" s="278"/>
      <c r="DE196" s="278"/>
      <c r="DF196" s="278"/>
      <c r="DG196" s="278"/>
      <c r="DH196" s="285"/>
      <c r="DI196" s="283"/>
      <c r="DJ196" s="284"/>
      <c r="DK196" s="285"/>
      <c r="DL196" s="278"/>
      <c r="DM196" s="278"/>
      <c r="DN196" s="278"/>
      <c r="DO196" s="278"/>
      <c r="DP196" s="278"/>
      <c r="DQ196" s="278"/>
      <c r="DR196" s="278"/>
      <c r="DS196" s="278"/>
      <c r="DT196" s="278"/>
      <c r="DU196" s="278"/>
      <c r="DV196" s="278"/>
      <c r="DW196" s="278"/>
      <c r="DX196" s="278"/>
      <c r="DY196" s="278"/>
      <c r="DZ196" s="346"/>
    </row>
    <row r="197" spans="1:130">
      <c r="A197" s="277"/>
      <c r="B197" s="278"/>
      <c r="C197" s="278"/>
      <c r="D197" s="278"/>
      <c r="E197" s="278"/>
      <c r="F197" s="279"/>
      <c r="G197" s="278"/>
      <c r="H197" s="278"/>
      <c r="I197" s="278"/>
      <c r="J197" s="278"/>
      <c r="K197" s="278"/>
      <c r="L197" s="278"/>
      <c r="M197" s="278"/>
      <c r="N197" s="278"/>
      <c r="O197" s="278"/>
      <c r="P197" s="278"/>
      <c r="Q197" s="278"/>
      <c r="R197" s="278"/>
      <c r="S197" s="278"/>
      <c r="T197" s="278"/>
      <c r="U197" s="278"/>
      <c r="V197" s="278"/>
      <c r="W197" s="278"/>
      <c r="X197" s="278"/>
      <c r="Y197" s="278"/>
      <c r="Z197" s="278"/>
      <c r="AA197" s="278"/>
      <c r="AB197" s="278"/>
      <c r="AC197" s="278"/>
      <c r="AD197" s="278"/>
      <c r="AE197" s="278"/>
      <c r="AF197" s="278"/>
      <c r="AG197" s="278"/>
      <c r="AH197" s="278"/>
      <c r="AI197" s="278"/>
      <c r="AJ197" s="278"/>
      <c r="AK197" s="278"/>
      <c r="AL197" s="278"/>
      <c r="AM197" s="278"/>
      <c r="AN197" s="278"/>
      <c r="AO197" s="278"/>
      <c r="AP197" s="278"/>
      <c r="AQ197" s="278"/>
      <c r="AR197" s="278"/>
      <c r="AS197" s="278"/>
      <c r="AT197" s="278"/>
      <c r="AU197" s="278"/>
      <c r="AV197" s="278"/>
      <c r="AW197" s="278"/>
      <c r="AX197" s="278"/>
      <c r="AY197" s="278"/>
      <c r="AZ197" s="278"/>
      <c r="BA197" s="278"/>
      <c r="BB197" s="278"/>
      <c r="BC197" s="278"/>
      <c r="BD197" s="277"/>
      <c r="BE197" s="278"/>
      <c r="BF197" s="278"/>
      <c r="BG197" s="278"/>
      <c r="BH197" s="278"/>
      <c r="BI197" s="278"/>
      <c r="BJ197" s="278"/>
      <c r="BK197" s="278"/>
      <c r="BL197" s="278"/>
      <c r="BM197" s="278"/>
      <c r="BN197" s="278"/>
      <c r="BO197" s="278"/>
      <c r="BP197" s="278"/>
      <c r="BQ197" s="278"/>
      <c r="BR197" s="278"/>
      <c r="BS197" s="278"/>
      <c r="BT197" s="278"/>
      <c r="BU197" s="278"/>
      <c r="BV197" s="278"/>
      <c r="BW197" s="278"/>
      <c r="BX197" s="278"/>
      <c r="BY197" s="278"/>
      <c r="BZ197" s="278"/>
      <c r="CA197" s="278"/>
      <c r="CB197" s="278"/>
      <c r="CC197" s="278"/>
      <c r="CD197" s="278"/>
      <c r="CE197" s="278"/>
      <c r="CF197" s="278"/>
      <c r="CG197" s="278"/>
      <c r="CH197" s="278"/>
      <c r="CI197" s="278"/>
      <c r="CJ197" s="278"/>
      <c r="CK197" s="278"/>
      <c r="CL197" s="278"/>
      <c r="CM197" s="278"/>
      <c r="CN197" s="278"/>
      <c r="CO197" s="278"/>
      <c r="CP197" s="278"/>
      <c r="CQ197" s="278"/>
      <c r="CR197" s="278"/>
      <c r="CS197" s="278"/>
      <c r="CT197" s="278"/>
      <c r="CU197" s="278"/>
      <c r="CV197" s="278"/>
      <c r="CW197" s="278"/>
      <c r="CX197" s="278"/>
      <c r="CY197" s="278"/>
      <c r="CZ197" s="278"/>
      <c r="DA197" s="278"/>
      <c r="DB197" s="278"/>
      <c r="DC197" s="278"/>
      <c r="DD197" s="278"/>
      <c r="DE197" s="278"/>
      <c r="DF197" s="278"/>
      <c r="DG197" s="278"/>
      <c r="DH197" s="285"/>
      <c r="DI197" s="283"/>
      <c r="DJ197" s="284"/>
      <c r="DK197" s="285"/>
      <c r="DL197" s="278"/>
      <c r="DM197" s="278"/>
      <c r="DN197" s="278"/>
      <c r="DO197" s="278"/>
      <c r="DP197" s="278"/>
      <c r="DQ197" s="278"/>
      <c r="DR197" s="278"/>
      <c r="DS197" s="278"/>
      <c r="DT197" s="278"/>
      <c r="DU197" s="278"/>
      <c r="DV197" s="278"/>
      <c r="DW197" s="278"/>
      <c r="DX197" s="278"/>
      <c r="DY197" s="278"/>
      <c r="DZ197" s="346"/>
    </row>
    <row r="198" spans="1:130">
      <c r="A198" s="277"/>
      <c r="B198" s="278"/>
      <c r="C198" s="278"/>
      <c r="D198" s="278"/>
      <c r="E198" s="278"/>
      <c r="F198" s="279"/>
      <c r="G198" s="278"/>
      <c r="H198" s="278"/>
      <c r="I198" s="278"/>
      <c r="J198" s="278"/>
      <c r="K198" s="278"/>
      <c r="L198" s="278"/>
      <c r="M198" s="278"/>
      <c r="N198" s="278"/>
      <c r="O198" s="278"/>
      <c r="P198" s="278"/>
      <c r="Q198" s="278"/>
      <c r="R198" s="278"/>
      <c r="S198" s="278"/>
      <c r="T198" s="278"/>
      <c r="U198" s="278"/>
      <c r="V198" s="278"/>
      <c r="W198" s="278"/>
      <c r="X198" s="278"/>
      <c r="Y198" s="278"/>
      <c r="Z198" s="278"/>
      <c r="AA198" s="278"/>
      <c r="AB198" s="278"/>
      <c r="AC198" s="278"/>
      <c r="AD198" s="278"/>
      <c r="AE198" s="278"/>
      <c r="AF198" s="278"/>
      <c r="AG198" s="278"/>
      <c r="AH198" s="278"/>
      <c r="AI198" s="278"/>
      <c r="AJ198" s="278"/>
      <c r="AK198" s="278"/>
      <c r="AL198" s="278"/>
      <c r="AM198" s="278"/>
      <c r="AN198" s="278"/>
      <c r="AO198" s="278"/>
      <c r="AP198" s="278"/>
      <c r="AQ198" s="278"/>
      <c r="AR198" s="278"/>
      <c r="AS198" s="278"/>
      <c r="AT198" s="278"/>
      <c r="AU198" s="278"/>
      <c r="AV198" s="278"/>
      <c r="AW198" s="278"/>
      <c r="AX198" s="278"/>
      <c r="AY198" s="278"/>
      <c r="AZ198" s="278"/>
      <c r="BA198" s="278"/>
      <c r="BB198" s="278"/>
      <c r="BC198" s="278"/>
      <c r="BD198" s="277"/>
      <c r="BE198" s="278"/>
      <c r="BF198" s="278"/>
      <c r="BG198" s="278"/>
      <c r="BH198" s="278"/>
      <c r="BI198" s="278"/>
      <c r="BJ198" s="278"/>
      <c r="BK198" s="278"/>
      <c r="BL198" s="278"/>
      <c r="BM198" s="278"/>
      <c r="BN198" s="278"/>
      <c r="BO198" s="278"/>
      <c r="BP198" s="278"/>
      <c r="BQ198" s="278"/>
      <c r="BR198" s="278"/>
      <c r="BS198" s="278"/>
      <c r="BT198" s="278"/>
      <c r="BU198" s="278"/>
      <c r="BV198" s="278"/>
      <c r="BW198" s="278"/>
      <c r="BX198" s="278"/>
      <c r="BY198" s="278"/>
      <c r="BZ198" s="278"/>
      <c r="CA198" s="278"/>
      <c r="CB198" s="278"/>
      <c r="CC198" s="278"/>
      <c r="CD198" s="278"/>
      <c r="CE198" s="278"/>
      <c r="CF198" s="278"/>
      <c r="CG198" s="278"/>
      <c r="CH198" s="278"/>
      <c r="CI198" s="278"/>
      <c r="CJ198" s="278"/>
      <c r="CK198" s="278"/>
      <c r="CL198" s="278"/>
      <c r="CM198" s="278"/>
      <c r="CN198" s="278"/>
      <c r="CO198" s="278"/>
      <c r="CP198" s="278"/>
      <c r="CQ198" s="278"/>
      <c r="CR198" s="278"/>
      <c r="CS198" s="278"/>
      <c r="CT198" s="278"/>
      <c r="CU198" s="278"/>
      <c r="CV198" s="278"/>
      <c r="CW198" s="278"/>
      <c r="CX198" s="278"/>
      <c r="CY198" s="278"/>
      <c r="CZ198" s="278"/>
      <c r="DA198" s="278"/>
      <c r="DB198" s="278"/>
      <c r="DC198" s="278"/>
      <c r="DD198" s="278"/>
      <c r="DE198" s="278"/>
      <c r="DF198" s="278"/>
      <c r="DG198" s="278"/>
      <c r="DH198" s="285"/>
      <c r="DI198" s="283"/>
      <c r="DJ198" s="284"/>
      <c r="DK198" s="285"/>
      <c r="DL198" s="278"/>
      <c r="DM198" s="278"/>
      <c r="DN198" s="278"/>
      <c r="DO198" s="278"/>
      <c r="DP198" s="278"/>
      <c r="DQ198" s="278"/>
      <c r="DR198" s="278"/>
      <c r="DS198" s="278"/>
      <c r="DT198" s="278"/>
      <c r="DU198" s="278"/>
      <c r="DV198" s="278"/>
      <c r="DW198" s="278"/>
      <c r="DX198" s="278"/>
      <c r="DY198" s="278"/>
      <c r="DZ198" s="346"/>
    </row>
    <row r="199" spans="1:130">
      <c r="A199" s="277"/>
      <c r="B199" s="278"/>
      <c r="C199" s="278"/>
      <c r="D199" s="278"/>
      <c r="E199" s="278"/>
      <c r="F199" s="279"/>
      <c r="G199" s="278"/>
      <c r="H199" s="278"/>
      <c r="I199" s="278"/>
      <c r="J199" s="278"/>
      <c r="K199" s="278"/>
      <c r="L199" s="278"/>
      <c r="M199" s="278"/>
      <c r="N199" s="278"/>
      <c r="O199" s="278"/>
      <c r="P199" s="278"/>
      <c r="Q199" s="278"/>
      <c r="R199" s="278"/>
      <c r="S199" s="278"/>
      <c r="T199" s="278"/>
      <c r="U199" s="278"/>
      <c r="V199" s="278"/>
      <c r="W199" s="278"/>
      <c r="X199" s="278"/>
      <c r="Y199" s="278"/>
      <c r="Z199" s="278"/>
      <c r="AA199" s="278"/>
      <c r="AB199" s="278"/>
      <c r="AC199" s="278"/>
      <c r="AD199" s="278"/>
      <c r="AE199" s="278"/>
      <c r="AF199" s="278"/>
      <c r="AG199" s="278"/>
      <c r="AH199" s="278"/>
      <c r="AI199" s="278"/>
      <c r="AJ199" s="278"/>
      <c r="AK199" s="278"/>
      <c r="AL199" s="278"/>
      <c r="AM199" s="278"/>
      <c r="AN199" s="278"/>
      <c r="AO199" s="278"/>
      <c r="AP199" s="278"/>
      <c r="AQ199" s="278"/>
      <c r="AR199" s="278"/>
      <c r="AS199" s="278"/>
      <c r="AT199" s="278"/>
      <c r="AU199" s="278"/>
      <c r="AV199" s="278"/>
      <c r="AW199" s="278"/>
      <c r="AX199" s="278"/>
      <c r="AY199" s="278"/>
      <c r="AZ199" s="278"/>
      <c r="BA199" s="278"/>
      <c r="BB199" s="278"/>
      <c r="BC199" s="278"/>
      <c r="BD199" s="277"/>
      <c r="BE199" s="278"/>
      <c r="BF199" s="278"/>
      <c r="BG199" s="278"/>
      <c r="BH199" s="278"/>
      <c r="BI199" s="278"/>
      <c r="BJ199" s="278"/>
      <c r="BK199" s="278"/>
      <c r="BL199" s="278"/>
      <c r="BM199" s="278"/>
      <c r="BN199" s="278"/>
      <c r="BO199" s="278"/>
      <c r="BP199" s="278"/>
      <c r="BQ199" s="278"/>
      <c r="BR199" s="278"/>
      <c r="BS199" s="278"/>
      <c r="BT199" s="278"/>
      <c r="BU199" s="278"/>
      <c r="BV199" s="278"/>
      <c r="BW199" s="278"/>
      <c r="BX199" s="278"/>
      <c r="BY199" s="278"/>
      <c r="BZ199" s="278"/>
      <c r="CA199" s="278"/>
      <c r="CB199" s="278"/>
      <c r="CC199" s="278"/>
      <c r="CD199" s="278"/>
      <c r="CE199" s="278"/>
      <c r="CF199" s="278"/>
      <c r="CG199" s="278"/>
      <c r="CH199" s="278"/>
      <c r="CI199" s="278"/>
      <c r="CJ199" s="278"/>
      <c r="CK199" s="278"/>
      <c r="CL199" s="278"/>
      <c r="CM199" s="278"/>
      <c r="CN199" s="278"/>
      <c r="CO199" s="278"/>
      <c r="CP199" s="278"/>
      <c r="CQ199" s="278"/>
      <c r="CR199" s="278"/>
      <c r="CS199" s="278"/>
      <c r="CT199" s="278"/>
      <c r="CU199" s="278"/>
      <c r="CV199" s="278"/>
      <c r="CW199" s="278"/>
      <c r="CX199" s="278"/>
      <c r="CY199" s="278"/>
      <c r="CZ199" s="278"/>
      <c r="DA199" s="278"/>
      <c r="DB199" s="278"/>
      <c r="DC199" s="278"/>
      <c r="DD199" s="278"/>
      <c r="DE199" s="278"/>
      <c r="DF199" s="278"/>
      <c r="DG199" s="278"/>
      <c r="DH199" s="285"/>
      <c r="DI199" s="283"/>
      <c r="DJ199" s="284"/>
      <c r="DK199" s="285"/>
      <c r="DL199" s="278"/>
      <c r="DM199" s="278"/>
      <c r="DN199" s="278"/>
      <c r="DO199" s="278"/>
      <c r="DP199" s="278"/>
      <c r="DQ199" s="278"/>
      <c r="DR199" s="278"/>
      <c r="DS199" s="278"/>
      <c r="DT199" s="278"/>
      <c r="DU199" s="278"/>
      <c r="DV199" s="278"/>
      <c r="DW199" s="278"/>
      <c r="DX199" s="278"/>
      <c r="DY199" s="278"/>
      <c r="DZ199" s="346"/>
    </row>
    <row r="200" spans="1:130">
      <c r="A200" s="277"/>
      <c r="B200" s="278"/>
      <c r="C200" s="278"/>
      <c r="D200" s="278"/>
      <c r="E200" s="278"/>
      <c r="F200" s="279"/>
      <c r="G200" s="278"/>
      <c r="H200" s="278"/>
      <c r="I200" s="278"/>
      <c r="J200" s="278"/>
      <c r="K200" s="278"/>
      <c r="L200" s="278"/>
      <c r="M200" s="278"/>
      <c r="N200" s="278"/>
      <c r="O200" s="278"/>
      <c r="P200" s="278"/>
      <c r="Q200" s="278"/>
      <c r="R200" s="278"/>
      <c r="S200" s="278"/>
      <c r="T200" s="278"/>
      <c r="U200" s="278"/>
      <c r="V200" s="278"/>
      <c r="W200" s="278"/>
      <c r="X200" s="278"/>
      <c r="Y200" s="278"/>
      <c r="Z200" s="278"/>
      <c r="AA200" s="278"/>
      <c r="AB200" s="278"/>
      <c r="AC200" s="278"/>
      <c r="AD200" s="278"/>
      <c r="AE200" s="278"/>
      <c r="AF200" s="278"/>
      <c r="AG200" s="278"/>
      <c r="AH200" s="278"/>
      <c r="AI200" s="278"/>
      <c r="AJ200" s="278"/>
      <c r="AK200" s="278"/>
      <c r="AL200" s="278"/>
      <c r="AM200" s="278"/>
      <c r="AN200" s="278"/>
      <c r="AO200" s="278"/>
      <c r="AP200" s="278"/>
      <c r="AQ200" s="278"/>
      <c r="AR200" s="278"/>
      <c r="AS200" s="278"/>
      <c r="AT200" s="278"/>
      <c r="AU200" s="278"/>
      <c r="AV200" s="278"/>
      <c r="AW200" s="278"/>
      <c r="AX200" s="278"/>
      <c r="AY200" s="278"/>
      <c r="AZ200" s="278"/>
      <c r="BA200" s="278"/>
      <c r="BB200" s="278"/>
      <c r="BC200" s="278"/>
      <c r="BD200" s="277"/>
      <c r="BE200" s="278"/>
      <c r="BF200" s="278"/>
      <c r="BG200" s="278"/>
      <c r="BH200" s="278"/>
      <c r="BI200" s="278"/>
      <c r="BJ200" s="278"/>
      <c r="BK200" s="278"/>
      <c r="BL200" s="278"/>
      <c r="BM200" s="278"/>
      <c r="BN200" s="278"/>
      <c r="BO200" s="278"/>
      <c r="BP200" s="278"/>
      <c r="BQ200" s="278"/>
      <c r="BR200" s="278"/>
      <c r="BS200" s="278"/>
      <c r="BT200" s="278"/>
      <c r="BU200" s="278"/>
      <c r="BV200" s="278"/>
      <c r="BW200" s="278"/>
      <c r="BX200" s="278"/>
      <c r="BY200" s="278"/>
      <c r="BZ200" s="278"/>
      <c r="CA200" s="278"/>
      <c r="CB200" s="278"/>
      <c r="CC200" s="278"/>
      <c r="CD200" s="278"/>
      <c r="CE200" s="278"/>
      <c r="CF200" s="278"/>
      <c r="CG200" s="278"/>
      <c r="CH200" s="278"/>
      <c r="CI200" s="278"/>
      <c r="CJ200" s="278"/>
      <c r="CK200" s="278"/>
      <c r="CL200" s="278"/>
      <c r="CM200" s="278"/>
      <c r="CN200" s="278"/>
      <c r="CO200" s="278"/>
      <c r="CP200" s="278"/>
      <c r="CQ200" s="278"/>
      <c r="CR200" s="278"/>
      <c r="CS200" s="278"/>
      <c r="CT200" s="278"/>
      <c r="CU200" s="278"/>
      <c r="CV200" s="278"/>
      <c r="CW200" s="278"/>
      <c r="CX200" s="278"/>
      <c r="CY200" s="278"/>
      <c r="CZ200" s="278"/>
      <c r="DA200" s="278"/>
      <c r="DB200" s="278"/>
      <c r="DC200" s="278"/>
      <c r="DD200" s="278"/>
      <c r="DE200" s="278"/>
      <c r="DF200" s="278"/>
      <c r="DG200" s="278"/>
      <c r="DH200" s="285"/>
      <c r="DI200" s="283"/>
      <c r="DJ200" s="284"/>
      <c r="DK200" s="285"/>
      <c r="DL200" s="278"/>
      <c r="DM200" s="278"/>
      <c r="DN200" s="278"/>
      <c r="DO200" s="278"/>
      <c r="DP200" s="278"/>
      <c r="DQ200" s="278"/>
      <c r="DR200" s="278"/>
      <c r="DS200" s="278"/>
      <c r="DT200" s="278"/>
      <c r="DU200" s="278"/>
      <c r="DV200" s="278"/>
      <c r="DW200" s="278"/>
      <c r="DX200" s="278"/>
      <c r="DY200" s="278"/>
      <c r="DZ200" s="346"/>
    </row>
    <row r="201" spans="1:130">
      <c r="A201" s="277"/>
      <c r="B201" s="278"/>
      <c r="C201" s="278"/>
      <c r="D201" s="278"/>
      <c r="E201" s="278"/>
      <c r="F201" s="279"/>
      <c r="G201" s="278"/>
      <c r="H201" s="278"/>
      <c r="I201" s="278"/>
      <c r="J201" s="278"/>
      <c r="K201" s="278"/>
      <c r="L201" s="278"/>
      <c r="M201" s="278"/>
      <c r="N201" s="278"/>
      <c r="O201" s="278"/>
      <c r="P201" s="278"/>
      <c r="Q201" s="278"/>
      <c r="R201" s="278"/>
      <c r="S201" s="278"/>
      <c r="T201" s="278"/>
      <c r="U201" s="278"/>
      <c r="V201" s="278"/>
      <c r="W201" s="278"/>
      <c r="X201" s="278"/>
      <c r="Y201" s="278"/>
      <c r="Z201" s="278"/>
      <c r="AA201" s="278"/>
      <c r="AB201" s="278"/>
      <c r="AC201" s="278"/>
      <c r="AD201" s="278"/>
      <c r="AE201" s="278"/>
      <c r="AF201" s="278"/>
      <c r="AG201" s="278"/>
      <c r="AH201" s="278"/>
      <c r="AI201" s="278"/>
      <c r="AJ201" s="278"/>
      <c r="AK201" s="278"/>
      <c r="AL201" s="278"/>
      <c r="AM201" s="278"/>
      <c r="AN201" s="278"/>
      <c r="AO201" s="278"/>
      <c r="AP201" s="278"/>
      <c r="AQ201" s="278"/>
      <c r="AR201" s="278"/>
      <c r="AS201" s="278"/>
      <c r="AT201" s="278"/>
      <c r="AU201" s="278"/>
      <c r="AV201" s="278"/>
      <c r="AW201" s="278"/>
      <c r="AX201" s="278"/>
      <c r="AY201" s="278"/>
      <c r="AZ201" s="278"/>
      <c r="BA201" s="278"/>
      <c r="BB201" s="278"/>
      <c r="BC201" s="278"/>
      <c r="BD201" s="277"/>
      <c r="BE201" s="278"/>
      <c r="BF201" s="278"/>
      <c r="BG201" s="278"/>
      <c r="BH201" s="278"/>
      <c r="BI201" s="278"/>
      <c r="BJ201" s="278"/>
      <c r="BK201" s="278"/>
      <c r="BL201" s="278"/>
      <c r="BM201" s="278"/>
      <c r="BN201" s="278"/>
      <c r="BO201" s="278"/>
      <c r="BP201" s="278"/>
      <c r="BQ201" s="278"/>
      <c r="BR201" s="278"/>
      <c r="BS201" s="278"/>
      <c r="BT201" s="278"/>
      <c r="BU201" s="278"/>
      <c r="BV201" s="278"/>
      <c r="BW201" s="278"/>
      <c r="BX201" s="278"/>
      <c r="BY201" s="278"/>
      <c r="BZ201" s="278"/>
      <c r="CA201" s="278"/>
      <c r="CB201" s="278"/>
      <c r="CC201" s="278"/>
      <c r="CD201" s="278"/>
      <c r="CE201" s="278"/>
      <c r="CF201" s="278"/>
      <c r="CG201" s="278"/>
      <c r="CH201" s="278"/>
      <c r="CI201" s="278"/>
      <c r="CJ201" s="278"/>
      <c r="CK201" s="278"/>
      <c r="CL201" s="278"/>
      <c r="CM201" s="278"/>
      <c r="CN201" s="278"/>
      <c r="CO201" s="278"/>
      <c r="CP201" s="278"/>
      <c r="CQ201" s="278"/>
      <c r="CR201" s="278"/>
      <c r="CS201" s="278"/>
      <c r="CT201" s="278"/>
      <c r="CU201" s="278"/>
      <c r="CV201" s="278"/>
      <c r="CW201" s="278"/>
      <c r="CX201" s="278"/>
      <c r="CY201" s="278"/>
      <c r="CZ201" s="278"/>
      <c r="DA201" s="278"/>
      <c r="DB201" s="278"/>
      <c r="DC201" s="278"/>
      <c r="DD201" s="278"/>
      <c r="DE201" s="278"/>
      <c r="DF201" s="278"/>
      <c r="DG201" s="278"/>
      <c r="DH201" s="285"/>
      <c r="DI201" s="283"/>
      <c r="DJ201" s="284"/>
      <c r="DK201" s="285"/>
      <c r="DL201" s="278"/>
      <c r="DM201" s="278"/>
      <c r="DN201" s="278"/>
      <c r="DO201" s="278"/>
      <c r="DP201" s="278"/>
      <c r="DQ201" s="278"/>
      <c r="DR201" s="278"/>
      <c r="DS201" s="278"/>
      <c r="DT201" s="278"/>
      <c r="DU201" s="278"/>
      <c r="DV201" s="278"/>
      <c r="DW201" s="278"/>
      <c r="DX201" s="278"/>
      <c r="DY201" s="278"/>
      <c r="DZ201" s="346"/>
    </row>
    <row r="202" spans="1:130">
      <c r="A202" s="277"/>
      <c r="B202" s="278"/>
      <c r="C202" s="278"/>
      <c r="D202" s="278"/>
      <c r="E202" s="278"/>
      <c r="F202" s="279"/>
      <c r="G202" s="278"/>
      <c r="H202" s="278"/>
      <c r="I202" s="278"/>
      <c r="J202" s="278"/>
      <c r="K202" s="278"/>
      <c r="L202" s="278"/>
      <c r="M202" s="278"/>
      <c r="N202" s="278"/>
      <c r="O202" s="278"/>
      <c r="P202" s="278"/>
      <c r="Q202" s="278"/>
      <c r="R202" s="278"/>
      <c r="S202" s="278"/>
      <c r="T202" s="278"/>
      <c r="U202" s="278"/>
      <c r="V202" s="278"/>
      <c r="W202" s="278"/>
      <c r="X202" s="278"/>
      <c r="Y202" s="278"/>
      <c r="Z202" s="278"/>
      <c r="AA202" s="278"/>
      <c r="AB202" s="278"/>
      <c r="AC202" s="278"/>
      <c r="AD202" s="278"/>
      <c r="AE202" s="278"/>
      <c r="AF202" s="278"/>
      <c r="AG202" s="278"/>
      <c r="AH202" s="278"/>
      <c r="AI202" s="278"/>
      <c r="AJ202" s="278"/>
      <c r="AK202" s="278"/>
      <c r="AL202" s="278"/>
      <c r="AM202" s="278"/>
      <c r="AN202" s="278"/>
      <c r="AO202" s="278"/>
      <c r="AP202" s="278"/>
      <c r="AQ202" s="278"/>
      <c r="AR202" s="278"/>
      <c r="AS202" s="278"/>
      <c r="AT202" s="278"/>
      <c r="AU202" s="278"/>
      <c r="AV202" s="278"/>
      <c r="AW202" s="278"/>
      <c r="AX202" s="278"/>
      <c r="AY202" s="278"/>
      <c r="AZ202" s="278"/>
      <c r="BA202" s="278"/>
      <c r="BB202" s="278"/>
      <c r="BC202" s="278"/>
      <c r="BD202" s="277"/>
      <c r="BE202" s="278"/>
      <c r="BF202" s="278"/>
      <c r="BG202" s="278"/>
      <c r="BH202" s="278"/>
      <c r="BI202" s="278"/>
      <c r="BJ202" s="278"/>
      <c r="BK202" s="278"/>
      <c r="BL202" s="278"/>
      <c r="BM202" s="278"/>
      <c r="BN202" s="278"/>
      <c r="BO202" s="278"/>
      <c r="BP202" s="278"/>
      <c r="BQ202" s="278"/>
      <c r="BR202" s="278"/>
      <c r="BS202" s="278"/>
      <c r="BT202" s="278"/>
      <c r="BU202" s="278"/>
      <c r="BV202" s="278"/>
      <c r="BW202" s="278"/>
      <c r="BX202" s="278"/>
      <c r="BY202" s="278"/>
      <c r="BZ202" s="278"/>
      <c r="CA202" s="278"/>
      <c r="CB202" s="278"/>
      <c r="CC202" s="278"/>
      <c r="CD202" s="278"/>
      <c r="CE202" s="278"/>
      <c r="CF202" s="278"/>
      <c r="CG202" s="278"/>
      <c r="CH202" s="278"/>
      <c r="CI202" s="278"/>
      <c r="CJ202" s="278"/>
      <c r="CK202" s="278"/>
      <c r="CL202" s="278"/>
      <c r="CM202" s="278"/>
      <c r="CN202" s="278"/>
      <c r="CO202" s="278"/>
      <c r="CP202" s="278"/>
      <c r="CQ202" s="278"/>
      <c r="CR202" s="278"/>
      <c r="CS202" s="278"/>
      <c r="CT202" s="278"/>
      <c r="CU202" s="278"/>
      <c r="CV202" s="278"/>
      <c r="CW202" s="278"/>
      <c r="CX202" s="278"/>
      <c r="CY202" s="278"/>
      <c r="CZ202" s="278"/>
      <c r="DA202" s="278"/>
      <c r="DB202" s="278"/>
      <c r="DC202" s="278"/>
      <c r="DD202" s="278"/>
      <c r="DE202" s="278"/>
      <c r="DF202" s="278"/>
      <c r="DG202" s="278"/>
      <c r="DH202" s="285"/>
      <c r="DI202" s="283"/>
      <c r="DJ202" s="284"/>
      <c r="DK202" s="285"/>
      <c r="DL202" s="278"/>
      <c r="DM202" s="278"/>
      <c r="DN202" s="278"/>
      <c r="DO202" s="278"/>
      <c r="DP202" s="278"/>
      <c r="DQ202" s="278"/>
      <c r="DR202" s="278"/>
      <c r="DS202" s="278"/>
      <c r="DT202" s="278"/>
      <c r="DU202" s="278"/>
      <c r="DV202" s="278"/>
      <c r="DW202" s="278"/>
      <c r="DX202" s="278"/>
      <c r="DY202" s="278"/>
      <c r="DZ202" s="346"/>
    </row>
    <row r="203" spans="1:130">
      <c r="A203" s="277"/>
      <c r="B203" s="278"/>
      <c r="C203" s="278"/>
      <c r="D203" s="278"/>
      <c r="E203" s="278"/>
      <c r="F203" s="279"/>
      <c r="G203" s="278"/>
      <c r="H203" s="278"/>
      <c r="I203" s="278"/>
      <c r="J203" s="278"/>
      <c r="K203" s="278"/>
      <c r="L203" s="278"/>
      <c r="M203" s="278"/>
      <c r="N203" s="278"/>
      <c r="O203" s="278"/>
      <c r="P203" s="278"/>
      <c r="Q203" s="278"/>
      <c r="R203" s="278"/>
      <c r="S203" s="278"/>
      <c r="T203" s="278"/>
      <c r="U203" s="278"/>
      <c r="V203" s="278"/>
      <c r="W203" s="278"/>
      <c r="X203" s="278"/>
      <c r="Y203" s="278"/>
      <c r="Z203" s="278"/>
      <c r="AA203" s="278"/>
      <c r="AB203" s="278"/>
      <c r="AC203" s="278"/>
      <c r="AD203" s="278"/>
      <c r="AE203" s="278"/>
      <c r="AF203" s="278"/>
      <c r="AG203" s="278"/>
      <c r="AH203" s="278"/>
      <c r="AI203" s="278"/>
      <c r="AJ203" s="278"/>
      <c r="AK203" s="278"/>
      <c r="AL203" s="278"/>
      <c r="AM203" s="278"/>
      <c r="AN203" s="278"/>
      <c r="AO203" s="278"/>
      <c r="AP203" s="278"/>
      <c r="AQ203" s="278"/>
      <c r="AR203" s="278"/>
      <c r="AS203" s="278"/>
      <c r="AT203" s="278"/>
      <c r="AU203" s="278"/>
      <c r="AV203" s="278"/>
      <c r="AW203" s="278"/>
      <c r="AX203" s="278"/>
      <c r="AY203" s="278"/>
      <c r="AZ203" s="278"/>
      <c r="BA203" s="278"/>
      <c r="BB203" s="278"/>
      <c r="BC203" s="278"/>
      <c r="BD203" s="277"/>
      <c r="BE203" s="278"/>
      <c r="BF203" s="278"/>
      <c r="BG203" s="278"/>
      <c r="BH203" s="278"/>
      <c r="BI203" s="278"/>
      <c r="BJ203" s="278"/>
      <c r="BK203" s="278"/>
      <c r="BL203" s="278"/>
      <c r="BM203" s="278"/>
      <c r="BN203" s="278"/>
      <c r="BO203" s="278"/>
      <c r="BP203" s="278"/>
      <c r="BQ203" s="278"/>
      <c r="BR203" s="278"/>
      <c r="BS203" s="278"/>
      <c r="BT203" s="278"/>
      <c r="BU203" s="278"/>
      <c r="BV203" s="278"/>
      <c r="BW203" s="278"/>
      <c r="BX203" s="278"/>
      <c r="BY203" s="278"/>
      <c r="BZ203" s="278"/>
      <c r="CA203" s="278"/>
      <c r="CB203" s="278"/>
      <c r="CC203" s="278"/>
      <c r="CD203" s="278"/>
      <c r="CE203" s="278"/>
      <c r="CF203" s="278"/>
      <c r="CG203" s="278"/>
      <c r="CH203" s="278"/>
      <c r="CI203" s="278"/>
      <c r="CJ203" s="278"/>
      <c r="CK203" s="278"/>
      <c r="CL203" s="278"/>
      <c r="CM203" s="278"/>
      <c r="CN203" s="278"/>
      <c r="CO203" s="278"/>
      <c r="CP203" s="278"/>
      <c r="CQ203" s="278"/>
      <c r="CR203" s="278"/>
      <c r="CS203" s="278"/>
      <c r="CT203" s="278"/>
      <c r="CU203" s="278"/>
      <c r="CV203" s="278"/>
      <c r="CW203" s="278"/>
      <c r="CX203" s="278"/>
      <c r="CY203" s="278"/>
      <c r="CZ203" s="278"/>
      <c r="DA203" s="278"/>
      <c r="DB203" s="278"/>
      <c r="DC203" s="278"/>
      <c r="DD203" s="278"/>
      <c r="DE203" s="278"/>
      <c r="DF203" s="278"/>
      <c r="DG203" s="278"/>
      <c r="DH203" s="285"/>
      <c r="DI203" s="283"/>
      <c r="DJ203" s="284"/>
      <c r="DK203" s="285"/>
      <c r="DL203" s="278"/>
      <c r="DM203" s="278"/>
      <c r="DN203" s="278"/>
      <c r="DO203" s="278"/>
      <c r="DP203" s="278"/>
      <c r="DQ203" s="278"/>
      <c r="DR203" s="278"/>
      <c r="DS203" s="278"/>
      <c r="DT203" s="278"/>
      <c r="DU203" s="278"/>
      <c r="DV203" s="278"/>
      <c r="DW203" s="278"/>
      <c r="DX203" s="278"/>
      <c r="DY203" s="278"/>
      <c r="DZ203" s="346"/>
    </row>
    <row r="204" spans="1:130">
      <c r="A204" s="277"/>
      <c r="B204" s="278"/>
      <c r="C204" s="278"/>
      <c r="D204" s="278"/>
      <c r="E204" s="278"/>
      <c r="F204" s="279"/>
      <c r="G204" s="278"/>
      <c r="H204" s="278"/>
      <c r="I204" s="278"/>
      <c r="J204" s="278"/>
      <c r="K204" s="278"/>
      <c r="L204" s="278"/>
      <c r="M204" s="278"/>
      <c r="N204" s="278"/>
      <c r="O204" s="278"/>
      <c r="P204" s="278"/>
      <c r="Q204" s="278"/>
      <c r="R204" s="278"/>
      <c r="S204" s="278"/>
      <c r="T204" s="278"/>
      <c r="U204" s="278"/>
      <c r="V204" s="278"/>
      <c r="W204" s="278"/>
      <c r="X204" s="278"/>
      <c r="Y204" s="278"/>
      <c r="Z204" s="278"/>
      <c r="AA204" s="278"/>
      <c r="AB204" s="278"/>
      <c r="AC204" s="278"/>
      <c r="AD204" s="278"/>
      <c r="AE204" s="278"/>
      <c r="AF204" s="278"/>
      <c r="AG204" s="278"/>
      <c r="AH204" s="278"/>
      <c r="AI204" s="278"/>
      <c r="AJ204" s="278"/>
      <c r="AK204" s="278"/>
      <c r="AL204" s="278"/>
      <c r="AM204" s="278"/>
      <c r="AN204" s="278"/>
      <c r="AO204" s="278"/>
      <c r="AP204" s="278"/>
      <c r="AQ204" s="278"/>
      <c r="AR204" s="278"/>
      <c r="AS204" s="278"/>
      <c r="AT204" s="278"/>
      <c r="AU204" s="278"/>
      <c r="AV204" s="278"/>
      <c r="AW204" s="278"/>
      <c r="AX204" s="278"/>
      <c r="AY204" s="278"/>
      <c r="AZ204" s="278"/>
      <c r="BA204" s="278"/>
      <c r="BB204" s="278"/>
      <c r="BC204" s="278"/>
      <c r="BD204" s="277"/>
      <c r="BE204" s="278"/>
      <c r="BF204" s="278"/>
      <c r="BG204" s="278"/>
      <c r="BH204" s="278"/>
      <c r="BI204" s="278"/>
      <c r="BJ204" s="278"/>
      <c r="BK204" s="278"/>
      <c r="BL204" s="278"/>
      <c r="BM204" s="278"/>
      <c r="BN204" s="278"/>
      <c r="BO204" s="278"/>
      <c r="BP204" s="278"/>
      <c r="BQ204" s="278"/>
      <c r="BR204" s="278"/>
      <c r="BS204" s="278"/>
      <c r="BT204" s="278"/>
      <c r="BU204" s="278"/>
      <c r="BV204" s="278"/>
      <c r="BW204" s="278"/>
      <c r="BX204" s="278"/>
      <c r="BY204" s="278"/>
      <c r="BZ204" s="278"/>
      <c r="CA204" s="278"/>
      <c r="CB204" s="278"/>
      <c r="CC204" s="278"/>
      <c r="CD204" s="278"/>
      <c r="CE204" s="278"/>
      <c r="CF204" s="278"/>
      <c r="CG204" s="278"/>
      <c r="CH204" s="278"/>
      <c r="CI204" s="278"/>
      <c r="CJ204" s="278"/>
      <c r="CK204" s="278"/>
      <c r="CL204" s="278"/>
      <c r="CM204" s="278"/>
      <c r="CN204" s="278"/>
      <c r="CO204" s="278"/>
      <c r="CP204" s="278"/>
      <c r="CQ204" s="278"/>
      <c r="CR204" s="278"/>
      <c r="CS204" s="278"/>
      <c r="CT204" s="278"/>
      <c r="CU204" s="278"/>
      <c r="CV204" s="278"/>
      <c r="CW204" s="278"/>
      <c r="CX204" s="278"/>
      <c r="CY204" s="278"/>
      <c r="CZ204" s="278"/>
      <c r="DA204" s="278"/>
      <c r="DB204" s="278"/>
      <c r="DC204" s="278"/>
      <c r="DD204" s="278"/>
      <c r="DE204" s="278"/>
      <c r="DF204" s="278"/>
      <c r="DG204" s="278"/>
      <c r="DH204" s="285"/>
      <c r="DI204" s="283"/>
      <c r="DJ204" s="284"/>
      <c r="DK204" s="285"/>
      <c r="DL204" s="278"/>
      <c r="DM204" s="278"/>
      <c r="DN204" s="278"/>
      <c r="DO204" s="278"/>
      <c r="DP204" s="278"/>
      <c r="DQ204" s="278"/>
      <c r="DR204" s="278"/>
      <c r="DS204" s="278"/>
      <c r="DT204" s="278"/>
      <c r="DU204" s="278"/>
      <c r="DV204" s="278"/>
      <c r="DW204" s="278"/>
      <c r="DX204" s="278"/>
      <c r="DY204" s="278"/>
      <c r="DZ204" s="346"/>
    </row>
    <row r="205" spans="1:130">
      <c r="A205" s="277"/>
      <c r="B205" s="278"/>
      <c r="C205" s="278"/>
      <c r="D205" s="278"/>
      <c r="E205" s="278"/>
      <c r="F205" s="279"/>
      <c r="G205" s="278"/>
      <c r="H205" s="278"/>
      <c r="I205" s="278"/>
      <c r="J205" s="278"/>
      <c r="K205" s="278"/>
      <c r="L205" s="278"/>
      <c r="M205" s="278"/>
      <c r="N205" s="278"/>
      <c r="O205" s="278"/>
      <c r="P205" s="278"/>
      <c r="Q205" s="278"/>
      <c r="R205" s="278"/>
      <c r="S205" s="278"/>
      <c r="T205" s="278"/>
      <c r="U205" s="278"/>
      <c r="V205" s="278"/>
      <c r="W205" s="278"/>
      <c r="X205" s="278"/>
      <c r="Y205" s="278"/>
      <c r="Z205" s="278"/>
      <c r="AA205" s="278"/>
      <c r="AB205" s="278"/>
      <c r="AC205" s="278"/>
      <c r="AD205" s="278"/>
      <c r="AE205" s="278"/>
      <c r="AF205" s="278"/>
      <c r="AG205" s="278"/>
      <c r="AH205" s="278"/>
      <c r="AI205" s="278"/>
      <c r="AJ205" s="278"/>
      <c r="AK205" s="278"/>
      <c r="AL205" s="278"/>
      <c r="AM205" s="278"/>
      <c r="AN205" s="278"/>
      <c r="AO205" s="278"/>
      <c r="AP205" s="278"/>
      <c r="AQ205" s="278"/>
      <c r="AR205" s="278"/>
      <c r="AS205" s="278"/>
      <c r="AT205" s="278"/>
      <c r="AU205" s="278"/>
      <c r="AV205" s="278"/>
      <c r="AW205" s="278"/>
      <c r="AX205" s="278"/>
      <c r="AY205" s="278"/>
      <c r="AZ205" s="278"/>
      <c r="BA205" s="278"/>
      <c r="BB205" s="278"/>
      <c r="BC205" s="278"/>
      <c r="BD205" s="277"/>
      <c r="BE205" s="278"/>
      <c r="BF205" s="278"/>
      <c r="BG205" s="278"/>
      <c r="BH205" s="278"/>
      <c r="BI205" s="278"/>
      <c r="BJ205" s="278"/>
      <c r="BK205" s="278"/>
      <c r="BL205" s="278"/>
      <c r="BM205" s="278"/>
      <c r="BN205" s="278"/>
      <c r="BO205" s="278"/>
      <c r="BP205" s="278"/>
      <c r="BQ205" s="278"/>
      <c r="BR205" s="278"/>
      <c r="BS205" s="278"/>
      <c r="BT205" s="278"/>
      <c r="BU205" s="278"/>
      <c r="BV205" s="278"/>
      <c r="BW205" s="278"/>
      <c r="BX205" s="278"/>
      <c r="BY205" s="278"/>
      <c r="BZ205" s="278"/>
      <c r="CA205" s="278"/>
      <c r="CB205" s="278"/>
      <c r="CC205" s="278"/>
      <c r="CD205" s="278"/>
      <c r="CE205" s="278"/>
      <c r="CF205" s="278"/>
      <c r="CG205" s="278"/>
      <c r="CH205" s="278"/>
      <c r="CI205" s="278"/>
      <c r="CJ205" s="278"/>
      <c r="CK205" s="278"/>
      <c r="CL205" s="278"/>
      <c r="CM205" s="278"/>
      <c r="CN205" s="278"/>
      <c r="CO205" s="278"/>
      <c r="CP205" s="278"/>
      <c r="CQ205" s="278"/>
      <c r="CR205" s="278"/>
      <c r="CS205" s="278"/>
      <c r="CT205" s="278"/>
      <c r="CU205" s="278"/>
      <c r="CV205" s="278"/>
      <c r="CW205" s="278"/>
      <c r="CX205" s="278"/>
      <c r="CY205" s="278"/>
      <c r="CZ205" s="278"/>
      <c r="DA205" s="278"/>
      <c r="DB205" s="278"/>
      <c r="DC205" s="278"/>
      <c r="DD205" s="278"/>
      <c r="DE205" s="278"/>
      <c r="DF205" s="278"/>
      <c r="DG205" s="278"/>
      <c r="DH205" s="285"/>
      <c r="DI205" s="283"/>
      <c r="DJ205" s="284"/>
      <c r="DK205" s="285"/>
      <c r="DL205" s="278"/>
      <c r="DM205" s="278"/>
      <c r="DN205" s="278"/>
      <c r="DO205" s="278"/>
      <c r="DP205" s="278"/>
      <c r="DQ205" s="278"/>
      <c r="DR205" s="278"/>
      <c r="DS205" s="278"/>
      <c r="DT205" s="278"/>
      <c r="DU205" s="278"/>
      <c r="DV205" s="278"/>
      <c r="DW205" s="278"/>
      <c r="DX205" s="278"/>
      <c r="DY205" s="278"/>
      <c r="DZ205" s="346"/>
    </row>
    <row r="206" spans="1:130">
      <c r="A206" s="277"/>
      <c r="B206" s="278"/>
      <c r="C206" s="278"/>
      <c r="D206" s="278"/>
      <c r="E206" s="278"/>
      <c r="F206" s="279"/>
      <c r="G206" s="278"/>
      <c r="H206" s="278"/>
      <c r="I206" s="278"/>
      <c r="J206" s="278"/>
      <c r="K206" s="278"/>
      <c r="L206" s="278"/>
      <c r="M206" s="278"/>
      <c r="N206" s="278"/>
      <c r="O206" s="278"/>
      <c r="P206" s="278"/>
      <c r="Q206" s="278"/>
      <c r="R206" s="278"/>
      <c r="S206" s="278"/>
      <c r="T206" s="278"/>
      <c r="U206" s="278"/>
      <c r="V206" s="278"/>
      <c r="W206" s="278"/>
      <c r="X206" s="278"/>
      <c r="Y206" s="278"/>
      <c r="Z206" s="278"/>
      <c r="AA206" s="278"/>
      <c r="AB206" s="278"/>
      <c r="AC206" s="278"/>
      <c r="AD206" s="278"/>
      <c r="AE206" s="278"/>
      <c r="AF206" s="278"/>
      <c r="AG206" s="278"/>
      <c r="AH206" s="278"/>
      <c r="AI206" s="278"/>
      <c r="AJ206" s="278"/>
      <c r="AK206" s="278"/>
      <c r="AL206" s="278"/>
      <c r="AM206" s="278"/>
      <c r="AN206" s="278"/>
      <c r="AO206" s="278"/>
      <c r="AP206" s="278"/>
      <c r="AQ206" s="278"/>
      <c r="AR206" s="278"/>
      <c r="AS206" s="278"/>
      <c r="AT206" s="278"/>
      <c r="AU206" s="278"/>
      <c r="AV206" s="278"/>
      <c r="AW206" s="278"/>
      <c r="AX206" s="278"/>
      <c r="AY206" s="278"/>
      <c r="AZ206" s="278"/>
      <c r="BA206" s="278"/>
      <c r="BB206" s="278"/>
      <c r="BC206" s="278"/>
      <c r="BD206" s="277"/>
      <c r="BE206" s="278"/>
      <c r="BF206" s="278"/>
      <c r="BG206" s="278"/>
      <c r="BH206" s="278"/>
      <c r="BI206" s="278"/>
      <c r="BJ206" s="278"/>
      <c r="BK206" s="278"/>
      <c r="BL206" s="278"/>
      <c r="BM206" s="278"/>
      <c r="BN206" s="278"/>
      <c r="BO206" s="278"/>
      <c r="BP206" s="278"/>
      <c r="BQ206" s="278"/>
      <c r="BR206" s="278"/>
      <c r="BS206" s="278"/>
      <c r="BT206" s="278"/>
      <c r="BU206" s="278"/>
      <c r="BV206" s="278"/>
      <c r="BW206" s="278"/>
      <c r="BX206" s="278"/>
      <c r="BY206" s="278"/>
      <c r="BZ206" s="278"/>
      <c r="CA206" s="278"/>
      <c r="CB206" s="278"/>
      <c r="CC206" s="278"/>
      <c r="CD206" s="278"/>
      <c r="CE206" s="278"/>
      <c r="CF206" s="278"/>
      <c r="CG206" s="278"/>
      <c r="CH206" s="278"/>
      <c r="CI206" s="278"/>
      <c r="CJ206" s="278"/>
      <c r="CK206" s="278"/>
      <c r="CL206" s="278"/>
      <c r="CM206" s="278"/>
      <c r="CN206" s="278"/>
      <c r="CO206" s="278"/>
      <c r="CP206" s="278"/>
      <c r="CQ206" s="278"/>
      <c r="CR206" s="278"/>
      <c r="CS206" s="278"/>
      <c r="CT206" s="278"/>
      <c r="CU206" s="278"/>
      <c r="CV206" s="278"/>
      <c r="CW206" s="278"/>
      <c r="CX206" s="278"/>
      <c r="CY206" s="278"/>
      <c r="CZ206" s="278"/>
      <c r="DA206" s="278"/>
      <c r="DB206" s="278"/>
      <c r="DC206" s="278"/>
      <c r="DD206" s="278"/>
      <c r="DE206" s="278"/>
      <c r="DF206" s="278"/>
      <c r="DG206" s="278"/>
      <c r="DH206" s="285"/>
      <c r="DI206" s="283"/>
      <c r="DJ206" s="284"/>
      <c r="DK206" s="285"/>
      <c r="DL206" s="278"/>
      <c r="DM206" s="278"/>
      <c r="DN206" s="278"/>
      <c r="DO206" s="278"/>
      <c r="DP206" s="278"/>
      <c r="DQ206" s="278"/>
      <c r="DR206" s="278"/>
      <c r="DS206" s="278"/>
      <c r="DT206" s="278"/>
      <c r="DU206" s="278"/>
      <c r="DV206" s="278"/>
      <c r="DW206" s="278"/>
      <c r="DX206" s="278"/>
      <c r="DY206" s="278"/>
      <c r="DZ206" s="346"/>
    </row>
    <row r="207" spans="1:130">
      <c r="A207" s="277"/>
      <c r="B207" s="278"/>
      <c r="C207" s="278"/>
      <c r="D207" s="278"/>
      <c r="E207" s="278"/>
      <c r="F207" s="279"/>
      <c r="G207" s="278"/>
      <c r="H207" s="278"/>
      <c r="I207" s="278"/>
      <c r="J207" s="278"/>
      <c r="K207" s="278"/>
      <c r="L207" s="278"/>
      <c r="M207" s="278"/>
      <c r="N207" s="278"/>
      <c r="O207" s="278"/>
      <c r="P207" s="278"/>
      <c r="Q207" s="278"/>
      <c r="R207" s="278"/>
      <c r="S207" s="278"/>
      <c r="T207" s="278"/>
      <c r="U207" s="278"/>
      <c r="V207" s="278"/>
      <c r="W207" s="278"/>
      <c r="X207" s="278"/>
      <c r="Y207" s="278"/>
      <c r="Z207" s="278"/>
      <c r="AA207" s="278"/>
      <c r="AB207" s="278"/>
      <c r="AC207" s="278"/>
      <c r="AD207" s="278"/>
      <c r="AE207" s="278"/>
      <c r="AF207" s="278"/>
      <c r="AG207" s="278"/>
      <c r="AH207" s="278"/>
      <c r="AI207" s="278"/>
      <c r="AJ207" s="278"/>
      <c r="AK207" s="278"/>
      <c r="AL207" s="278"/>
      <c r="AM207" s="278"/>
      <c r="AN207" s="278"/>
      <c r="AO207" s="278"/>
      <c r="AP207" s="278"/>
      <c r="AQ207" s="278"/>
      <c r="AR207" s="278"/>
      <c r="AS207" s="278"/>
      <c r="AT207" s="278"/>
      <c r="AU207" s="278"/>
      <c r="AV207" s="278"/>
      <c r="AW207" s="278"/>
      <c r="AX207" s="278"/>
      <c r="AY207" s="278"/>
      <c r="AZ207" s="278"/>
      <c r="BA207" s="278"/>
      <c r="BB207" s="278"/>
      <c r="BC207" s="278"/>
      <c r="BD207" s="277"/>
      <c r="BE207" s="278"/>
      <c r="BF207" s="278"/>
      <c r="BG207" s="278"/>
      <c r="BH207" s="278"/>
      <c r="BI207" s="278"/>
      <c r="BJ207" s="278"/>
      <c r="BK207" s="278"/>
      <c r="BL207" s="278"/>
      <c r="BM207" s="278"/>
      <c r="BN207" s="278"/>
      <c r="BO207" s="278"/>
      <c r="BP207" s="278"/>
      <c r="BQ207" s="278"/>
      <c r="BR207" s="278"/>
      <c r="BS207" s="278"/>
      <c r="BT207" s="278"/>
      <c r="BU207" s="278"/>
      <c r="BV207" s="278"/>
      <c r="BW207" s="278"/>
      <c r="BX207" s="278"/>
      <c r="BY207" s="278"/>
      <c r="BZ207" s="278"/>
      <c r="CA207" s="278"/>
      <c r="CB207" s="278"/>
      <c r="CC207" s="278"/>
      <c r="CD207" s="278"/>
      <c r="CE207" s="278"/>
      <c r="CF207" s="278"/>
      <c r="CG207" s="278"/>
      <c r="CH207" s="278"/>
      <c r="CI207" s="278"/>
      <c r="CJ207" s="278"/>
      <c r="CK207" s="278"/>
      <c r="CL207" s="278"/>
      <c r="CM207" s="278"/>
      <c r="CN207" s="278"/>
      <c r="CO207" s="278"/>
      <c r="CP207" s="278"/>
      <c r="CQ207" s="278"/>
      <c r="CR207" s="278"/>
      <c r="CS207" s="278"/>
      <c r="CT207" s="278"/>
      <c r="CU207" s="278"/>
      <c r="CV207" s="278"/>
      <c r="CW207" s="278"/>
      <c r="CX207" s="278"/>
      <c r="CY207" s="278"/>
      <c r="CZ207" s="278"/>
      <c r="DA207" s="278"/>
      <c r="DB207" s="278"/>
      <c r="DC207" s="278"/>
      <c r="DD207" s="278"/>
      <c r="DE207" s="278"/>
      <c r="DF207" s="278"/>
      <c r="DG207" s="278"/>
      <c r="DH207" s="285"/>
      <c r="DI207" s="283"/>
      <c r="DJ207" s="284"/>
      <c r="DK207" s="285"/>
      <c r="DL207" s="278"/>
      <c r="DM207" s="278"/>
      <c r="DN207" s="278"/>
      <c r="DO207" s="278"/>
      <c r="DP207" s="278"/>
      <c r="DQ207" s="278"/>
      <c r="DR207" s="278"/>
      <c r="DS207" s="278"/>
      <c r="DT207" s="278"/>
      <c r="DU207" s="278"/>
      <c r="DV207" s="278"/>
      <c r="DW207" s="278"/>
      <c r="DX207" s="278"/>
      <c r="DY207" s="278"/>
      <c r="DZ207" s="346"/>
    </row>
    <row r="208" spans="1:130">
      <c r="A208" s="277"/>
      <c r="B208" s="278"/>
      <c r="C208" s="278"/>
      <c r="D208" s="278"/>
      <c r="E208" s="278"/>
      <c r="F208" s="279"/>
      <c r="G208" s="278"/>
      <c r="H208" s="278"/>
      <c r="I208" s="278"/>
      <c r="J208" s="278"/>
      <c r="K208" s="278"/>
      <c r="L208" s="278"/>
      <c r="M208" s="278"/>
      <c r="N208" s="278"/>
      <c r="O208" s="278"/>
      <c r="P208" s="278"/>
      <c r="Q208" s="278"/>
      <c r="R208" s="278"/>
      <c r="S208" s="278"/>
      <c r="T208" s="278"/>
      <c r="U208" s="278"/>
      <c r="V208" s="278"/>
      <c r="W208" s="278"/>
      <c r="X208" s="278"/>
      <c r="Y208" s="278"/>
      <c r="Z208" s="278"/>
      <c r="AA208" s="278"/>
      <c r="AB208" s="278"/>
      <c r="AC208" s="278"/>
      <c r="AD208" s="278"/>
      <c r="AE208" s="278"/>
      <c r="AF208" s="278"/>
      <c r="AG208" s="278"/>
      <c r="AH208" s="278"/>
      <c r="AI208" s="278"/>
      <c r="AJ208" s="278"/>
      <c r="AK208" s="278"/>
      <c r="AL208" s="278"/>
      <c r="AM208" s="278"/>
      <c r="AN208" s="278"/>
      <c r="AO208" s="278"/>
      <c r="AP208" s="278"/>
      <c r="AQ208" s="278"/>
      <c r="AR208" s="278"/>
      <c r="AS208" s="278"/>
      <c r="AT208" s="278"/>
      <c r="AU208" s="278"/>
      <c r="AV208" s="278"/>
      <c r="AW208" s="278"/>
      <c r="AX208" s="278"/>
      <c r="AY208" s="278"/>
      <c r="AZ208" s="278"/>
      <c r="BA208" s="278"/>
      <c r="BB208" s="278"/>
      <c r="BC208" s="278"/>
      <c r="BD208" s="277"/>
      <c r="BE208" s="278"/>
      <c r="BF208" s="278"/>
      <c r="BG208" s="278"/>
      <c r="BH208" s="278"/>
      <c r="BI208" s="278"/>
      <c r="BJ208" s="278"/>
      <c r="BK208" s="278"/>
      <c r="BL208" s="278"/>
      <c r="BM208" s="278"/>
      <c r="BN208" s="278"/>
      <c r="BO208" s="278"/>
      <c r="BP208" s="278"/>
      <c r="BQ208" s="278"/>
      <c r="BR208" s="278"/>
      <c r="BS208" s="278"/>
      <c r="BT208" s="278"/>
      <c r="BU208" s="278"/>
      <c r="BV208" s="278"/>
      <c r="BW208" s="278"/>
      <c r="BX208" s="278"/>
      <c r="BY208" s="278"/>
      <c r="BZ208" s="278"/>
      <c r="CA208" s="278"/>
      <c r="CB208" s="278"/>
      <c r="CC208" s="278"/>
      <c r="CD208" s="278"/>
      <c r="CE208" s="278"/>
      <c r="CF208" s="278"/>
      <c r="CG208" s="278"/>
      <c r="CH208" s="278"/>
      <c r="CI208" s="278"/>
      <c r="CJ208" s="278"/>
      <c r="CK208" s="278"/>
      <c r="CL208" s="278"/>
      <c r="CM208" s="278"/>
      <c r="CN208" s="278"/>
      <c r="CO208" s="278"/>
      <c r="CP208" s="278"/>
      <c r="CQ208" s="278"/>
      <c r="CR208" s="278"/>
      <c r="CS208" s="278"/>
      <c r="CT208" s="278"/>
      <c r="CU208" s="278"/>
      <c r="CV208" s="278"/>
      <c r="CW208" s="278"/>
      <c r="CX208" s="278"/>
      <c r="CY208" s="278"/>
      <c r="CZ208" s="278"/>
      <c r="DA208" s="278"/>
      <c r="DB208" s="278"/>
      <c r="DC208" s="278"/>
      <c r="DD208" s="278"/>
      <c r="DE208" s="278"/>
      <c r="DF208" s="278"/>
      <c r="DG208" s="278"/>
      <c r="DH208" s="285"/>
      <c r="DI208" s="283"/>
      <c r="DJ208" s="284"/>
      <c r="DK208" s="285"/>
      <c r="DL208" s="278"/>
      <c r="DM208" s="278"/>
      <c r="DN208" s="278"/>
      <c r="DO208" s="278"/>
      <c r="DP208" s="278"/>
      <c r="DQ208" s="278"/>
      <c r="DR208" s="278"/>
      <c r="DS208" s="278"/>
      <c r="DT208" s="278"/>
      <c r="DU208" s="278"/>
      <c r="DV208" s="278"/>
      <c r="DW208" s="278"/>
      <c r="DX208" s="278"/>
      <c r="DY208" s="278"/>
      <c r="DZ208" s="346"/>
    </row>
    <row r="209" spans="1:130">
      <c r="A209" s="277"/>
      <c r="B209" s="278"/>
      <c r="C209" s="278"/>
      <c r="D209" s="278"/>
      <c r="E209" s="278"/>
      <c r="F209" s="279"/>
      <c r="G209" s="278"/>
      <c r="H209" s="278"/>
      <c r="I209" s="278"/>
      <c r="J209" s="278"/>
      <c r="K209" s="278"/>
      <c r="L209" s="278"/>
      <c r="M209" s="278"/>
      <c r="N209" s="278"/>
      <c r="O209" s="278"/>
      <c r="P209" s="278"/>
      <c r="Q209" s="278"/>
      <c r="R209" s="278"/>
      <c r="S209" s="278"/>
      <c r="T209" s="278"/>
      <c r="U209" s="278"/>
      <c r="V209" s="278"/>
      <c r="W209" s="278"/>
      <c r="X209" s="278"/>
      <c r="Y209" s="278"/>
      <c r="Z209" s="278"/>
      <c r="AA209" s="278"/>
      <c r="AB209" s="278"/>
      <c r="AC209" s="278"/>
      <c r="AD209" s="278"/>
      <c r="AE209" s="278"/>
      <c r="AF209" s="278"/>
      <c r="AG209" s="278"/>
      <c r="AH209" s="278"/>
      <c r="AI209" s="278"/>
      <c r="AJ209" s="278"/>
      <c r="AK209" s="278"/>
      <c r="AL209" s="278"/>
      <c r="AM209" s="278"/>
      <c r="AN209" s="278"/>
      <c r="AO209" s="278"/>
      <c r="AP209" s="278"/>
      <c r="AQ209" s="278"/>
      <c r="AR209" s="278"/>
      <c r="AS209" s="278"/>
      <c r="AT209" s="278"/>
      <c r="AU209" s="278"/>
      <c r="AV209" s="278"/>
      <c r="AW209" s="278"/>
      <c r="AX209" s="278"/>
      <c r="AY209" s="278"/>
      <c r="AZ209" s="278"/>
      <c r="BA209" s="278"/>
      <c r="BB209" s="278"/>
      <c r="BC209" s="278"/>
      <c r="BD209" s="277"/>
      <c r="BE209" s="278"/>
      <c r="BF209" s="278"/>
      <c r="BG209" s="278"/>
      <c r="BH209" s="278"/>
      <c r="BI209" s="278"/>
      <c r="BJ209" s="278"/>
      <c r="BK209" s="278"/>
      <c r="BL209" s="278"/>
      <c r="BM209" s="278"/>
      <c r="BN209" s="278"/>
      <c r="BO209" s="278"/>
      <c r="BP209" s="278"/>
      <c r="BQ209" s="278"/>
      <c r="BR209" s="278"/>
      <c r="BS209" s="278"/>
      <c r="BT209" s="278"/>
      <c r="BU209" s="278"/>
      <c r="BV209" s="278"/>
      <c r="BW209" s="278"/>
      <c r="BX209" s="278"/>
      <c r="BY209" s="278"/>
      <c r="BZ209" s="278"/>
      <c r="CA209" s="278"/>
      <c r="CB209" s="278"/>
      <c r="CC209" s="278"/>
      <c r="CD209" s="278"/>
      <c r="CE209" s="278"/>
      <c r="CF209" s="278"/>
      <c r="CG209" s="278"/>
      <c r="CH209" s="278"/>
      <c r="CI209" s="278"/>
      <c r="CJ209" s="278"/>
      <c r="CK209" s="278"/>
      <c r="CL209" s="278"/>
      <c r="CM209" s="278"/>
      <c r="CN209" s="278"/>
      <c r="CO209" s="278"/>
      <c r="CP209" s="278"/>
      <c r="CQ209" s="278"/>
      <c r="CR209" s="278"/>
      <c r="CS209" s="278"/>
      <c r="CT209" s="278"/>
      <c r="CU209" s="278"/>
      <c r="CV209" s="278"/>
      <c r="CW209" s="278"/>
      <c r="CX209" s="278"/>
      <c r="CY209" s="278"/>
      <c r="CZ209" s="278"/>
      <c r="DA209" s="278"/>
      <c r="DB209" s="278"/>
      <c r="DC209" s="278"/>
      <c r="DD209" s="278"/>
      <c r="DE209" s="278"/>
      <c r="DF209" s="278"/>
      <c r="DG209" s="278"/>
      <c r="DH209" s="285"/>
      <c r="DI209" s="283"/>
      <c r="DJ209" s="284"/>
      <c r="DK209" s="285"/>
      <c r="DL209" s="278"/>
      <c r="DM209" s="278"/>
      <c r="DN209" s="278"/>
      <c r="DO209" s="278"/>
      <c r="DP209" s="278"/>
      <c r="DQ209" s="278"/>
      <c r="DR209" s="278"/>
      <c r="DS209" s="278"/>
      <c r="DT209" s="278"/>
      <c r="DU209" s="278"/>
      <c r="DV209" s="278"/>
      <c r="DW209" s="278"/>
      <c r="DX209" s="278"/>
      <c r="DY209" s="278"/>
      <c r="DZ209" s="346"/>
    </row>
    <row r="210" spans="1:130">
      <c r="A210" s="277"/>
      <c r="B210" s="278"/>
      <c r="C210" s="278"/>
      <c r="D210" s="278"/>
      <c r="E210" s="278"/>
      <c r="F210" s="279"/>
      <c r="G210" s="278"/>
      <c r="H210" s="278"/>
      <c r="I210" s="278"/>
      <c r="J210" s="278"/>
      <c r="K210" s="278"/>
      <c r="L210" s="278"/>
      <c r="M210" s="278"/>
      <c r="N210" s="278"/>
      <c r="O210" s="278"/>
      <c r="P210" s="278"/>
      <c r="Q210" s="278"/>
      <c r="R210" s="278"/>
      <c r="S210" s="278"/>
      <c r="T210" s="278"/>
      <c r="U210" s="278"/>
      <c r="V210" s="278"/>
      <c r="W210" s="278"/>
      <c r="X210" s="278"/>
      <c r="Y210" s="278"/>
      <c r="Z210" s="278"/>
      <c r="AA210" s="278"/>
      <c r="AB210" s="278"/>
      <c r="AC210" s="278"/>
      <c r="AD210" s="278"/>
      <c r="AE210" s="278"/>
      <c r="AF210" s="278"/>
      <c r="AG210" s="278"/>
      <c r="AH210" s="278"/>
      <c r="AI210" s="278"/>
      <c r="AJ210" s="278"/>
      <c r="AK210" s="278"/>
      <c r="AL210" s="278"/>
      <c r="AM210" s="278"/>
      <c r="AN210" s="278"/>
      <c r="AO210" s="278"/>
      <c r="AP210" s="278"/>
      <c r="AQ210" s="278"/>
      <c r="AR210" s="278"/>
      <c r="AS210" s="278"/>
      <c r="AT210" s="278"/>
      <c r="AU210" s="278"/>
      <c r="AV210" s="278"/>
      <c r="AW210" s="278"/>
      <c r="AX210" s="278"/>
      <c r="AY210" s="278"/>
      <c r="AZ210" s="278"/>
      <c r="BA210" s="278"/>
      <c r="BB210" s="278"/>
      <c r="BC210" s="278"/>
      <c r="BD210" s="277"/>
      <c r="BE210" s="278"/>
      <c r="BF210" s="278"/>
      <c r="BG210" s="278"/>
      <c r="BH210" s="278"/>
      <c r="BI210" s="278"/>
      <c r="BJ210" s="278"/>
      <c r="BK210" s="278"/>
      <c r="BL210" s="278"/>
      <c r="BM210" s="278"/>
      <c r="BN210" s="278"/>
      <c r="BO210" s="278"/>
      <c r="BP210" s="278"/>
      <c r="BQ210" s="278"/>
      <c r="BR210" s="278"/>
      <c r="BS210" s="278"/>
      <c r="BT210" s="278"/>
      <c r="BU210" s="278"/>
      <c r="BV210" s="278"/>
      <c r="BW210" s="278"/>
      <c r="BX210" s="278"/>
      <c r="BY210" s="278"/>
      <c r="BZ210" s="278"/>
      <c r="CA210" s="278"/>
      <c r="CB210" s="278"/>
      <c r="CC210" s="278"/>
      <c r="CD210" s="278"/>
      <c r="CE210" s="278"/>
      <c r="CF210" s="278"/>
      <c r="CG210" s="278"/>
      <c r="CH210" s="278"/>
      <c r="CI210" s="278"/>
      <c r="CJ210" s="278"/>
      <c r="CK210" s="278"/>
      <c r="CL210" s="278"/>
      <c r="CM210" s="278"/>
      <c r="CN210" s="278"/>
      <c r="CO210" s="278"/>
      <c r="CP210" s="278"/>
      <c r="CQ210" s="278"/>
      <c r="CR210" s="278"/>
      <c r="CS210" s="278"/>
      <c r="CT210" s="278"/>
      <c r="CU210" s="278"/>
      <c r="CV210" s="278"/>
      <c r="CW210" s="278"/>
      <c r="CX210" s="278"/>
      <c r="CY210" s="278"/>
      <c r="CZ210" s="278"/>
      <c r="DA210" s="278"/>
      <c r="DB210" s="278"/>
      <c r="DC210" s="278"/>
      <c r="DD210" s="278"/>
      <c r="DE210" s="278"/>
      <c r="DF210" s="278"/>
      <c r="DG210" s="278"/>
      <c r="DH210" s="285"/>
      <c r="DI210" s="283"/>
      <c r="DJ210" s="284"/>
      <c r="DK210" s="285"/>
      <c r="DL210" s="278"/>
      <c r="DM210" s="278"/>
      <c r="DN210" s="278"/>
      <c r="DO210" s="278"/>
      <c r="DP210" s="278"/>
      <c r="DQ210" s="278"/>
      <c r="DR210" s="278"/>
      <c r="DS210" s="278"/>
      <c r="DT210" s="278"/>
      <c r="DU210" s="278"/>
      <c r="DV210" s="278"/>
      <c r="DW210" s="278"/>
      <c r="DX210" s="278"/>
      <c r="DY210" s="278"/>
      <c r="DZ210" s="346"/>
    </row>
    <row r="211" spans="1:130">
      <c r="A211" s="277"/>
      <c r="B211" s="278"/>
      <c r="C211" s="278"/>
      <c r="D211" s="278"/>
      <c r="E211" s="278"/>
      <c r="F211" s="279"/>
      <c r="G211" s="278"/>
      <c r="H211" s="278"/>
      <c r="I211" s="278"/>
      <c r="J211" s="278"/>
      <c r="K211" s="278"/>
      <c r="L211" s="278"/>
      <c r="M211" s="278"/>
      <c r="N211" s="278"/>
      <c r="O211" s="278"/>
      <c r="P211" s="278"/>
      <c r="Q211" s="278"/>
      <c r="R211" s="278"/>
      <c r="S211" s="278"/>
      <c r="T211" s="278"/>
      <c r="U211" s="278"/>
      <c r="V211" s="278"/>
      <c r="W211" s="278"/>
      <c r="X211" s="278"/>
      <c r="Y211" s="278"/>
      <c r="Z211" s="278"/>
      <c r="AA211" s="278"/>
      <c r="AB211" s="278"/>
      <c r="AC211" s="278"/>
      <c r="AD211" s="278"/>
      <c r="AE211" s="278"/>
      <c r="AF211" s="278"/>
      <c r="AG211" s="278"/>
      <c r="AH211" s="278"/>
      <c r="AI211" s="278"/>
      <c r="AJ211" s="278"/>
      <c r="AK211" s="278"/>
      <c r="AL211" s="278"/>
      <c r="AM211" s="278"/>
      <c r="AN211" s="278"/>
      <c r="AO211" s="278"/>
      <c r="AP211" s="278"/>
      <c r="AQ211" s="278"/>
      <c r="AR211" s="278"/>
      <c r="AS211" s="278"/>
      <c r="AT211" s="278"/>
      <c r="AU211" s="278"/>
      <c r="AV211" s="278"/>
      <c r="AW211" s="278"/>
      <c r="AX211" s="278"/>
      <c r="AY211" s="278"/>
      <c r="AZ211" s="278"/>
      <c r="BA211" s="278"/>
      <c r="BB211" s="278"/>
      <c r="BC211" s="278"/>
      <c r="BD211" s="277"/>
      <c r="BE211" s="278"/>
      <c r="BF211" s="278"/>
      <c r="BG211" s="278"/>
      <c r="BH211" s="278"/>
      <c r="BI211" s="278"/>
      <c r="BJ211" s="278"/>
      <c r="BK211" s="278"/>
      <c r="BL211" s="278"/>
      <c r="BM211" s="278"/>
      <c r="BN211" s="278"/>
      <c r="BO211" s="278"/>
      <c r="BP211" s="278"/>
      <c r="BQ211" s="278"/>
      <c r="BR211" s="278"/>
      <c r="BS211" s="278"/>
      <c r="BT211" s="278"/>
      <c r="BU211" s="278"/>
      <c r="BV211" s="278"/>
      <c r="BW211" s="278"/>
      <c r="BX211" s="278"/>
      <c r="BY211" s="278"/>
      <c r="BZ211" s="278"/>
      <c r="CA211" s="278"/>
      <c r="CB211" s="278"/>
      <c r="CC211" s="278"/>
      <c r="CD211" s="278"/>
      <c r="CE211" s="278"/>
      <c r="CF211" s="278"/>
      <c r="CG211" s="278"/>
      <c r="CH211" s="278"/>
      <c r="CI211" s="278"/>
      <c r="CJ211" s="278"/>
      <c r="CK211" s="278"/>
      <c r="CL211" s="278"/>
      <c r="CM211" s="278"/>
      <c r="CN211" s="278"/>
      <c r="CO211" s="278"/>
      <c r="CP211" s="278"/>
      <c r="CQ211" s="278"/>
      <c r="CR211" s="278"/>
      <c r="CS211" s="278"/>
      <c r="CT211" s="278"/>
      <c r="CU211" s="278"/>
      <c r="CV211" s="278"/>
      <c r="CW211" s="278"/>
      <c r="CX211" s="278"/>
      <c r="CY211" s="278"/>
      <c r="CZ211" s="278"/>
      <c r="DA211" s="278"/>
      <c r="DB211" s="278"/>
      <c r="DC211" s="278"/>
      <c r="DD211" s="278"/>
      <c r="DE211" s="278"/>
      <c r="DF211" s="278"/>
      <c r="DG211" s="278"/>
      <c r="DH211" s="285"/>
      <c r="DI211" s="283"/>
      <c r="DJ211" s="284"/>
      <c r="DK211" s="285"/>
      <c r="DL211" s="278"/>
      <c r="DM211" s="278"/>
      <c r="DN211" s="278"/>
      <c r="DO211" s="278"/>
      <c r="DP211" s="278"/>
      <c r="DQ211" s="278"/>
      <c r="DR211" s="278"/>
      <c r="DS211" s="278"/>
      <c r="DT211" s="278"/>
      <c r="DU211" s="278"/>
      <c r="DV211" s="278"/>
      <c r="DW211" s="278"/>
      <c r="DX211" s="278"/>
      <c r="DY211" s="278"/>
      <c r="DZ211" s="346"/>
    </row>
    <row r="212" spans="1:130">
      <c r="A212" s="277"/>
      <c r="B212" s="278"/>
      <c r="C212" s="278"/>
      <c r="D212" s="278"/>
      <c r="E212" s="278"/>
      <c r="F212" s="279"/>
      <c r="G212" s="278"/>
      <c r="H212" s="278"/>
      <c r="I212" s="278"/>
      <c r="J212" s="278"/>
      <c r="K212" s="278"/>
      <c r="L212" s="278"/>
      <c r="M212" s="278"/>
      <c r="N212" s="278"/>
      <c r="O212" s="278"/>
      <c r="P212" s="278"/>
      <c r="Q212" s="278"/>
      <c r="R212" s="278"/>
      <c r="S212" s="278"/>
      <c r="T212" s="278"/>
      <c r="U212" s="278"/>
      <c r="V212" s="278"/>
      <c r="W212" s="278"/>
      <c r="X212" s="278"/>
      <c r="Y212" s="278"/>
      <c r="Z212" s="278"/>
      <c r="AA212" s="278"/>
      <c r="AB212" s="278"/>
      <c r="AC212" s="278"/>
      <c r="AD212" s="278"/>
      <c r="AE212" s="278"/>
      <c r="AF212" s="278"/>
      <c r="AG212" s="278"/>
      <c r="AH212" s="278"/>
      <c r="AI212" s="278"/>
      <c r="AJ212" s="278"/>
      <c r="AK212" s="278"/>
      <c r="AL212" s="278"/>
      <c r="AM212" s="278"/>
      <c r="AN212" s="278"/>
      <c r="AO212" s="278"/>
      <c r="AP212" s="278"/>
      <c r="AQ212" s="278"/>
      <c r="AR212" s="278"/>
      <c r="AS212" s="278"/>
      <c r="AT212" s="278"/>
      <c r="AU212" s="278"/>
      <c r="AV212" s="278"/>
      <c r="AW212" s="278"/>
      <c r="AX212" s="278"/>
      <c r="AY212" s="278"/>
      <c r="AZ212" s="278"/>
      <c r="BA212" s="278"/>
      <c r="BB212" s="278"/>
      <c r="BC212" s="278"/>
      <c r="BD212" s="277"/>
      <c r="BE212" s="278"/>
      <c r="BF212" s="278"/>
      <c r="BG212" s="278"/>
      <c r="BH212" s="278"/>
      <c r="BI212" s="278"/>
      <c r="BJ212" s="278"/>
      <c r="BK212" s="278"/>
      <c r="BL212" s="278"/>
      <c r="BM212" s="278"/>
      <c r="BN212" s="278"/>
      <c r="BO212" s="278"/>
      <c r="BP212" s="278"/>
      <c r="BQ212" s="278"/>
      <c r="BR212" s="278"/>
      <c r="BS212" s="278"/>
      <c r="BT212" s="278"/>
      <c r="BU212" s="278"/>
      <c r="BV212" s="278"/>
      <c r="BW212" s="278"/>
      <c r="BX212" s="278"/>
      <c r="BY212" s="278"/>
      <c r="BZ212" s="278"/>
      <c r="CA212" s="278"/>
      <c r="CB212" s="278"/>
      <c r="CC212" s="278"/>
      <c r="CD212" s="278"/>
      <c r="CE212" s="278"/>
      <c r="CF212" s="278"/>
      <c r="CG212" s="278"/>
      <c r="CH212" s="278"/>
      <c r="CI212" s="278"/>
      <c r="CJ212" s="278"/>
      <c r="CK212" s="278"/>
      <c r="CL212" s="278"/>
      <c r="CM212" s="278"/>
      <c r="CN212" s="278"/>
      <c r="CO212" s="278"/>
      <c r="CP212" s="278"/>
      <c r="CQ212" s="278"/>
      <c r="CR212" s="278"/>
      <c r="CS212" s="278"/>
      <c r="CT212" s="278"/>
      <c r="CU212" s="278"/>
      <c r="CV212" s="278"/>
      <c r="CW212" s="278"/>
      <c r="CX212" s="278"/>
      <c r="CY212" s="278"/>
      <c r="CZ212" s="278"/>
      <c r="DA212" s="278"/>
      <c r="DB212" s="278"/>
      <c r="DC212" s="278"/>
      <c r="DD212" s="278"/>
      <c r="DE212" s="278"/>
      <c r="DF212" s="278"/>
      <c r="DG212" s="278"/>
      <c r="DH212" s="285"/>
      <c r="DI212" s="283"/>
      <c r="DJ212" s="284"/>
      <c r="DK212" s="285"/>
      <c r="DL212" s="278"/>
      <c r="DM212" s="278"/>
      <c r="DN212" s="278"/>
      <c r="DO212" s="278"/>
      <c r="DP212" s="278"/>
      <c r="DQ212" s="278"/>
      <c r="DR212" s="278"/>
      <c r="DS212" s="278"/>
      <c r="DT212" s="278"/>
      <c r="DU212" s="278"/>
      <c r="DV212" s="278"/>
      <c r="DW212" s="278"/>
      <c r="DX212" s="278"/>
      <c r="DY212" s="278"/>
      <c r="DZ212" s="346"/>
    </row>
    <row r="213" spans="1:130">
      <c r="A213" s="277"/>
      <c r="B213" s="278"/>
      <c r="C213" s="278"/>
      <c r="D213" s="278"/>
      <c r="E213" s="278"/>
      <c r="F213" s="279"/>
      <c r="G213" s="278"/>
      <c r="H213" s="278"/>
      <c r="I213" s="278"/>
      <c r="J213" s="278"/>
      <c r="K213" s="278"/>
      <c r="L213" s="278"/>
      <c r="M213" s="278"/>
      <c r="N213" s="278"/>
      <c r="O213" s="278"/>
      <c r="P213" s="278"/>
      <c r="Q213" s="278"/>
      <c r="R213" s="278"/>
      <c r="S213" s="278"/>
      <c r="T213" s="278"/>
      <c r="U213" s="278"/>
      <c r="V213" s="278"/>
      <c r="W213" s="278"/>
      <c r="X213" s="278"/>
      <c r="Y213" s="278"/>
      <c r="Z213" s="278"/>
      <c r="AA213" s="278"/>
      <c r="AB213" s="278"/>
      <c r="AC213" s="278"/>
      <c r="AD213" s="278"/>
      <c r="AE213" s="278"/>
      <c r="AF213" s="278"/>
      <c r="AG213" s="278"/>
      <c r="AH213" s="278"/>
      <c r="AI213" s="278"/>
      <c r="AJ213" s="278"/>
      <c r="AK213" s="278"/>
      <c r="AL213" s="278"/>
      <c r="AM213" s="278"/>
      <c r="AN213" s="278"/>
      <c r="AO213" s="278"/>
      <c r="AP213" s="278"/>
      <c r="AQ213" s="278"/>
      <c r="AR213" s="278"/>
      <c r="AS213" s="278"/>
      <c r="AT213" s="278"/>
      <c r="AU213" s="278"/>
      <c r="AV213" s="278"/>
      <c r="AW213" s="278"/>
      <c r="AX213" s="278"/>
      <c r="AY213" s="278"/>
      <c r="AZ213" s="278"/>
      <c r="BA213" s="278"/>
      <c r="BB213" s="278"/>
      <c r="BC213" s="278"/>
      <c r="BD213" s="277"/>
      <c r="BE213" s="278"/>
      <c r="BF213" s="278"/>
      <c r="BG213" s="278"/>
      <c r="BH213" s="278"/>
      <c r="BI213" s="278"/>
      <c r="BJ213" s="278"/>
      <c r="BK213" s="278"/>
      <c r="BL213" s="278"/>
      <c r="BM213" s="278"/>
      <c r="BN213" s="278"/>
      <c r="BO213" s="278"/>
      <c r="BP213" s="278"/>
      <c r="BQ213" s="278"/>
      <c r="BR213" s="278"/>
      <c r="BS213" s="278"/>
      <c r="BT213" s="278"/>
      <c r="BU213" s="278"/>
      <c r="BV213" s="278"/>
      <c r="BW213" s="278"/>
      <c r="BX213" s="278"/>
      <c r="BY213" s="278"/>
      <c r="BZ213" s="278"/>
      <c r="CA213" s="278"/>
      <c r="CB213" s="278"/>
      <c r="CC213" s="278"/>
      <c r="CD213" s="278"/>
      <c r="CE213" s="278"/>
      <c r="CF213" s="278"/>
      <c r="CG213" s="278"/>
      <c r="CH213" s="278"/>
      <c r="CI213" s="278"/>
      <c r="CJ213" s="278"/>
      <c r="CK213" s="278"/>
      <c r="CL213" s="278"/>
      <c r="CM213" s="278"/>
      <c r="CN213" s="278"/>
      <c r="CO213" s="278"/>
      <c r="CP213" s="278"/>
      <c r="CQ213" s="278"/>
      <c r="CR213" s="278"/>
      <c r="CS213" s="278"/>
      <c r="CT213" s="278"/>
      <c r="CU213" s="278"/>
      <c r="CV213" s="278"/>
      <c r="CW213" s="278"/>
      <c r="CX213" s="278"/>
      <c r="CY213" s="278"/>
      <c r="CZ213" s="278"/>
      <c r="DA213" s="278"/>
      <c r="DB213" s="278"/>
      <c r="DC213" s="278"/>
      <c r="DD213" s="278"/>
      <c r="DE213" s="278"/>
      <c r="DF213" s="278"/>
      <c r="DG213" s="278"/>
      <c r="DH213" s="285"/>
      <c r="DI213" s="283"/>
      <c r="DJ213" s="284"/>
      <c r="DK213" s="285"/>
      <c r="DL213" s="278"/>
      <c r="DM213" s="278"/>
      <c r="DN213" s="278"/>
      <c r="DO213" s="278"/>
      <c r="DP213" s="278"/>
      <c r="DQ213" s="278"/>
      <c r="DR213" s="278"/>
      <c r="DS213" s="278"/>
      <c r="DT213" s="278"/>
      <c r="DU213" s="278"/>
      <c r="DV213" s="278"/>
      <c r="DW213" s="278"/>
      <c r="DX213" s="278"/>
      <c r="DY213" s="278"/>
      <c r="DZ213" s="346"/>
    </row>
    <row r="214" spans="1:130">
      <c r="A214" s="277"/>
      <c r="B214" s="278"/>
      <c r="C214" s="278"/>
      <c r="D214" s="278"/>
      <c r="E214" s="278"/>
      <c r="F214" s="279"/>
      <c r="G214" s="278"/>
      <c r="H214" s="278"/>
      <c r="I214" s="278"/>
      <c r="J214" s="278"/>
      <c r="K214" s="278"/>
      <c r="L214" s="278"/>
      <c r="M214" s="278"/>
      <c r="N214" s="278"/>
      <c r="O214" s="278"/>
      <c r="P214" s="278"/>
      <c r="Q214" s="278"/>
      <c r="R214" s="278"/>
      <c r="S214" s="278"/>
      <c r="T214" s="278"/>
      <c r="U214" s="278"/>
      <c r="V214" s="278"/>
      <c r="W214" s="278"/>
      <c r="X214" s="278"/>
      <c r="Y214" s="278"/>
      <c r="Z214" s="278"/>
      <c r="AA214" s="278"/>
      <c r="AB214" s="278"/>
      <c r="AC214" s="278"/>
      <c r="AD214" s="278"/>
      <c r="AE214" s="278"/>
      <c r="AF214" s="278"/>
      <c r="AG214" s="278"/>
      <c r="AH214" s="278"/>
      <c r="AI214" s="278"/>
      <c r="AJ214" s="278"/>
      <c r="AK214" s="278"/>
      <c r="AL214" s="278"/>
      <c r="AM214" s="278"/>
      <c r="AN214" s="278"/>
      <c r="AO214" s="278"/>
      <c r="AP214" s="278"/>
      <c r="AQ214" s="278"/>
      <c r="AR214" s="278"/>
      <c r="AS214" s="278"/>
      <c r="AT214" s="278"/>
      <c r="AU214" s="278"/>
      <c r="AV214" s="278"/>
      <c r="AW214" s="278"/>
      <c r="AX214" s="278"/>
      <c r="AY214" s="278"/>
      <c r="AZ214" s="278"/>
      <c r="BA214" s="278"/>
      <c r="BB214" s="278"/>
      <c r="BC214" s="278"/>
      <c r="BD214" s="277"/>
      <c r="BE214" s="278"/>
      <c r="BF214" s="278"/>
      <c r="BG214" s="278"/>
      <c r="BH214" s="278"/>
      <c r="BI214" s="278"/>
      <c r="BJ214" s="278"/>
      <c r="BK214" s="278"/>
      <c r="BL214" s="278"/>
      <c r="BM214" s="278"/>
      <c r="BN214" s="278"/>
      <c r="BO214" s="278"/>
      <c r="BP214" s="278"/>
      <c r="BQ214" s="278"/>
      <c r="BR214" s="278"/>
      <c r="BS214" s="278"/>
      <c r="BT214" s="278"/>
      <c r="BU214" s="278"/>
      <c r="BV214" s="278"/>
      <c r="BW214" s="278"/>
      <c r="BX214" s="278"/>
      <c r="BY214" s="278"/>
      <c r="BZ214" s="278"/>
      <c r="CA214" s="278"/>
      <c r="CB214" s="278"/>
      <c r="CC214" s="278"/>
      <c r="CD214" s="278"/>
      <c r="CE214" s="278"/>
      <c r="CF214" s="278"/>
      <c r="CG214" s="278"/>
      <c r="CH214" s="278"/>
      <c r="CI214" s="278"/>
      <c r="CJ214" s="278"/>
      <c r="CK214" s="278"/>
      <c r="CL214" s="278"/>
      <c r="CM214" s="278"/>
      <c r="CN214" s="278"/>
      <c r="CO214" s="278"/>
      <c r="CP214" s="278"/>
      <c r="CQ214" s="278"/>
      <c r="CR214" s="278"/>
      <c r="CS214" s="278"/>
      <c r="CT214" s="278"/>
      <c r="CU214" s="278"/>
      <c r="CV214" s="278"/>
      <c r="CW214" s="278"/>
      <c r="CX214" s="278"/>
      <c r="CY214" s="278"/>
      <c r="CZ214" s="278"/>
      <c r="DA214" s="278"/>
      <c r="DB214" s="278"/>
      <c r="DC214" s="278"/>
      <c r="DD214" s="278"/>
      <c r="DE214" s="278"/>
      <c r="DF214" s="278"/>
      <c r="DG214" s="278"/>
      <c r="DH214" s="285"/>
      <c r="DI214" s="283"/>
      <c r="DJ214" s="284"/>
      <c r="DK214" s="285"/>
      <c r="DL214" s="278"/>
      <c r="DM214" s="278"/>
      <c r="DN214" s="278"/>
      <c r="DO214" s="278"/>
      <c r="DP214" s="278"/>
      <c r="DQ214" s="278"/>
      <c r="DR214" s="278"/>
      <c r="DS214" s="278"/>
      <c r="DT214" s="278"/>
      <c r="DU214" s="278"/>
      <c r="DV214" s="278"/>
      <c r="DW214" s="278"/>
      <c r="DX214" s="278"/>
      <c r="DY214" s="278"/>
      <c r="DZ214" s="346"/>
    </row>
    <row r="215" spans="1:130">
      <c r="A215" s="277"/>
      <c r="B215" s="278"/>
      <c r="C215" s="278"/>
      <c r="D215" s="278"/>
      <c r="E215" s="278"/>
      <c r="F215" s="279"/>
      <c r="G215" s="278"/>
      <c r="H215" s="278"/>
      <c r="I215" s="278"/>
      <c r="J215" s="278"/>
      <c r="K215" s="278"/>
      <c r="L215" s="278"/>
      <c r="M215" s="278"/>
      <c r="N215" s="278"/>
      <c r="O215" s="278"/>
      <c r="P215" s="278"/>
      <c r="Q215" s="278"/>
      <c r="R215" s="278"/>
      <c r="S215" s="278"/>
      <c r="T215" s="278"/>
      <c r="U215" s="278"/>
      <c r="V215" s="278"/>
      <c r="W215" s="278"/>
      <c r="X215" s="278"/>
      <c r="Y215" s="278"/>
      <c r="Z215" s="278"/>
      <c r="AA215" s="278"/>
      <c r="AB215" s="278"/>
      <c r="AC215" s="278"/>
      <c r="AD215" s="278"/>
      <c r="AE215" s="278"/>
      <c r="AF215" s="278"/>
      <c r="AG215" s="278"/>
      <c r="AH215" s="278"/>
      <c r="AI215" s="278"/>
      <c r="AJ215" s="278"/>
      <c r="AK215" s="278"/>
      <c r="AL215" s="278"/>
      <c r="AM215" s="278"/>
      <c r="AN215" s="278"/>
      <c r="AO215" s="278"/>
      <c r="AP215" s="278"/>
      <c r="AQ215" s="278"/>
      <c r="AR215" s="278"/>
      <c r="AS215" s="278"/>
      <c r="AT215" s="278"/>
      <c r="AU215" s="278"/>
      <c r="AV215" s="278"/>
      <c r="AW215" s="278"/>
      <c r="AX215" s="278"/>
      <c r="AY215" s="278"/>
      <c r="AZ215" s="278"/>
      <c r="BA215" s="278"/>
      <c r="BB215" s="278"/>
      <c r="BC215" s="278"/>
      <c r="BD215" s="277"/>
      <c r="BE215" s="278"/>
      <c r="BF215" s="278"/>
      <c r="BG215" s="278"/>
      <c r="BH215" s="278"/>
      <c r="BI215" s="278"/>
      <c r="BJ215" s="278"/>
      <c r="BK215" s="278"/>
      <c r="BL215" s="278"/>
      <c r="BM215" s="278"/>
      <c r="BN215" s="278"/>
      <c r="BO215" s="278"/>
      <c r="BP215" s="278"/>
      <c r="BQ215" s="278"/>
      <c r="BR215" s="278"/>
      <c r="BS215" s="278"/>
      <c r="BT215" s="278"/>
      <c r="BU215" s="278"/>
      <c r="BV215" s="278"/>
      <c r="BW215" s="278"/>
      <c r="BX215" s="278"/>
      <c r="BY215" s="278"/>
      <c r="BZ215" s="278"/>
      <c r="CA215" s="278"/>
      <c r="CB215" s="278"/>
      <c r="CC215" s="278"/>
      <c r="CD215" s="278"/>
      <c r="CE215" s="278"/>
      <c r="CF215" s="278"/>
      <c r="CG215" s="278"/>
      <c r="CH215" s="278"/>
      <c r="CI215" s="278"/>
      <c r="CJ215" s="278"/>
      <c r="CK215" s="278"/>
      <c r="CL215" s="278"/>
      <c r="CM215" s="278"/>
      <c r="CN215" s="278"/>
      <c r="CO215" s="278"/>
      <c r="CP215" s="278"/>
      <c r="CQ215" s="278"/>
      <c r="CR215" s="278"/>
      <c r="CS215" s="278"/>
      <c r="CT215" s="278"/>
      <c r="CU215" s="278"/>
      <c r="CV215" s="278"/>
      <c r="CW215" s="278"/>
      <c r="CX215" s="278"/>
      <c r="CY215" s="278"/>
      <c r="CZ215" s="278"/>
      <c r="DA215" s="278"/>
      <c r="DB215" s="278"/>
      <c r="DC215" s="278"/>
      <c r="DD215" s="278"/>
      <c r="DE215" s="278"/>
      <c r="DF215" s="278"/>
      <c r="DG215" s="278"/>
      <c r="DH215" s="285"/>
      <c r="DI215" s="283"/>
      <c r="DJ215" s="284"/>
      <c r="DK215" s="285"/>
      <c r="DL215" s="278"/>
      <c r="DM215" s="278"/>
      <c r="DN215" s="278"/>
      <c r="DO215" s="278"/>
      <c r="DP215" s="278"/>
      <c r="DQ215" s="278"/>
      <c r="DR215" s="278"/>
      <c r="DS215" s="278"/>
      <c r="DT215" s="278"/>
      <c r="DU215" s="278"/>
      <c r="DV215" s="278"/>
      <c r="DW215" s="278"/>
      <c r="DX215" s="278"/>
      <c r="DY215" s="278"/>
      <c r="DZ215" s="346"/>
    </row>
    <row r="216" spans="1:130">
      <c r="A216" s="277"/>
      <c r="B216" s="278"/>
      <c r="C216" s="278"/>
      <c r="D216" s="278"/>
      <c r="E216" s="278"/>
      <c r="F216" s="279"/>
      <c r="G216" s="278"/>
      <c r="H216" s="278"/>
      <c r="I216" s="278"/>
      <c r="J216" s="278"/>
      <c r="K216" s="278"/>
      <c r="L216" s="278"/>
      <c r="M216" s="278"/>
      <c r="N216" s="278"/>
      <c r="O216" s="278"/>
      <c r="P216" s="278"/>
      <c r="Q216" s="278"/>
      <c r="R216" s="278"/>
      <c r="S216" s="278"/>
      <c r="T216" s="278"/>
      <c r="U216" s="278"/>
      <c r="V216" s="278"/>
      <c r="W216" s="278"/>
      <c r="X216" s="278"/>
      <c r="Y216" s="278"/>
      <c r="Z216" s="278"/>
      <c r="AA216" s="278"/>
      <c r="AB216" s="278"/>
      <c r="AC216" s="278"/>
      <c r="AD216" s="278"/>
      <c r="AE216" s="278"/>
      <c r="AF216" s="278"/>
      <c r="AG216" s="278"/>
      <c r="AH216" s="278"/>
      <c r="AI216" s="278"/>
      <c r="AJ216" s="278"/>
      <c r="AK216" s="278"/>
      <c r="AL216" s="278"/>
      <c r="AM216" s="278"/>
      <c r="AN216" s="278"/>
      <c r="AO216" s="278"/>
      <c r="AP216" s="278"/>
      <c r="AQ216" s="278"/>
      <c r="AR216" s="278"/>
      <c r="AS216" s="278"/>
      <c r="AT216" s="278"/>
      <c r="AU216" s="278"/>
      <c r="AV216" s="278"/>
      <c r="AW216" s="278"/>
      <c r="AX216" s="278"/>
      <c r="AY216" s="278"/>
      <c r="AZ216" s="278"/>
      <c r="BA216" s="278"/>
      <c r="BB216" s="278"/>
      <c r="BC216" s="278"/>
      <c r="BD216" s="277"/>
      <c r="BE216" s="278"/>
      <c r="BF216" s="278"/>
      <c r="BG216" s="278"/>
      <c r="BH216" s="278"/>
      <c r="BI216" s="278"/>
      <c r="BJ216" s="278"/>
      <c r="BK216" s="278"/>
      <c r="BL216" s="278"/>
      <c r="BM216" s="278"/>
      <c r="BN216" s="278"/>
      <c r="BO216" s="278"/>
      <c r="BP216" s="278"/>
      <c r="BQ216" s="278"/>
      <c r="BR216" s="278"/>
      <c r="BS216" s="278"/>
      <c r="BT216" s="278"/>
      <c r="BU216" s="278"/>
      <c r="BV216" s="278"/>
      <c r="BW216" s="278"/>
      <c r="BX216" s="278"/>
      <c r="BY216" s="278"/>
      <c r="BZ216" s="278"/>
      <c r="CA216" s="278"/>
      <c r="CB216" s="278"/>
      <c r="CC216" s="278"/>
      <c r="CD216" s="278"/>
      <c r="CE216" s="278"/>
      <c r="CF216" s="278"/>
      <c r="CG216" s="278"/>
      <c r="CH216" s="278"/>
      <c r="CI216" s="278"/>
      <c r="CJ216" s="278"/>
      <c r="CK216" s="278"/>
      <c r="CL216" s="278"/>
      <c r="CM216" s="278"/>
      <c r="CN216" s="278"/>
      <c r="CO216" s="278"/>
      <c r="CP216" s="278"/>
      <c r="CQ216" s="278"/>
      <c r="CR216" s="278"/>
      <c r="CS216" s="278"/>
      <c r="CT216" s="278"/>
      <c r="CU216" s="278"/>
      <c r="CV216" s="278"/>
      <c r="CW216" s="278"/>
      <c r="CX216" s="278"/>
      <c r="CY216" s="278"/>
      <c r="CZ216" s="278"/>
      <c r="DA216" s="278"/>
      <c r="DB216" s="278"/>
      <c r="DC216" s="278"/>
      <c r="DD216" s="278"/>
      <c r="DE216" s="278"/>
      <c r="DF216" s="278"/>
      <c r="DG216" s="278"/>
      <c r="DH216" s="285"/>
      <c r="DI216" s="283"/>
      <c r="DJ216" s="284"/>
      <c r="DK216" s="285"/>
      <c r="DL216" s="278"/>
      <c r="DM216" s="278"/>
      <c r="DN216" s="278"/>
      <c r="DO216" s="278"/>
      <c r="DP216" s="278"/>
      <c r="DQ216" s="278"/>
      <c r="DR216" s="278"/>
      <c r="DS216" s="278"/>
      <c r="DT216" s="278"/>
      <c r="DU216" s="278"/>
      <c r="DV216" s="278"/>
      <c r="DW216" s="278"/>
      <c r="DX216" s="278"/>
      <c r="DY216" s="278"/>
      <c r="DZ216" s="346"/>
    </row>
    <row r="217" spans="1:130">
      <c r="A217" s="277"/>
      <c r="B217" s="278"/>
      <c r="C217" s="278"/>
      <c r="D217" s="278"/>
      <c r="E217" s="278"/>
      <c r="F217" s="279"/>
      <c r="G217" s="278"/>
      <c r="H217" s="278"/>
      <c r="I217" s="278"/>
      <c r="J217" s="278"/>
      <c r="K217" s="278"/>
      <c r="L217" s="278"/>
      <c r="M217" s="278"/>
      <c r="N217" s="278"/>
      <c r="O217" s="278"/>
      <c r="P217" s="278"/>
      <c r="Q217" s="278"/>
      <c r="R217" s="278"/>
      <c r="S217" s="278"/>
      <c r="T217" s="278"/>
      <c r="U217" s="278"/>
      <c r="V217" s="278"/>
      <c r="W217" s="278"/>
      <c r="X217" s="278"/>
      <c r="Y217" s="278"/>
      <c r="Z217" s="278"/>
      <c r="AA217" s="278"/>
      <c r="AB217" s="278"/>
      <c r="AC217" s="278"/>
      <c r="AD217" s="278"/>
      <c r="AE217" s="278"/>
      <c r="AF217" s="278"/>
      <c r="AG217" s="278"/>
      <c r="AH217" s="278"/>
      <c r="AI217" s="278"/>
      <c r="AJ217" s="278"/>
      <c r="AK217" s="278"/>
      <c r="AL217" s="278"/>
      <c r="AM217" s="278"/>
      <c r="AN217" s="278"/>
      <c r="AO217" s="278"/>
      <c r="AP217" s="278"/>
      <c r="AQ217" s="278"/>
      <c r="AR217" s="278"/>
      <c r="AS217" s="278"/>
      <c r="AT217" s="278"/>
      <c r="AU217" s="278"/>
      <c r="AV217" s="278"/>
      <c r="AW217" s="278"/>
      <c r="AX217" s="278"/>
      <c r="AY217" s="278"/>
      <c r="AZ217" s="278"/>
      <c r="BA217" s="278"/>
      <c r="BB217" s="278"/>
      <c r="BC217" s="278"/>
      <c r="BD217" s="277"/>
      <c r="BE217" s="278"/>
      <c r="BF217" s="278"/>
      <c r="BG217" s="278"/>
      <c r="BH217" s="278"/>
      <c r="BI217" s="278"/>
      <c r="BJ217" s="278"/>
      <c r="BK217" s="278"/>
      <c r="BL217" s="278"/>
      <c r="BM217" s="278"/>
      <c r="BN217" s="278"/>
      <c r="BO217" s="278"/>
      <c r="BP217" s="278"/>
      <c r="BQ217" s="278"/>
      <c r="BR217" s="278"/>
      <c r="BS217" s="278"/>
      <c r="BT217" s="278"/>
      <c r="BU217" s="278"/>
      <c r="BV217" s="278"/>
      <c r="BW217" s="278"/>
      <c r="BX217" s="278"/>
      <c r="BY217" s="278"/>
      <c r="BZ217" s="278"/>
      <c r="CA217" s="278"/>
      <c r="CB217" s="278"/>
      <c r="CC217" s="278"/>
      <c r="CD217" s="278"/>
      <c r="CE217" s="278"/>
      <c r="CF217" s="278"/>
      <c r="CG217" s="278"/>
      <c r="CH217" s="278"/>
      <c r="CI217" s="278"/>
      <c r="CJ217" s="278"/>
      <c r="CK217" s="278"/>
      <c r="CL217" s="278"/>
      <c r="CM217" s="278"/>
      <c r="CN217" s="278"/>
      <c r="CO217" s="278"/>
      <c r="CP217" s="278"/>
      <c r="CQ217" s="278"/>
      <c r="CR217" s="278"/>
      <c r="CS217" s="278"/>
      <c r="CT217" s="278"/>
      <c r="CU217" s="278"/>
      <c r="CV217" s="278"/>
      <c r="CW217" s="278"/>
      <c r="CX217" s="278"/>
      <c r="CY217" s="278"/>
      <c r="CZ217" s="278"/>
      <c r="DA217" s="278"/>
      <c r="DB217" s="278"/>
      <c r="DC217" s="278"/>
      <c r="DD217" s="278"/>
      <c r="DE217" s="278"/>
      <c r="DF217" s="278"/>
      <c r="DG217" s="278"/>
      <c r="DH217" s="285"/>
      <c r="DI217" s="283"/>
      <c r="DJ217" s="284"/>
      <c r="DK217" s="285"/>
      <c r="DL217" s="278"/>
      <c r="DM217" s="278"/>
      <c r="DN217" s="278"/>
      <c r="DO217" s="278"/>
      <c r="DP217" s="278"/>
      <c r="DQ217" s="278"/>
      <c r="DR217" s="278"/>
      <c r="DS217" s="278"/>
      <c r="DT217" s="278"/>
      <c r="DU217" s="278"/>
      <c r="DV217" s="278"/>
      <c r="DW217" s="278"/>
      <c r="DX217" s="278"/>
      <c r="DY217" s="278"/>
      <c r="DZ217" s="346"/>
    </row>
    <row r="218" spans="1:130">
      <c r="A218" s="277"/>
      <c r="B218" s="278"/>
      <c r="C218" s="278"/>
      <c r="D218" s="278"/>
      <c r="E218" s="278"/>
      <c r="F218" s="279"/>
      <c r="G218" s="278"/>
      <c r="H218" s="278"/>
      <c r="I218" s="278"/>
      <c r="J218" s="278"/>
      <c r="K218" s="278"/>
      <c r="L218" s="278"/>
      <c r="M218" s="278"/>
      <c r="N218" s="278"/>
      <c r="O218" s="278"/>
      <c r="P218" s="278"/>
      <c r="Q218" s="278"/>
      <c r="R218" s="278"/>
      <c r="S218" s="278"/>
      <c r="T218" s="278"/>
      <c r="U218" s="278"/>
      <c r="V218" s="278"/>
      <c r="W218" s="278"/>
      <c r="X218" s="278"/>
      <c r="Y218" s="278"/>
      <c r="Z218" s="278"/>
      <c r="AA218" s="278"/>
      <c r="AB218" s="278"/>
      <c r="AC218" s="278"/>
      <c r="AD218" s="278"/>
      <c r="AE218" s="278"/>
      <c r="AF218" s="278"/>
      <c r="AG218" s="278"/>
      <c r="AH218" s="278"/>
      <c r="AI218" s="278"/>
      <c r="AJ218" s="278"/>
      <c r="AK218" s="278"/>
      <c r="AL218" s="278"/>
      <c r="AM218" s="278"/>
      <c r="AN218" s="278"/>
      <c r="AO218" s="278"/>
      <c r="AP218" s="278"/>
      <c r="AQ218" s="278"/>
      <c r="AR218" s="278"/>
      <c r="AS218" s="278"/>
      <c r="AT218" s="278"/>
      <c r="AU218" s="278"/>
      <c r="AV218" s="278"/>
      <c r="AW218" s="278"/>
      <c r="AX218" s="278"/>
      <c r="AY218" s="278"/>
      <c r="AZ218" s="278"/>
      <c r="BA218" s="278"/>
      <c r="BB218" s="278"/>
      <c r="BC218" s="278"/>
      <c r="BD218" s="277"/>
      <c r="BE218" s="278"/>
      <c r="BF218" s="278"/>
      <c r="BG218" s="278"/>
      <c r="BH218" s="278"/>
      <c r="BI218" s="278"/>
      <c r="BJ218" s="278"/>
      <c r="BK218" s="278"/>
      <c r="BL218" s="278"/>
      <c r="BM218" s="278"/>
      <c r="BN218" s="278"/>
      <c r="BO218" s="278"/>
      <c r="BP218" s="278"/>
      <c r="BQ218" s="278"/>
      <c r="BR218" s="278"/>
      <c r="BS218" s="278"/>
      <c r="BT218" s="278"/>
      <c r="BU218" s="278"/>
      <c r="BV218" s="278"/>
      <c r="BW218" s="278"/>
      <c r="BX218" s="278"/>
      <c r="BY218" s="278"/>
      <c r="BZ218" s="278"/>
      <c r="CA218" s="278"/>
      <c r="CB218" s="278"/>
      <c r="CC218" s="278"/>
      <c r="CD218" s="278"/>
      <c r="CE218" s="278"/>
      <c r="CF218" s="278"/>
      <c r="CG218" s="278"/>
      <c r="CH218" s="278"/>
      <c r="CI218" s="278"/>
      <c r="CJ218" s="278"/>
      <c r="CK218" s="278"/>
      <c r="CL218" s="278"/>
      <c r="CM218" s="278"/>
      <c r="CN218" s="278"/>
      <c r="CO218" s="278"/>
      <c r="CP218" s="278"/>
      <c r="CQ218" s="278"/>
      <c r="CR218" s="278"/>
      <c r="CS218" s="278"/>
      <c r="CT218" s="278"/>
      <c r="CU218" s="278"/>
      <c r="CV218" s="278"/>
      <c r="CW218" s="278"/>
      <c r="CX218" s="278"/>
      <c r="CY218" s="278"/>
      <c r="CZ218" s="278"/>
      <c r="DA218" s="278"/>
      <c r="DB218" s="278"/>
      <c r="DC218" s="278"/>
      <c r="DD218" s="278"/>
      <c r="DE218" s="278"/>
      <c r="DF218" s="278"/>
      <c r="DG218" s="278"/>
      <c r="DH218" s="285"/>
      <c r="DI218" s="283"/>
      <c r="DJ218" s="284"/>
      <c r="DK218" s="285"/>
      <c r="DL218" s="278"/>
      <c r="DM218" s="278"/>
      <c r="DN218" s="278"/>
      <c r="DO218" s="278"/>
      <c r="DP218" s="278"/>
      <c r="DQ218" s="278"/>
      <c r="DR218" s="278"/>
      <c r="DS218" s="278"/>
      <c r="DT218" s="278"/>
      <c r="DU218" s="278"/>
      <c r="DV218" s="278"/>
      <c r="DW218" s="278"/>
      <c r="DX218" s="278"/>
      <c r="DY218" s="278"/>
      <c r="DZ218" s="346"/>
    </row>
    <row r="219" spans="1:130">
      <c r="A219" s="277"/>
      <c r="B219" s="278"/>
      <c r="C219" s="278"/>
      <c r="D219" s="278"/>
      <c r="E219" s="278"/>
      <c r="F219" s="279"/>
      <c r="G219" s="278"/>
      <c r="H219" s="278"/>
      <c r="I219" s="278"/>
      <c r="J219" s="278"/>
      <c r="K219" s="278"/>
      <c r="L219" s="278"/>
      <c r="M219" s="278"/>
      <c r="N219" s="278"/>
      <c r="O219" s="278"/>
      <c r="P219" s="278"/>
      <c r="Q219" s="278"/>
      <c r="R219" s="278"/>
      <c r="S219" s="278"/>
      <c r="T219" s="278"/>
      <c r="U219" s="278"/>
      <c r="V219" s="278"/>
      <c r="W219" s="278"/>
      <c r="X219" s="278"/>
      <c r="Y219" s="278"/>
      <c r="Z219" s="278"/>
      <c r="AA219" s="278"/>
      <c r="AB219" s="278"/>
      <c r="AC219" s="278"/>
      <c r="AD219" s="278"/>
      <c r="AE219" s="278"/>
      <c r="AF219" s="278"/>
      <c r="AG219" s="278"/>
      <c r="AH219" s="278"/>
      <c r="AI219" s="278"/>
      <c r="AJ219" s="278"/>
      <c r="AK219" s="278"/>
      <c r="AL219" s="278"/>
      <c r="AM219" s="278"/>
      <c r="AN219" s="278"/>
      <c r="AO219" s="278"/>
      <c r="AP219" s="278"/>
      <c r="AQ219" s="278"/>
      <c r="AR219" s="278"/>
      <c r="AS219" s="278"/>
      <c r="AT219" s="278"/>
      <c r="AU219" s="278"/>
      <c r="AV219" s="278"/>
      <c r="AW219" s="278"/>
      <c r="AX219" s="278"/>
      <c r="AY219" s="278"/>
      <c r="AZ219" s="278"/>
      <c r="BA219" s="278"/>
      <c r="BB219" s="278"/>
      <c r="BC219" s="278"/>
      <c r="BD219" s="277"/>
      <c r="BE219" s="278"/>
      <c r="BF219" s="278"/>
      <c r="BG219" s="278"/>
      <c r="BH219" s="278"/>
      <c r="BI219" s="278"/>
      <c r="BJ219" s="278"/>
      <c r="BK219" s="278"/>
      <c r="BL219" s="278"/>
      <c r="BM219" s="278"/>
      <c r="BN219" s="278"/>
      <c r="BO219" s="278"/>
      <c r="BP219" s="278"/>
      <c r="BQ219" s="278"/>
      <c r="BR219" s="278"/>
      <c r="BS219" s="278"/>
      <c r="BT219" s="278"/>
      <c r="BU219" s="278"/>
      <c r="BV219" s="278"/>
      <c r="BW219" s="278"/>
      <c r="BX219" s="278"/>
      <c r="BY219" s="278"/>
      <c r="BZ219" s="278"/>
      <c r="CA219" s="278"/>
      <c r="CB219" s="278"/>
      <c r="CC219" s="278"/>
      <c r="CD219" s="278"/>
      <c r="CE219" s="278"/>
      <c r="CF219" s="278"/>
      <c r="CG219" s="278"/>
      <c r="CH219" s="278"/>
      <c r="CI219" s="278"/>
      <c r="CJ219" s="278"/>
      <c r="CK219" s="278"/>
      <c r="CL219" s="278"/>
      <c r="CM219" s="278"/>
      <c r="CN219" s="278"/>
      <c r="CO219" s="278"/>
      <c r="CP219" s="278"/>
      <c r="CQ219" s="278"/>
      <c r="CR219" s="278"/>
      <c r="CS219" s="278"/>
      <c r="CT219" s="278"/>
      <c r="CU219" s="278"/>
      <c r="CV219" s="278"/>
      <c r="CW219" s="278"/>
      <c r="CX219" s="278"/>
      <c r="CY219" s="278"/>
      <c r="CZ219" s="278"/>
      <c r="DA219" s="278"/>
      <c r="DB219" s="278"/>
      <c r="DC219" s="278"/>
      <c r="DD219" s="278"/>
      <c r="DE219" s="278"/>
      <c r="DF219" s="278"/>
      <c r="DG219" s="278"/>
      <c r="DH219" s="285"/>
      <c r="DI219" s="283"/>
      <c r="DJ219" s="284"/>
      <c r="DK219" s="285"/>
      <c r="DL219" s="278"/>
      <c r="DM219" s="278"/>
      <c r="DN219" s="278"/>
      <c r="DO219" s="278"/>
      <c r="DP219" s="278"/>
      <c r="DQ219" s="278"/>
      <c r="DR219" s="278"/>
      <c r="DS219" s="278"/>
      <c r="DT219" s="278"/>
      <c r="DU219" s="278"/>
      <c r="DV219" s="278"/>
      <c r="DW219" s="278"/>
      <c r="DX219" s="278"/>
      <c r="DY219" s="278"/>
      <c r="DZ219" s="346"/>
    </row>
    <row r="220" spans="1:130">
      <c r="A220" s="277"/>
      <c r="B220" s="278"/>
      <c r="C220" s="278"/>
      <c r="D220" s="278"/>
      <c r="E220" s="278"/>
      <c r="F220" s="279"/>
      <c r="G220" s="278"/>
      <c r="H220" s="278"/>
      <c r="I220" s="278"/>
      <c r="J220" s="278"/>
      <c r="K220" s="278"/>
      <c r="L220" s="278"/>
      <c r="M220" s="278"/>
      <c r="N220" s="278"/>
      <c r="O220" s="278"/>
      <c r="P220" s="278"/>
      <c r="Q220" s="278"/>
      <c r="R220" s="278"/>
      <c r="S220" s="278"/>
      <c r="T220" s="278"/>
      <c r="U220" s="278"/>
      <c r="V220" s="278"/>
      <c r="W220" s="278"/>
      <c r="X220" s="278"/>
      <c r="Y220" s="278"/>
      <c r="Z220" s="278"/>
      <c r="AA220" s="278"/>
      <c r="AB220" s="278"/>
      <c r="AC220" s="278"/>
      <c r="AD220" s="278"/>
      <c r="AE220" s="278"/>
      <c r="AF220" s="278"/>
      <c r="AG220" s="278"/>
      <c r="AH220" s="278"/>
      <c r="AI220" s="278"/>
      <c r="AJ220" s="278"/>
      <c r="AK220" s="278"/>
      <c r="AL220" s="278"/>
      <c r="AM220" s="278"/>
      <c r="AN220" s="278"/>
      <c r="AO220" s="278"/>
      <c r="AP220" s="278"/>
      <c r="AQ220" s="278"/>
      <c r="AR220" s="278"/>
      <c r="AS220" s="278"/>
      <c r="AT220" s="278"/>
      <c r="AU220" s="278"/>
      <c r="AV220" s="278"/>
      <c r="AW220" s="278"/>
      <c r="AX220" s="278"/>
      <c r="AY220" s="278"/>
      <c r="AZ220" s="278"/>
      <c r="BA220" s="278"/>
      <c r="BB220" s="278"/>
      <c r="BC220" s="278"/>
      <c r="BD220" s="277"/>
      <c r="BE220" s="278"/>
      <c r="BF220" s="278"/>
      <c r="BG220" s="278"/>
      <c r="BH220" s="278"/>
      <c r="BI220" s="278"/>
      <c r="BJ220" s="278"/>
      <c r="BK220" s="278"/>
      <c r="BL220" s="278"/>
      <c r="BM220" s="278"/>
      <c r="BN220" s="278"/>
      <c r="BO220" s="278"/>
      <c r="BP220" s="278"/>
      <c r="BQ220" s="278"/>
      <c r="BR220" s="278"/>
      <c r="BS220" s="278"/>
      <c r="BT220" s="278"/>
      <c r="BU220" s="278"/>
      <c r="BV220" s="278"/>
      <c r="BW220" s="278"/>
      <c r="BX220" s="278"/>
      <c r="BY220" s="278"/>
      <c r="BZ220" s="278"/>
      <c r="CA220" s="278"/>
      <c r="CB220" s="278"/>
      <c r="CC220" s="278"/>
      <c r="CD220" s="278"/>
      <c r="CE220" s="278"/>
      <c r="CF220" s="278"/>
      <c r="CG220" s="278"/>
      <c r="CH220" s="278"/>
      <c r="CI220" s="278"/>
      <c r="CJ220" s="278"/>
      <c r="CK220" s="278"/>
      <c r="CL220" s="278"/>
      <c r="CM220" s="278"/>
      <c r="CN220" s="278"/>
      <c r="CO220" s="278"/>
      <c r="CP220" s="278"/>
      <c r="CQ220" s="278"/>
      <c r="CR220" s="278"/>
      <c r="CS220" s="278"/>
      <c r="CT220" s="278"/>
      <c r="CU220" s="278"/>
      <c r="CV220" s="278"/>
      <c r="CW220" s="278"/>
      <c r="CX220" s="278"/>
      <c r="CY220" s="278"/>
      <c r="CZ220" s="278"/>
      <c r="DA220" s="278"/>
      <c r="DB220" s="278"/>
      <c r="DC220" s="278"/>
      <c r="DD220" s="278"/>
      <c r="DE220" s="278"/>
      <c r="DF220" s="278"/>
      <c r="DG220" s="278"/>
      <c r="DH220" s="285"/>
      <c r="DI220" s="283"/>
      <c r="DJ220" s="284"/>
      <c r="DK220" s="285"/>
      <c r="DL220" s="278"/>
      <c r="DM220" s="278"/>
      <c r="DN220" s="278"/>
      <c r="DO220" s="278"/>
      <c r="DP220" s="278"/>
      <c r="DQ220" s="278"/>
      <c r="DR220" s="278"/>
      <c r="DS220" s="278"/>
      <c r="DT220" s="278"/>
      <c r="DU220" s="278"/>
      <c r="DV220" s="278"/>
      <c r="DW220" s="278"/>
      <c r="DX220" s="278"/>
      <c r="DY220" s="278"/>
      <c r="DZ220" s="346"/>
    </row>
    <row r="221" spans="1:130">
      <c r="A221" s="277"/>
      <c r="B221" s="278"/>
      <c r="C221" s="278"/>
      <c r="D221" s="278"/>
      <c r="E221" s="278"/>
      <c r="F221" s="279"/>
      <c r="G221" s="278"/>
      <c r="H221" s="278"/>
      <c r="I221" s="278"/>
      <c r="J221" s="278"/>
      <c r="K221" s="278"/>
      <c r="L221" s="278"/>
      <c r="M221" s="278"/>
      <c r="N221" s="278"/>
      <c r="O221" s="278"/>
      <c r="P221" s="278"/>
      <c r="Q221" s="278"/>
      <c r="R221" s="278"/>
      <c r="S221" s="278"/>
      <c r="T221" s="278"/>
      <c r="U221" s="278"/>
      <c r="V221" s="278"/>
      <c r="W221" s="278"/>
      <c r="X221" s="278"/>
      <c r="Y221" s="278"/>
      <c r="Z221" s="278"/>
      <c r="AA221" s="278"/>
      <c r="AB221" s="278"/>
      <c r="AC221" s="278"/>
      <c r="AD221" s="278"/>
      <c r="AE221" s="278"/>
      <c r="AF221" s="278"/>
      <c r="AG221" s="278"/>
      <c r="AH221" s="278"/>
      <c r="AI221" s="278"/>
      <c r="AJ221" s="278"/>
      <c r="AK221" s="278"/>
      <c r="AL221" s="278"/>
      <c r="AM221" s="278"/>
      <c r="AN221" s="278"/>
      <c r="AO221" s="278"/>
      <c r="AP221" s="278"/>
      <c r="AQ221" s="278"/>
      <c r="AR221" s="278"/>
      <c r="AS221" s="278"/>
      <c r="AT221" s="278"/>
      <c r="AU221" s="278"/>
      <c r="AV221" s="278"/>
      <c r="AW221" s="278"/>
      <c r="AX221" s="278"/>
      <c r="AY221" s="278"/>
      <c r="AZ221" s="278"/>
      <c r="BA221" s="278"/>
      <c r="BB221" s="278"/>
      <c r="BC221" s="278"/>
      <c r="BD221" s="277"/>
      <c r="BE221" s="278"/>
      <c r="BF221" s="278"/>
      <c r="BG221" s="278"/>
      <c r="BH221" s="278"/>
      <c r="BI221" s="278"/>
      <c r="BJ221" s="278"/>
      <c r="BK221" s="278"/>
      <c r="BL221" s="278"/>
      <c r="BM221" s="278"/>
      <c r="BN221" s="278"/>
      <c r="BO221" s="278"/>
      <c r="BP221" s="278"/>
      <c r="BQ221" s="278"/>
      <c r="BR221" s="278"/>
      <c r="BS221" s="278"/>
      <c r="BT221" s="278"/>
      <c r="BU221" s="278"/>
      <c r="BV221" s="278"/>
      <c r="BW221" s="278"/>
      <c r="BX221" s="278"/>
      <c r="BY221" s="278"/>
      <c r="BZ221" s="278"/>
      <c r="CA221" s="278"/>
      <c r="CB221" s="278"/>
      <c r="CC221" s="278"/>
      <c r="CD221" s="278"/>
      <c r="CE221" s="278"/>
      <c r="CF221" s="278"/>
      <c r="CG221" s="278"/>
      <c r="CH221" s="278"/>
      <c r="CI221" s="278"/>
      <c r="CJ221" s="278"/>
      <c r="CK221" s="278"/>
      <c r="CL221" s="278"/>
      <c r="CM221" s="278"/>
      <c r="CN221" s="278"/>
      <c r="CO221" s="278"/>
      <c r="CP221" s="278"/>
      <c r="CQ221" s="278"/>
      <c r="CR221" s="278"/>
      <c r="CS221" s="278"/>
      <c r="CT221" s="278"/>
      <c r="CU221" s="278"/>
      <c r="CV221" s="278"/>
      <c r="CW221" s="278"/>
      <c r="CX221" s="278"/>
      <c r="CY221" s="278"/>
      <c r="CZ221" s="278"/>
      <c r="DA221" s="278"/>
      <c r="DB221" s="278"/>
      <c r="DC221" s="278"/>
      <c r="DD221" s="278"/>
      <c r="DE221" s="278"/>
      <c r="DF221" s="278"/>
      <c r="DG221" s="278"/>
      <c r="DH221" s="285"/>
      <c r="DI221" s="283"/>
      <c r="DJ221" s="284"/>
      <c r="DK221" s="285"/>
      <c r="DL221" s="278"/>
      <c r="DM221" s="278"/>
      <c r="DN221" s="278"/>
      <c r="DO221" s="278"/>
      <c r="DP221" s="278"/>
      <c r="DQ221" s="278"/>
      <c r="DR221" s="278"/>
      <c r="DS221" s="278"/>
      <c r="DT221" s="278"/>
      <c r="DU221" s="278"/>
      <c r="DV221" s="278"/>
      <c r="DW221" s="278"/>
      <c r="DX221" s="278"/>
      <c r="DY221" s="278"/>
      <c r="DZ221" s="346"/>
    </row>
    <row r="222" spans="1:130">
      <c r="A222" s="277"/>
      <c r="B222" s="278"/>
      <c r="C222" s="278"/>
      <c r="D222" s="278"/>
      <c r="E222" s="278"/>
      <c r="F222" s="279"/>
      <c r="G222" s="278"/>
      <c r="H222" s="278"/>
      <c r="I222" s="278"/>
      <c r="J222" s="278"/>
      <c r="K222" s="278"/>
      <c r="L222" s="278"/>
      <c r="M222" s="278"/>
      <c r="N222" s="278"/>
      <c r="O222" s="278"/>
      <c r="P222" s="278"/>
      <c r="Q222" s="278"/>
      <c r="R222" s="278"/>
      <c r="S222" s="278"/>
      <c r="T222" s="278"/>
      <c r="U222" s="278"/>
      <c r="V222" s="278"/>
      <c r="W222" s="278"/>
      <c r="X222" s="278"/>
      <c r="Y222" s="278"/>
      <c r="Z222" s="278"/>
      <c r="AA222" s="278"/>
      <c r="AB222" s="278"/>
      <c r="AC222" s="278"/>
      <c r="AD222" s="278"/>
      <c r="AE222" s="278"/>
      <c r="AF222" s="278"/>
      <c r="AG222" s="278"/>
      <c r="AH222" s="278"/>
      <c r="AI222" s="278"/>
      <c r="AJ222" s="278"/>
      <c r="AK222" s="278"/>
      <c r="AL222" s="278"/>
      <c r="AM222" s="278"/>
      <c r="AN222" s="278"/>
      <c r="AO222" s="278"/>
      <c r="AP222" s="278"/>
      <c r="AQ222" s="278"/>
      <c r="AR222" s="278"/>
      <c r="AS222" s="278"/>
      <c r="AT222" s="278"/>
      <c r="AU222" s="278"/>
      <c r="AV222" s="278"/>
      <c r="AW222" s="278"/>
      <c r="AX222" s="278"/>
      <c r="AY222" s="278"/>
      <c r="AZ222" s="278"/>
      <c r="BA222" s="278"/>
      <c r="BB222" s="278"/>
      <c r="BC222" s="278"/>
      <c r="BD222" s="277"/>
      <c r="BE222" s="278"/>
      <c r="BF222" s="278"/>
      <c r="BG222" s="278"/>
      <c r="BH222" s="278"/>
      <c r="BI222" s="278"/>
      <c r="BJ222" s="278"/>
      <c r="BK222" s="278"/>
      <c r="BL222" s="278"/>
      <c r="BM222" s="278"/>
      <c r="BN222" s="278"/>
      <c r="BO222" s="278"/>
      <c r="BP222" s="278"/>
      <c r="BQ222" s="278"/>
      <c r="BR222" s="278"/>
      <c r="BS222" s="278"/>
      <c r="BT222" s="278"/>
      <c r="BU222" s="278"/>
      <c r="BV222" s="278"/>
      <c r="BW222" s="278"/>
      <c r="BX222" s="278"/>
      <c r="BY222" s="278"/>
      <c r="BZ222" s="278"/>
      <c r="CA222" s="278"/>
      <c r="CB222" s="278"/>
      <c r="CC222" s="278"/>
      <c r="CD222" s="278"/>
      <c r="CE222" s="278"/>
      <c r="CF222" s="278"/>
      <c r="CG222" s="278"/>
      <c r="CH222" s="278"/>
      <c r="CI222" s="278"/>
      <c r="CJ222" s="278"/>
      <c r="CK222" s="278"/>
      <c r="CL222" s="278"/>
      <c r="CM222" s="278"/>
      <c r="CN222" s="278"/>
      <c r="CO222" s="278"/>
      <c r="CP222" s="278"/>
      <c r="CQ222" s="278"/>
      <c r="CR222" s="278"/>
      <c r="CS222" s="278"/>
      <c r="CT222" s="278"/>
      <c r="CU222" s="278"/>
      <c r="CV222" s="278"/>
      <c r="CW222" s="278"/>
      <c r="CX222" s="278"/>
      <c r="CY222" s="278"/>
      <c r="CZ222" s="278"/>
      <c r="DA222" s="278"/>
      <c r="DB222" s="278"/>
      <c r="DC222" s="278"/>
      <c r="DD222" s="278"/>
      <c r="DE222" s="278"/>
      <c r="DF222" s="278"/>
      <c r="DG222" s="278"/>
      <c r="DH222" s="285"/>
      <c r="DI222" s="283"/>
      <c r="DJ222" s="284"/>
      <c r="DK222" s="285"/>
      <c r="DL222" s="278"/>
      <c r="DM222" s="278"/>
      <c r="DN222" s="278"/>
      <c r="DO222" s="278"/>
      <c r="DP222" s="278"/>
      <c r="DQ222" s="278"/>
      <c r="DR222" s="278"/>
      <c r="DS222" s="278"/>
      <c r="DT222" s="278"/>
      <c r="DU222" s="278"/>
      <c r="DV222" s="278"/>
      <c r="DW222" s="278"/>
      <c r="DX222" s="278"/>
      <c r="DY222" s="278"/>
      <c r="DZ222" s="346"/>
    </row>
    <row r="223" spans="1:130">
      <c r="A223" s="277"/>
      <c r="B223" s="278"/>
      <c r="C223" s="278"/>
      <c r="D223" s="278"/>
      <c r="E223" s="278"/>
      <c r="F223" s="279"/>
      <c r="G223" s="278"/>
      <c r="H223" s="278"/>
      <c r="I223" s="278"/>
      <c r="J223" s="278"/>
      <c r="K223" s="278"/>
      <c r="L223" s="278"/>
      <c r="M223" s="278"/>
      <c r="N223" s="278"/>
      <c r="O223" s="278"/>
      <c r="P223" s="278"/>
      <c r="Q223" s="278"/>
      <c r="R223" s="278"/>
      <c r="S223" s="278"/>
      <c r="T223" s="278"/>
      <c r="U223" s="278"/>
      <c r="V223" s="278"/>
      <c r="W223" s="278"/>
      <c r="X223" s="278"/>
      <c r="Y223" s="278"/>
      <c r="Z223" s="278"/>
      <c r="AA223" s="278"/>
      <c r="AB223" s="278"/>
      <c r="AC223" s="278"/>
      <c r="AD223" s="278"/>
      <c r="AE223" s="278"/>
      <c r="AF223" s="278"/>
      <c r="AG223" s="278"/>
      <c r="AH223" s="278"/>
      <c r="AI223" s="278"/>
      <c r="AJ223" s="278"/>
      <c r="AK223" s="278"/>
      <c r="AL223" s="278"/>
      <c r="AM223" s="278"/>
      <c r="AN223" s="278"/>
      <c r="AO223" s="278"/>
      <c r="AP223" s="278"/>
      <c r="AQ223" s="278"/>
      <c r="AR223" s="278"/>
      <c r="AS223" s="278"/>
      <c r="AT223" s="278"/>
      <c r="AU223" s="278"/>
      <c r="AV223" s="278"/>
      <c r="AW223" s="278"/>
      <c r="AX223" s="278"/>
      <c r="AY223" s="278"/>
      <c r="AZ223" s="278"/>
      <c r="BA223" s="278"/>
      <c r="BB223" s="278"/>
      <c r="BC223" s="278"/>
      <c r="BD223" s="277"/>
      <c r="BE223" s="278"/>
      <c r="BF223" s="278"/>
      <c r="BG223" s="278"/>
      <c r="BH223" s="278"/>
      <c r="BI223" s="278"/>
      <c r="BJ223" s="278"/>
      <c r="BK223" s="278"/>
      <c r="BL223" s="278"/>
      <c r="BM223" s="278"/>
      <c r="BN223" s="278"/>
      <c r="BO223" s="278"/>
      <c r="BP223" s="278"/>
      <c r="BQ223" s="278"/>
      <c r="BR223" s="278"/>
      <c r="BS223" s="278"/>
      <c r="BT223" s="278"/>
      <c r="BU223" s="278"/>
      <c r="BV223" s="278"/>
      <c r="BW223" s="278"/>
      <c r="BX223" s="278"/>
      <c r="BY223" s="278"/>
      <c r="BZ223" s="278"/>
      <c r="CA223" s="278"/>
      <c r="CB223" s="278"/>
      <c r="CC223" s="278"/>
      <c r="CD223" s="278"/>
      <c r="CE223" s="278"/>
      <c r="CF223" s="278"/>
      <c r="CG223" s="278"/>
      <c r="CH223" s="278"/>
      <c r="CI223" s="278"/>
      <c r="CJ223" s="278"/>
      <c r="CK223" s="278"/>
      <c r="CL223" s="278"/>
      <c r="CM223" s="278"/>
      <c r="CN223" s="278"/>
      <c r="CO223" s="278"/>
      <c r="CP223" s="278"/>
      <c r="CQ223" s="278"/>
      <c r="CR223" s="278"/>
      <c r="CS223" s="278"/>
      <c r="CT223" s="278"/>
      <c r="CU223" s="278"/>
      <c r="CV223" s="278"/>
      <c r="CW223" s="278"/>
      <c r="CX223" s="278"/>
      <c r="CY223" s="278"/>
      <c r="CZ223" s="278"/>
      <c r="DA223" s="278"/>
      <c r="DB223" s="278"/>
      <c r="DC223" s="278"/>
      <c r="DD223" s="278"/>
      <c r="DE223" s="278"/>
      <c r="DF223" s="278"/>
      <c r="DG223" s="278"/>
      <c r="DH223" s="285"/>
      <c r="DI223" s="283"/>
      <c r="DJ223" s="284"/>
      <c r="DK223" s="285"/>
      <c r="DL223" s="278"/>
      <c r="DM223" s="278"/>
      <c r="DN223" s="278"/>
      <c r="DO223" s="278"/>
      <c r="DP223" s="278"/>
      <c r="DQ223" s="278"/>
      <c r="DR223" s="278"/>
      <c r="DS223" s="278"/>
      <c r="DT223" s="278"/>
      <c r="DU223" s="278"/>
      <c r="DV223" s="278"/>
      <c r="DW223" s="278"/>
      <c r="DX223" s="278"/>
      <c r="DY223" s="278"/>
      <c r="DZ223" s="346"/>
    </row>
    <row r="224" spans="1:130" ht="18.75">
      <c r="DH224" s="252"/>
      <c r="DI224" s="251"/>
      <c r="DJ224" s="250"/>
      <c r="DK224" s="252"/>
    </row>
    <row r="225" spans="112:115" ht="18.75">
      <c r="DH225" s="252"/>
      <c r="DI225" s="251"/>
      <c r="DJ225" s="252"/>
      <c r="DK225" s="252"/>
    </row>
    <row r="226" spans="112:115">
      <c r="DH226" s="252"/>
      <c r="DI226" s="252"/>
      <c r="DJ226" s="252"/>
      <c r="DK226" s="252"/>
    </row>
    <row r="227" spans="112:115">
      <c r="DH227" s="252"/>
      <c r="DI227" s="252"/>
      <c r="DJ227" s="252"/>
      <c r="DK227" s="252"/>
    </row>
  </sheetData>
  <sheetProtection sheet="1"/>
  <mergeCells count="2">
    <mergeCell ref="A127:B127"/>
    <mergeCell ref="A124:B124"/>
  </mergeCells>
  <phoneticPr fontId="1"/>
  <pageMargins left="0.47244094488188981" right="0.31496062992125984" top="0.78740157480314965" bottom="0.47244094488188981" header="0.51181102362204722" footer="0.23622047244094491"/>
  <pageSetup paperSize="8" scale="75" fitToWidth="6" fitToHeight="2" orientation="landscape" r:id="rId1"/>
  <headerFooter scaleWithDoc="0" alignWithMargins="0">
    <oddFooter>&amp;C&amp;9&amp;P / &amp;N&amp;R&amp;9&amp;F　&amp;A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14</vt:i4>
      </vt:variant>
    </vt:vector>
  </HeadingPairs>
  <TitlesOfParts>
    <vt:vector size="27" baseType="lpstr">
      <vt:lpstr>説明</vt:lpstr>
      <vt:lpstr>前提</vt:lpstr>
      <vt:lpstr>測定表</vt:lpstr>
      <vt:lpstr>自給率</vt:lpstr>
      <vt:lpstr>消費転換率</vt:lpstr>
      <vt:lpstr>結果</vt:lpstr>
      <vt:lpstr>結果 (詳細)</vt:lpstr>
      <vt:lpstr>ﾌﾛｰﾁｬｰﾄ</vt:lpstr>
      <vt:lpstr>取引基本表</vt:lpstr>
      <vt:lpstr>投入係数表</vt:lpstr>
      <vt:lpstr>逆行列係数表</vt:lpstr>
      <vt:lpstr>その他の係数</vt:lpstr>
      <vt:lpstr>家計27</vt:lpstr>
      <vt:lpstr>ﾌﾛｰﾁｬｰﾄ!Print_Area</vt:lpstr>
      <vt:lpstr>家計27!Print_Area</vt:lpstr>
      <vt:lpstr>逆行列係数表!Print_Area</vt:lpstr>
      <vt:lpstr>説明!Print_Area</vt:lpstr>
      <vt:lpstr>測定表!Print_Area</vt:lpstr>
      <vt:lpstr>その他の係数!Print_Titles</vt:lpstr>
      <vt:lpstr>家計27!Print_Titles</vt:lpstr>
      <vt:lpstr>逆行列係数表!Print_Titles</vt:lpstr>
      <vt:lpstr>'結果 (詳細)'!Print_Titles</vt:lpstr>
      <vt:lpstr>自給率!Print_Titles</vt:lpstr>
      <vt:lpstr>取引基本表!Print_Titles</vt:lpstr>
      <vt:lpstr>消費転換率!Print_Titles</vt:lpstr>
      <vt:lpstr>測定表!Print_Titles</vt:lpstr>
      <vt:lpstr>投入係数表!Print_Titles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千葉県</cp:lastModifiedBy>
  <cp:revision/>
  <cp:lastPrinted>2020-05-27T08:54:32Z</cp:lastPrinted>
  <dcterms:created xsi:type="dcterms:W3CDTF">1998-09-09T07:00:14Z</dcterms:created>
  <dcterms:modified xsi:type="dcterms:W3CDTF">2021-06-29T07:55:23Z</dcterms:modified>
</cp:coreProperties>
</file>