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<sst xmlns="http://schemas.openxmlformats.org/spreadsheetml/2006/main" count="221" uniqueCount="111">
  <si>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</si>
  <si>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</si>
  <si>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</si>
  <si>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</si>
  <si>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</si>
  <si>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</si>
  <si>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</si>
  <si>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</si>
  <si>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</si>
  <si>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</si>
  <si>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</si>
  <si>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</si>
  <si>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</si>
  <si>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</si>
  <si>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</si>
  <si>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</si>
  <si>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</si>
  <si>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</si>
  <si>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</si>
  <si>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</si>
  <si>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</si>
  <si>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</si>
  <si>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</si>
  <si>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</si>
  <si>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</si>
  <si>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</si>
  <si>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</si>
  <si>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</si>
  <si>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</si>
  <si>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</si>
  <si>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</si>
  <si>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</si>
  <si>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</si>
  <si>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</si>
  <si>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</si>
  <si>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</si>
  <si>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</si>
  <si>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</si>
  <si>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</si>
  <si>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</si>
  <si>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</si>
  <si>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</si>
  <si>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</si>
  <si>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</si>
  <si>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</si>
  <si>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</si>
  <si>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</si>
  <si>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</si>
  <si>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</si>
  <si>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</si>
  <si>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</si>
  <si>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</si>
  <si>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</si>
  <si>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</si>
  <si>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</si>
  <si>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</si>
  <si>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</si>
  <si>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</si>
  <si>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</si>
  <si>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</si>
  <si>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</si>
  <si>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</si>
  <si>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</si>
  <si>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</si>
  <si>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</si>
  <si>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</si>
  <si>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</si>
  <si>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</si>
  <si>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</si>
  <si>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</si>
  <si>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</si>
  <si>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</si>
  <si>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</si>
  <si>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</si>
  <si>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</si>
  <si>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</si>
  <si>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</si>
  <si>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</si>
  <si>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</si>
  <si>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</si>
  <si>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</si>
  <si>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</si>
  <si>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</si>
  <si>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</si>
  <si>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</si>
  <si>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</si>
  <si>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</si>
  <si>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</si>
  <si>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</si>
  <si>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</si>
  <si>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</si>
  <si>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</si>
  <si>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</si>
  <si>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</si>
  <si>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</si>
  <si>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</si>
  <si>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館山市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</si>
  <si>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</si>
  <si>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</si>
  <si>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</si>
  <si>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</si>
  <si>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</si>
  <si>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</si>
  <si>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</si>
  <si>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</si>
  <si>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</si>
  <si>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</si>
  <si>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</si>
  <si>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供用開始から１６年程度で比較的日が浅いため、管渠改善率が現在０だが、老朽化への対応はこれからの課題となる。
　必要な時期に確実に更新が行われるよう中長期的な計画を立て、実行する必要がある。</t>
    <rPh sb="1" eb="3">
      <t>キョウヨウ</t>
    </rPh>
    <rPh sb="3" eb="5">
      <t>カイシ</t>
    </rPh>
    <rPh sb="9" eb="10">
      <t>ネン</t>
    </rPh>
    <rPh sb="10" eb="12">
      <t>テイド</t>
    </rPh>
    <rPh sb="13" eb="16">
      <t>ヒカクテキ</t>
    </rPh>
    <rPh sb="16" eb="17">
      <t>ヒ</t>
    </rPh>
    <rPh sb="18" eb="19">
      <t>アサ</t>
    </rPh>
    <rPh sb="23" eb="25">
      <t>カンキョ</t>
    </rPh>
    <rPh sb="25" eb="27">
      <t>カイゼン</t>
    </rPh>
    <rPh sb="27" eb="28">
      <t>リツ</t>
    </rPh>
    <rPh sb="29" eb="31">
      <t>ゲンザイ</t>
    </rPh>
    <rPh sb="35" eb="38">
      <t>ロウキュウカ</t>
    </rPh>
    <rPh sb="40" eb="42">
      <t>タイオウ</t>
    </rPh>
    <rPh sb="48" eb="50">
      <t>カダイ</t>
    </rPh>
    <rPh sb="56" eb="58">
      <t>ヒツヨウ</t>
    </rPh>
    <rPh sb="59" eb="61">
      <t>ジキ</t>
    </rPh>
    <rPh sb="62" eb="64">
      <t>カクジツ</t>
    </rPh>
    <rPh sb="65" eb="67">
      <t>コウシン</t>
    </rPh>
    <rPh sb="68" eb="69">
      <t>オコナ</t>
    </rPh>
    <rPh sb="74" eb="78">
      <t>チュウチョウキテキ</t>
    </rPh>
    <rPh sb="79" eb="81">
      <t>ケイカク</t>
    </rPh>
    <rPh sb="82" eb="83">
      <t>タ</t>
    </rPh>
    <rPh sb="85" eb="87">
      <t>ジッコウ</t>
    </rPh>
    <rPh sb="89" eb="91">
      <t>ヒツヨウ</t>
    </rPh>
    <phoneticPr fontId="4"/>
  </si>
  <si>
    <t>　収益的収支比率は、１００％に満たないものの、県内類似団体と比較した中では上位にある。また、企業債残高対事業規模比率は、県内類似団体の中では低く、投資規模は適切と言える。
　しかし、経費回収率や汚水処理原価は、県内類似団体の下位にある。
　料金水準が県内類似団体中最低であることが、経費回収率の低さにつながっているため、料金改定を行う必要性が高い。
　また、包括的民間委託の導入等により維持管理費の削減に努めているものの、接続率が低いことが効率的な経営につながっていないと言える。このため、接続率の向上に努めることが必要である。</t>
    <rPh sb="1" eb="4">
      <t>シュウエキテキ</t>
    </rPh>
    <rPh sb="4" eb="6">
      <t>シュウシ</t>
    </rPh>
    <rPh sb="6" eb="8">
      <t>ヒリツ</t>
    </rPh>
    <rPh sb="15" eb="16">
      <t>ミ</t>
    </rPh>
    <rPh sb="23" eb="25">
      <t>ケンナイ</t>
    </rPh>
    <rPh sb="25" eb="27">
      <t>ルイジ</t>
    </rPh>
    <rPh sb="27" eb="29">
      <t>ダンタイ</t>
    </rPh>
    <rPh sb="30" eb="32">
      <t>ヒカク</t>
    </rPh>
    <rPh sb="34" eb="35">
      <t>ナカ</t>
    </rPh>
    <rPh sb="37" eb="39">
      <t>ジョウイ</t>
    </rPh>
    <rPh sb="46" eb="48">
      <t>キギョウ</t>
    </rPh>
    <rPh sb="48" eb="49">
      <t>サイ</t>
    </rPh>
    <rPh sb="49" eb="51">
      <t>ザンダカ</t>
    </rPh>
    <rPh sb="51" eb="52">
      <t>タイ</t>
    </rPh>
    <rPh sb="52" eb="54">
      <t>ジギョウ</t>
    </rPh>
    <rPh sb="54" eb="56">
      <t>キボ</t>
    </rPh>
    <rPh sb="56" eb="58">
      <t>ヒリツ</t>
    </rPh>
    <rPh sb="60" eb="62">
      <t>ケンナイ</t>
    </rPh>
    <rPh sb="62" eb="64">
      <t>ルイジ</t>
    </rPh>
    <rPh sb="64" eb="66">
      <t>ダンタイ</t>
    </rPh>
    <rPh sb="67" eb="68">
      <t>ナカ</t>
    </rPh>
    <rPh sb="70" eb="71">
      <t>ヒク</t>
    </rPh>
    <rPh sb="73" eb="75">
      <t>トウシ</t>
    </rPh>
    <rPh sb="75" eb="77">
      <t>キボ</t>
    </rPh>
    <rPh sb="78" eb="80">
      <t>テキセツ</t>
    </rPh>
    <rPh sb="81" eb="82">
      <t>イ</t>
    </rPh>
    <rPh sb="91" eb="93">
      <t>ケイヒ</t>
    </rPh>
    <rPh sb="93" eb="95">
      <t>カイシュウ</t>
    </rPh>
    <rPh sb="95" eb="96">
      <t>リツ</t>
    </rPh>
    <rPh sb="97" eb="99">
      <t>オスイ</t>
    </rPh>
    <rPh sb="99" eb="101">
      <t>ショリ</t>
    </rPh>
    <rPh sb="101" eb="103">
      <t>ゲンカ</t>
    </rPh>
    <rPh sb="105" eb="107">
      <t>ケンナイ</t>
    </rPh>
    <rPh sb="107" eb="109">
      <t>ルイジ</t>
    </rPh>
    <rPh sb="109" eb="111">
      <t>ダンタイ</t>
    </rPh>
    <rPh sb="112" eb="114">
      <t>カイ</t>
    </rPh>
    <rPh sb="120" eb="122">
      <t>リョウキン</t>
    </rPh>
    <rPh sb="122" eb="124">
      <t>スイジュン</t>
    </rPh>
    <rPh sb="125" eb="127">
      <t>ケンナイ</t>
    </rPh>
    <rPh sb="127" eb="129">
      <t>ルイジ</t>
    </rPh>
    <rPh sb="129" eb="132">
      <t>ダンタイチュウ</t>
    </rPh>
    <rPh sb="132" eb="134">
      <t>サイテイ</t>
    </rPh>
    <rPh sb="141" eb="143">
      <t>ケイヒ</t>
    </rPh>
    <rPh sb="143" eb="145">
      <t>カイシュウ</t>
    </rPh>
    <rPh sb="145" eb="146">
      <t>リツ</t>
    </rPh>
    <rPh sb="147" eb="148">
      <t>ヒク</t>
    </rPh>
    <rPh sb="160" eb="162">
      <t>リョウキン</t>
    </rPh>
    <rPh sb="162" eb="164">
      <t>カイテイ</t>
    </rPh>
    <rPh sb="165" eb="166">
      <t>オコナ</t>
    </rPh>
    <rPh sb="167" eb="170">
      <t>ヒツヨウセイ</t>
    </rPh>
    <rPh sb="171" eb="172">
      <t>タカ</t>
    </rPh>
    <rPh sb="179" eb="182">
      <t>ホウカツテキ</t>
    </rPh>
    <rPh sb="182" eb="184">
      <t>ミンカン</t>
    </rPh>
    <rPh sb="184" eb="186">
      <t>イタク</t>
    </rPh>
    <rPh sb="187" eb="189">
      <t>ドウニュウ</t>
    </rPh>
    <rPh sb="189" eb="190">
      <t>トウ</t>
    </rPh>
    <rPh sb="193" eb="195">
      <t>イジ</t>
    </rPh>
    <rPh sb="195" eb="198">
      <t>カンリヒ</t>
    </rPh>
    <rPh sb="199" eb="201">
      <t>サクゲン</t>
    </rPh>
    <rPh sb="202" eb="203">
      <t>ツト</t>
    </rPh>
    <rPh sb="211" eb="213">
      <t>セツゾク</t>
    </rPh>
    <rPh sb="213" eb="214">
      <t>リツ</t>
    </rPh>
    <rPh sb="215" eb="216">
      <t>ヒク</t>
    </rPh>
    <rPh sb="220" eb="223">
      <t>コウリツテキ</t>
    </rPh>
    <rPh sb="224" eb="226">
      <t>ケイエイ</t>
    </rPh>
    <rPh sb="236" eb="237">
      <t>イ</t>
    </rPh>
    <rPh sb="245" eb="247">
      <t>セツゾク</t>
    </rPh>
    <rPh sb="247" eb="248">
      <t>リツ</t>
    </rPh>
    <rPh sb="249" eb="251">
      <t>コウジョウ</t>
    </rPh>
    <rPh sb="252" eb="253">
      <t>ツト</t>
    </rPh>
    <rPh sb="258" eb="260">
      <t>ヒツヨウ</t>
    </rPh>
    <phoneticPr fontId="4"/>
  </si>
  <si>
    <t>　供用開始から比較的日が浅く、普及率も低い現状にあるため、普及率・接続率の向上を進めるとともに、県内類似団体との比較や経営状況を精査した中で適正な料金水準を検討することにより、持続的で効率の良い事業経営につながる。</t>
    <rPh sb="1" eb="3">
      <t>キョウヨウ</t>
    </rPh>
    <rPh sb="3" eb="5">
      <t>カイシ</t>
    </rPh>
    <rPh sb="7" eb="10">
      <t>ヒカクテキ</t>
    </rPh>
    <rPh sb="10" eb="11">
      <t>ヒ</t>
    </rPh>
    <rPh sb="12" eb="13">
      <t>アサ</t>
    </rPh>
    <rPh sb="15" eb="17">
      <t>フキュウ</t>
    </rPh>
    <rPh sb="17" eb="18">
      <t>リツ</t>
    </rPh>
    <rPh sb="19" eb="20">
      <t>ヒク</t>
    </rPh>
    <rPh sb="21" eb="23">
      <t>ゲンジョウ</t>
    </rPh>
    <rPh sb="29" eb="31">
      <t>フキュウ</t>
    </rPh>
    <rPh sb="31" eb="32">
      <t>リツ</t>
    </rPh>
    <rPh sb="33" eb="35">
      <t>セツゾク</t>
    </rPh>
    <rPh sb="35" eb="36">
      <t>リツ</t>
    </rPh>
    <rPh sb="37" eb="39">
      <t>コウジョウ</t>
    </rPh>
    <rPh sb="40" eb="41">
      <t>スス</t>
    </rPh>
    <rPh sb="48" eb="50">
      <t>ケンナイ</t>
    </rPh>
    <rPh sb="50" eb="52">
      <t>ルイジ</t>
    </rPh>
    <rPh sb="52" eb="54">
      <t>ダンタイ</t>
    </rPh>
    <rPh sb="56" eb="58">
      <t>ヒカク</t>
    </rPh>
    <rPh sb="59" eb="61">
      <t>ケイエイ</t>
    </rPh>
    <rPh sb="61" eb="63">
      <t>ジョウキョウ</t>
    </rPh>
    <rPh sb="64" eb="66">
      <t>セイサ</t>
    </rPh>
    <rPh sb="68" eb="69">
      <t>ナカ</t>
    </rPh>
    <rPh sb="70" eb="72">
      <t>テキセイ</t>
    </rPh>
    <rPh sb="73" eb="75">
      <t>リョウキン</t>
    </rPh>
    <rPh sb="75" eb="77">
      <t>スイジュン</t>
    </rPh>
    <rPh sb="78" eb="80">
      <t>ケントウ</t>
    </rPh>
    <rPh sb="88" eb="91">
      <t>ジゾクテキ</t>
    </rPh>
    <rPh sb="92" eb="94">
      <t>コウリツ</t>
    </rPh>
    <rPh sb="95" eb="96">
      <t>ヨ</t>
    </rPh>
    <rPh sb="97" eb="99">
      <t>ジギョウ</t>
    </rPh>
    <rPh sb="99" eb="101">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</si>
</sst>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658176"/>
        <c:axId val="9810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7.0000000000000007E-2</c:v>
                </c:pt>
                <c:pt idx="4">
                  <c:v>0.04</c:v>
                </c:pt>
              </c:numCache>
            </c:numRef>
          </c:val>
          <c:smooth val="0"/>
        </c:ser>
        <c:dLbls>
          <c:showLegendKey val="0"/>
          <c:showVal val="0"/>
          <c:showCatName val="0"/>
          <c:showSerName val="0"/>
          <c:showPercent val="0"/>
          <c:showBubbleSize val="0"/>
        </c:dLbls>
        <c:marker val="1"/>
        <c:smooth val="0"/>
        <c:axId val="100658176"/>
        <c:axId val="98108160"/>
      </c:lineChart>
      <c:dateAx>
        <c:axId val="100658176"/>
        <c:scaling>
          <c:orientation val="minMax"/>
        </c:scaling>
        <c:delete val="1"/>
        <c:axPos val="b"/>
        <c:numFmt formatCode="ge" sourceLinked="1"/>
        <c:majorTickMark val="none"/>
        <c:minorTickMark val="none"/>
        <c:tickLblPos val="none"/>
        <c:crossAx val="98108160"/>
        <c:crosses val="autoZero"/>
        <c:auto val="1"/>
        <c:lblOffset val="100"/>
        <c:baseTimeUnit val="years"/>
      </c:dateAx>
      <c:valAx>
        <c:axId val="981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44.73</c:v>
                </c:pt>
                <c:pt idx="1">
                  <c:v>40.56</c:v>
                </c:pt>
                <c:pt idx="2">
                  <c:v>40.729999999999997</c:v>
                </c:pt>
                <c:pt idx="3">
                  <c:v>39.770000000000003</c:v>
                </c:pt>
                <c:pt idx="4">
                  <c:v>40.619999999999997</c:v>
                </c:pt>
              </c:numCache>
            </c:numRef>
          </c:val>
        </c:ser>
        <c:dLbls>
          <c:showLegendKey val="0"/>
          <c:showVal val="0"/>
          <c:showCatName val="0"/>
          <c:showSerName val="0"/>
          <c:showPercent val="0"/>
          <c:showBubbleSize val="0"/>
        </c:dLbls>
        <c:gapWidth val="150"/>
        <c:axId val="102828672"/>
        <c:axId val="1028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55.81</c:v>
                </c:pt>
                <c:pt idx="4">
                  <c:v>54.44</c:v>
                </c:pt>
              </c:numCache>
            </c:numRef>
          </c:val>
          <c:smooth val="0"/>
        </c:ser>
        <c:dLbls>
          <c:showLegendKey val="0"/>
          <c:showVal val="0"/>
          <c:showCatName val="0"/>
          <c:showSerName val="0"/>
          <c:showPercent val="0"/>
          <c:showBubbleSize val="0"/>
        </c:dLbls>
        <c:marker val="1"/>
        <c:smooth val="0"/>
        <c:axId val="102828672"/>
        <c:axId val="102851328"/>
      </c:lineChart>
      <c:dateAx>
        <c:axId val="102828672"/>
        <c:scaling>
          <c:orientation val="minMax"/>
        </c:scaling>
        <c:delete val="1"/>
        <c:axPos val="b"/>
        <c:numFmt formatCode="ge" sourceLinked="1"/>
        <c:majorTickMark val="none"/>
        <c:minorTickMark val="none"/>
        <c:tickLblPos val="none"/>
        <c:crossAx val="102851328"/>
        <c:crosses val="autoZero"/>
        <c:auto val="1"/>
        <c:lblOffset val="100"/>
        <c:baseTimeUnit val="years"/>
      </c:dateAx>
      <c:valAx>
        <c:axId val="1028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59.48</c:v>
                </c:pt>
                <c:pt idx="1">
                  <c:v>61.13</c:v>
                </c:pt>
                <c:pt idx="2">
                  <c:v>63.2</c:v>
                </c:pt>
                <c:pt idx="3">
                  <c:v>65.16</c:v>
                </c:pt>
                <c:pt idx="4">
                  <c:v>67.03</c:v>
                </c:pt>
              </c:numCache>
            </c:numRef>
          </c:val>
        </c:ser>
        <c:dLbls>
          <c:showLegendKey val="0"/>
          <c:showVal val="0"/>
          <c:showCatName val="0"/>
          <c:showSerName val="0"/>
          <c:showPercent val="0"/>
          <c:showBubbleSize val="0"/>
        </c:dLbls>
        <c:gapWidth val="150"/>
        <c:axId val="102885632"/>
        <c:axId val="1028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84.41</c:v>
                </c:pt>
                <c:pt idx="4">
                  <c:v>84.2</c:v>
                </c:pt>
              </c:numCache>
            </c:numRef>
          </c:val>
          <c:smooth val="0"/>
        </c:ser>
        <c:dLbls>
          <c:showLegendKey val="0"/>
          <c:showVal val="0"/>
          <c:showCatName val="0"/>
          <c:showSerName val="0"/>
          <c:showPercent val="0"/>
          <c:showBubbleSize val="0"/>
        </c:dLbls>
        <c:marker val="1"/>
        <c:smooth val="0"/>
        <c:axId val="102885632"/>
        <c:axId val="102887808"/>
      </c:lineChart>
      <c:dateAx>
        <c:axId val="102885632"/>
        <c:scaling>
          <c:orientation val="minMax"/>
        </c:scaling>
        <c:delete val="1"/>
        <c:axPos val="b"/>
        <c:numFmt formatCode="ge" sourceLinked="1"/>
        <c:majorTickMark val="none"/>
        <c:minorTickMark val="none"/>
        <c:tickLblPos val="none"/>
        <c:crossAx val="102887808"/>
        <c:crosses val="autoZero"/>
        <c:auto val="1"/>
        <c:lblOffset val="100"/>
        <c:baseTimeUnit val="years"/>
      </c:dateAx>
      <c:valAx>
        <c:axId val="1028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80.260000000000005</c:v>
                </c:pt>
                <c:pt idx="1">
                  <c:v>76.89</c:v>
                </c:pt>
                <c:pt idx="2">
                  <c:v>77.31</c:v>
                </c:pt>
                <c:pt idx="3">
                  <c:v>70.72</c:v>
                </c:pt>
                <c:pt idx="4">
                  <c:v>75.45</c:v>
                </c:pt>
              </c:numCache>
            </c:numRef>
          </c:val>
        </c:ser>
        <c:dLbls>
          <c:showLegendKey val="0"/>
          <c:showVal val="0"/>
          <c:showCatName val="0"/>
          <c:showSerName val="0"/>
          <c:showPercent val="0"/>
          <c:showBubbleSize val="0"/>
        </c:dLbls>
        <c:gapWidth val="150"/>
        <c:axId val="98146176"/>
        <c:axId val="981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46176"/>
        <c:axId val="98156544"/>
      </c:lineChart>
      <c:dateAx>
        <c:axId val="98146176"/>
        <c:scaling>
          <c:orientation val="minMax"/>
        </c:scaling>
        <c:delete val="1"/>
        <c:axPos val="b"/>
        <c:numFmt formatCode="ge" sourceLinked="1"/>
        <c:majorTickMark val="none"/>
        <c:minorTickMark val="none"/>
        <c:tickLblPos val="none"/>
        <c:crossAx val="98156544"/>
        <c:crosses val="autoZero"/>
        <c:auto val="1"/>
        <c:lblOffset val="100"/>
        <c:baseTimeUnit val="years"/>
      </c:dateAx>
      <c:valAx>
        <c:axId val="981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42656"/>
        <c:axId val="1007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42656"/>
        <c:axId val="100744576"/>
      </c:lineChart>
      <c:dateAx>
        <c:axId val="100742656"/>
        <c:scaling>
          <c:orientation val="minMax"/>
        </c:scaling>
        <c:delete val="1"/>
        <c:axPos val="b"/>
        <c:numFmt formatCode="ge" sourceLinked="1"/>
        <c:majorTickMark val="none"/>
        <c:minorTickMark val="none"/>
        <c:tickLblPos val="none"/>
        <c:crossAx val="100744576"/>
        <c:crosses val="autoZero"/>
        <c:auto val="1"/>
        <c:lblOffset val="100"/>
        <c:baseTimeUnit val="years"/>
      </c:dateAx>
      <c:valAx>
        <c:axId val="1007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91424"/>
        <c:axId val="1007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91424"/>
        <c:axId val="100793344"/>
      </c:lineChart>
      <c:dateAx>
        <c:axId val="100791424"/>
        <c:scaling>
          <c:orientation val="minMax"/>
        </c:scaling>
        <c:delete val="1"/>
        <c:axPos val="b"/>
        <c:numFmt formatCode="ge" sourceLinked="1"/>
        <c:majorTickMark val="none"/>
        <c:minorTickMark val="none"/>
        <c:tickLblPos val="none"/>
        <c:crossAx val="100793344"/>
        <c:crosses val="autoZero"/>
        <c:auto val="1"/>
        <c:lblOffset val="100"/>
        <c:baseTimeUnit val="years"/>
      </c:dateAx>
      <c:valAx>
        <c:axId val="1007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667776"/>
        <c:axId val="1026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67776"/>
        <c:axId val="102669696"/>
      </c:lineChart>
      <c:dateAx>
        <c:axId val="102667776"/>
        <c:scaling>
          <c:orientation val="minMax"/>
        </c:scaling>
        <c:delete val="1"/>
        <c:axPos val="b"/>
        <c:numFmt formatCode="ge" sourceLinked="1"/>
        <c:majorTickMark val="none"/>
        <c:minorTickMark val="none"/>
        <c:tickLblPos val="none"/>
        <c:crossAx val="102669696"/>
        <c:crosses val="autoZero"/>
        <c:auto val="1"/>
        <c:lblOffset val="100"/>
        <c:baseTimeUnit val="years"/>
      </c:dateAx>
      <c:valAx>
        <c:axId val="1026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6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66400"/>
        <c:axId val="10296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66400"/>
        <c:axId val="102968320"/>
      </c:lineChart>
      <c:dateAx>
        <c:axId val="102966400"/>
        <c:scaling>
          <c:orientation val="minMax"/>
        </c:scaling>
        <c:delete val="1"/>
        <c:axPos val="b"/>
        <c:numFmt formatCode="ge" sourceLinked="1"/>
        <c:majorTickMark val="none"/>
        <c:minorTickMark val="none"/>
        <c:tickLblPos val="none"/>
        <c:crossAx val="102968320"/>
        <c:crosses val="autoZero"/>
        <c:auto val="1"/>
        <c:lblOffset val="100"/>
        <c:baseTimeUnit val="years"/>
      </c:dateAx>
      <c:valAx>
        <c:axId val="1029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710.24</c:v>
                </c:pt>
                <c:pt idx="1">
                  <c:v>804.07</c:v>
                </c:pt>
                <c:pt idx="2">
                  <c:v>870</c:v>
                </c:pt>
                <c:pt idx="3">
                  <c:v>854.53</c:v>
                </c:pt>
                <c:pt idx="4">
                  <c:v>718.47</c:v>
                </c:pt>
              </c:numCache>
            </c:numRef>
          </c:val>
        </c:ser>
        <c:dLbls>
          <c:showLegendKey val="0"/>
          <c:showVal val="0"/>
          <c:showCatName val="0"/>
          <c:showSerName val="0"/>
          <c:showPercent val="0"/>
          <c:showBubbleSize val="0"/>
        </c:dLbls>
        <c:gapWidth val="150"/>
        <c:axId val="103011072"/>
        <c:axId val="1030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1209.95</c:v>
                </c:pt>
                <c:pt idx="4">
                  <c:v>1136.5</c:v>
                </c:pt>
              </c:numCache>
            </c:numRef>
          </c:val>
          <c:smooth val="0"/>
        </c:ser>
        <c:dLbls>
          <c:showLegendKey val="0"/>
          <c:showVal val="0"/>
          <c:showCatName val="0"/>
          <c:showSerName val="0"/>
          <c:showPercent val="0"/>
          <c:showBubbleSize val="0"/>
        </c:dLbls>
        <c:marker val="1"/>
        <c:smooth val="0"/>
        <c:axId val="103011072"/>
        <c:axId val="103012992"/>
      </c:lineChart>
      <c:dateAx>
        <c:axId val="103011072"/>
        <c:scaling>
          <c:orientation val="minMax"/>
        </c:scaling>
        <c:delete val="1"/>
        <c:axPos val="b"/>
        <c:numFmt formatCode="ge" sourceLinked="1"/>
        <c:majorTickMark val="none"/>
        <c:minorTickMark val="none"/>
        <c:tickLblPos val="none"/>
        <c:crossAx val="103012992"/>
        <c:crosses val="autoZero"/>
        <c:auto val="1"/>
        <c:lblOffset val="100"/>
        <c:baseTimeUnit val="years"/>
      </c:dateAx>
      <c:valAx>
        <c:axId val="1030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39.72</c:v>
                </c:pt>
                <c:pt idx="1">
                  <c:v>39.380000000000003</c:v>
                </c:pt>
                <c:pt idx="2">
                  <c:v>39.25</c:v>
                </c:pt>
                <c:pt idx="3">
                  <c:v>39.24</c:v>
                </c:pt>
                <c:pt idx="4">
                  <c:v>40.03</c:v>
                </c:pt>
              </c:numCache>
            </c:numRef>
          </c:val>
        </c:ser>
        <c:dLbls>
          <c:showLegendKey val="0"/>
          <c:showVal val="0"/>
          <c:showCatName val="0"/>
          <c:showSerName val="0"/>
          <c:showPercent val="0"/>
          <c:showBubbleSize val="0"/>
        </c:dLbls>
        <c:gapWidth val="150"/>
        <c:axId val="102723584"/>
        <c:axId val="10272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69.48</c:v>
                </c:pt>
                <c:pt idx="4">
                  <c:v>71.650000000000006</c:v>
                </c:pt>
              </c:numCache>
            </c:numRef>
          </c:val>
          <c:smooth val="0"/>
        </c:ser>
        <c:dLbls>
          <c:showLegendKey val="0"/>
          <c:showVal val="0"/>
          <c:showCatName val="0"/>
          <c:showSerName val="0"/>
          <c:showPercent val="0"/>
          <c:showBubbleSize val="0"/>
        </c:dLbls>
        <c:marker val="1"/>
        <c:smooth val="0"/>
        <c:axId val="102723584"/>
        <c:axId val="102725504"/>
      </c:lineChart>
      <c:dateAx>
        <c:axId val="102723584"/>
        <c:scaling>
          <c:orientation val="minMax"/>
        </c:scaling>
        <c:delete val="1"/>
        <c:axPos val="b"/>
        <c:numFmt formatCode="ge" sourceLinked="1"/>
        <c:majorTickMark val="none"/>
        <c:minorTickMark val="none"/>
        <c:tickLblPos val="none"/>
        <c:crossAx val="102725504"/>
        <c:crosses val="autoZero"/>
        <c:auto val="1"/>
        <c:lblOffset val="100"/>
        <c:baseTimeUnit val="years"/>
      </c:dateAx>
      <c:valAx>
        <c:axId val="1027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422.84</c:v>
                </c:pt>
                <c:pt idx="1">
                  <c:v>427.35</c:v>
                </c:pt>
                <c:pt idx="2">
                  <c:v>428.66</c:v>
                </c:pt>
                <c:pt idx="3">
                  <c:v>424.67</c:v>
                </c:pt>
                <c:pt idx="4">
                  <c:v>435.22</c:v>
                </c:pt>
              </c:numCache>
            </c:numRef>
          </c:val>
        </c:ser>
        <c:dLbls>
          <c:showLegendKey val="0"/>
          <c:showVal val="0"/>
          <c:showCatName val="0"/>
          <c:showSerName val="0"/>
          <c:showPercent val="0"/>
          <c:showBubbleSize val="0"/>
        </c:dLbls>
        <c:gapWidth val="150"/>
        <c:axId val="102743040"/>
        <c:axId val="1027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220.67</c:v>
                </c:pt>
                <c:pt idx="4">
                  <c:v>217.82</c:v>
                </c:pt>
              </c:numCache>
            </c:numRef>
          </c:val>
          <c:smooth val="0"/>
        </c:ser>
        <c:dLbls>
          <c:showLegendKey val="0"/>
          <c:showVal val="0"/>
          <c:showCatName val="0"/>
          <c:showSerName val="0"/>
          <c:showPercent val="0"/>
          <c:showBubbleSize val="0"/>
        </c:dLbls>
        <c:marker val="1"/>
        <c:smooth val="0"/>
        <c:axId val="102743040"/>
        <c:axId val="102749312"/>
      </c:lineChart>
      <c:dateAx>
        <c:axId val="102743040"/>
        <c:scaling>
          <c:orientation val="minMax"/>
        </c:scaling>
        <c:delete val="1"/>
        <c:axPos val="b"/>
        <c:numFmt formatCode="ge" sourceLinked="1"/>
        <c:majorTickMark val="none"/>
        <c:minorTickMark val="none"/>
        <c:tickLblPos val="none"/>
        <c:crossAx val="102749312"/>
        <c:crosses val="autoZero"/>
        <c:auto val="1"/>
        <c:lblOffset val="100"/>
        <c:baseTimeUnit val="years"/>
      </c:dateAx>
      <c:valAx>
        <c:axId val="1027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館山市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48749</v>
      </c>
      <c r="AM8" s="64"/>
      <c r="AN8" s="64"/>
      <c r="AO8" s="64"/>
      <c r="AP8" s="64"/>
      <c r="AQ8" s="64"/>
      <c r="AR8" s="64"/>
      <c r="AS8" s="64"/>
      <c r="AT8" s="63">
        <f>データ!S6</f>
        <v>110.15</v>
      </c>
      <c r="AU8" s="63"/>
      <c r="AV8" s="63"/>
      <c r="AW8" s="63"/>
      <c r="AX8" s="63"/>
      <c r="AY8" s="63"/>
      <c r="AZ8" s="63"/>
      <c r="BA8" s="63"/>
      <c r="BB8" s="63">
        <f>データ!T6</f>
        <v>442.57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11.3</v>
      </c>
      <c r="Q10" s="63"/>
      <c r="R10" s="63"/>
      <c r="S10" s="63"/>
      <c r="T10" s="63"/>
      <c r="U10" s="63"/>
      <c r="V10" s="63"/>
      <c r="W10" s="63">
        <f>データ!P6</f>
        <v>95.89</v>
      </c>
      <c r="X10" s="63"/>
      <c r="Y10" s="63"/>
      <c r="Z10" s="63"/>
      <c r="AA10" s="63"/>
      <c r="AB10" s="63"/>
      <c r="AC10" s="63"/>
      <c r="AD10" s="64">
        <f>データ!Q6</f>
        <v>2617</v>
      </c>
      <c r="AE10" s="64"/>
      <c r="AF10" s="64"/>
      <c r="AG10" s="64"/>
      <c r="AH10" s="64"/>
      <c r="AI10" s="64"/>
      <c r="AJ10" s="64"/>
      <c r="AK10" s="2"/>
      <c r="AL10" s="64">
        <f>データ!U6</f>
        <v>5480</v>
      </c>
      <c r="AM10" s="64"/>
      <c r="AN10" s="64"/>
      <c r="AO10" s="64"/>
      <c r="AP10" s="64"/>
      <c r="AQ10" s="64"/>
      <c r="AR10" s="64"/>
      <c r="AS10" s="64"/>
      <c r="AT10" s="63">
        <f>データ!V6</f>
        <v>1.85</v>
      </c>
      <c r="AU10" s="63"/>
      <c r="AV10" s="63"/>
      <c r="AW10" s="63"/>
      <c r="AX10" s="63"/>
      <c r="AY10" s="63"/>
      <c r="AZ10" s="63"/>
      <c r="BA10" s="63"/>
      <c r="BB10" s="63">
        <f>データ!W6</f>
        <v>2962.16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122050</v>
      </c>
      <c r="D6" s="31">
        <f t="shared" si="3"/>
        <v>47</v>
      </c>
      <c r="E6" s="31">
        <f t="shared" si="3"/>
        <v>17</v>
      </c>
      <c r="F6" s="31">
        <f t="shared" si="3"/>
        <v>1</v>
      </c>
      <c r="G6" s="31">
        <f t="shared" si="3"/>
        <v>0</v>
      </c>
      <c r="H6" s="31" t="str">
        <f t="shared" si="3"/>
        <v>千葉県　館山市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11.3</v>
      </c>
      <c r="P6" s="32">
        <f t="shared" si="3"/>
        <v>95.89</v>
      </c>
      <c r="Q6" s="32">
        <f t="shared" si="3"/>
        <v>2617</v>
      </c>
      <c r="R6" s="32">
        <f t="shared" si="3"/>
        <v>48749</v>
      </c>
      <c r="S6" s="32">
        <f t="shared" si="3"/>
        <v>110.15</v>
      </c>
      <c r="T6" s="32">
        <f t="shared" si="3"/>
        <v>442.57</v>
      </c>
      <c r="U6" s="32">
        <f t="shared" si="3"/>
        <v>5480</v>
      </c>
      <c r="V6" s="32">
        <f t="shared" si="3"/>
        <v>1.85</v>
      </c>
      <c r="W6" s="32">
        <f t="shared" si="3"/>
        <v>2962.16</v>
      </c>
      <c r="X6" s="33">
        <f>IF(X7="",NA(),X7)</f>
        <v>80.260000000000005</v>
      </c>
      <c r="Y6" s="33">
        <f t="shared" ref="Y6:AG6" si="4">IF(Y7="",NA(),Y7)</f>
        <v>76.89</v>
      </c>
      <c r="Z6" s="33">
        <f t="shared" si="4"/>
        <v>77.31</v>
      </c>
      <c r="AA6" s="33">
        <f t="shared" si="4"/>
        <v>70.72</v>
      </c>
      <c r="AB6" s="33">
        <f t="shared" si="4"/>
        <v>75.45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710.24</v>
      </c>
      <c r="BF6" s="33">
        <f t="shared" ref="BF6:BN6" si="7">IF(BF7="",NA(),BF7)</f>
        <v>804.07</v>
      </c>
      <c r="BG6" s="33">
        <f t="shared" si="7"/>
        <v>870</v>
      </c>
      <c r="BH6" s="33">
        <f t="shared" si="7"/>
        <v>854.53</v>
      </c>
      <c r="BI6" s="33">
        <f t="shared" si="7"/>
        <v>718.47</v>
      </c>
      <c r="BJ6" s="33">
        <f t="shared" si="7"/>
        <v>1882.66</v>
      </c>
      <c r="BK6" s="33">
        <f t="shared" si="7"/>
        <v>1749.66</v>
      </c>
      <c r="BL6" s="33">
        <f t="shared" si="7"/>
        <v>1574.53</v>
      </c>
      <c r="BM6" s="33">
        <f t="shared" si="7"/>
        <v>1209.95</v>
      </c>
      <c r="BN6" s="33">
        <f t="shared" si="7"/>
        <v>1136.5</v>
      </c>
      <c r="BO6" s="32" t="str">
        <f>IF(BO7="","",IF(BO7="-","【-】","【"&amp;SUBSTITUTE(TEXT(BO7,"#,##0.00"),"-","△")&amp;"】"))</f>
        <v>【776.35】</v>
      </c>
      <c r="BP6" s="33">
        <f>IF(BP7="",NA(),BP7)</f>
        <v>39.72</v>
      </c>
      <c r="BQ6" s="33">
        <f t="shared" ref="BQ6:BY6" si="8">IF(BQ7="",NA(),BQ7)</f>
        <v>39.380000000000003</v>
      </c>
      <c r="BR6" s="33">
        <f t="shared" si="8"/>
        <v>39.25</v>
      </c>
      <c r="BS6" s="33">
        <f t="shared" si="8"/>
        <v>39.24</v>
      </c>
      <c r="BT6" s="33">
        <f t="shared" si="8"/>
        <v>40.03</v>
      </c>
      <c r="BU6" s="33">
        <f t="shared" si="8"/>
        <v>54.67</v>
      </c>
      <c r="BV6" s="33">
        <f t="shared" si="8"/>
        <v>54.46</v>
      </c>
      <c r="BW6" s="33">
        <f t="shared" si="8"/>
        <v>57.36</v>
      </c>
      <c r="BX6" s="33">
        <f t="shared" si="8"/>
        <v>69.48</v>
      </c>
      <c r="BY6" s="33">
        <f t="shared" si="8"/>
        <v>71.650000000000006</v>
      </c>
      <c r="BZ6" s="32" t="str">
        <f>IF(BZ7="","",IF(BZ7="-","【-】","【"&amp;SUBSTITUTE(TEXT(BZ7,"#,##0.00"),"-","△")&amp;"】"))</f>
        <v>【96.57】</v>
      </c>
      <c r="CA6" s="33">
        <f>IF(CA7="",NA(),CA7)</f>
        <v>422.84</v>
      </c>
      <c r="CB6" s="33">
        <f t="shared" ref="CB6:CJ6" si="9">IF(CB7="",NA(),CB7)</f>
        <v>427.35</v>
      </c>
      <c r="CC6" s="33">
        <f t="shared" si="9"/>
        <v>428.66</v>
      </c>
      <c r="CD6" s="33">
        <f t="shared" si="9"/>
        <v>424.67</v>
      </c>
      <c r="CE6" s="33">
        <f t="shared" si="9"/>
        <v>435.22</v>
      </c>
      <c r="CF6" s="33">
        <f t="shared" si="9"/>
        <v>290.26</v>
      </c>
      <c r="CG6" s="33">
        <f t="shared" si="9"/>
        <v>293.08999999999997</v>
      </c>
      <c r="CH6" s="33">
        <f t="shared" si="9"/>
        <v>279.91000000000003</v>
      </c>
      <c r="CI6" s="33">
        <f t="shared" si="9"/>
        <v>220.67</v>
      </c>
      <c r="CJ6" s="33">
        <f t="shared" si="9"/>
        <v>217.82</v>
      </c>
      <c r="CK6" s="32" t="str">
        <f>IF(CK7="","",IF(CK7="-","【-】","【"&amp;SUBSTITUTE(TEXT(CK7,"#,##0.00"),"-","△")&amp;"】"))</f>
        <v>【142.28】</v>
      </c>
      <c r="CL6" s="33">
        <f>IF(CL7="",NA(),CL7)</f>
        <v>44.73</v>
      </c>
      <c r="CM6" s="33">
        <f t="shared" ref="CM6:CU6" si="10">IF(CM7="",NA(),CM7)</f>
        <v>40.56</v>
      </c>
      <c r="CN6" s="33">
        <f t="shared" si="10"/>
        <v>40.729999999999997</v>
      </c>
      <c r="CO6" s="33">
        <f t="shared" si="10"/>
        <v>39.770000000000003</v>
      </c>
      <c r="CP6" s="33">
        <f t="shared" si="10"/>
        <v>40.619999999999997</v>
      </c>
      <c r="CQ6" s="33">
        <f t="shared" si="10"/>
        <v>39.770000000000003</v>
      </c>
      <c r="CR6" s="33">
        <f t="shared" si="10"/>
        <v>38.950000000000003</v>
      </c>
      <c r="CS6" s="33">
        <f t="shared" si="10"/>
        <v>40.07</v>
      </c>
      <c r="CT6" s="33">
        <f t="shared" si="10"/>
        <v>55.81</v>
      </c>
      <c r="CU6" s="33">
        <f t="shared" si="10"/>
        <v>54.44</v>
      </c>
      <c r="CV6" s="32" t="str">
        <f>IF(CV7="","",IF(CV7="-","【-】","【"&amp;SUBSTITUTE(TEXT(CV7,"#,##0.00"),"-","△")&amp;"】"))</f>
        <v>【60.35】</v>
      </c>
      <c r="CW6" s="33">
        <f>IF(CW7="",NA(),CW7)</f>
        <v>59.48</v>
      </c>
      <c r="CX6" s="33">
        <f t="shared" ref="CX6:DF6" si="11">IF(CX7="",NA(),CX7)</f>
        <v>61.13</v>
      </c>
      <c r="CY6" s="33">
        <f t="shared" si="11"/>
        <v>63.2</v>
      </c>
      <c r="CZ6" s="33">
        <f t="shared" si="11"/>
        <v>65.16</v>
      </c>
      <c r="DA6" s="33">
        <f t="shared" si="11"/>
        <v>67.03</v>
      </c>
      <c r="DB6" s="33">
        <f t="shared" si="11"/>
        <v>65.66</v>
      </c>
      <c r="DC6" s="33">
        <f t="shared" si="11"/>
        <v>65.599999999999994</v>
      </c>
      <c r="DD6" s="33">
        <f t="shared" si="11"/>
        <v>66</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7.0000000000000007E-2</v>
      </c>
      <c r="EM6" s="33">
        <f t="shared" si="14"/>
        <v>0.04</v>
      </c>
      <c r="EN6" s="32" t="str">
        <f>IF(EN7="","",IF(EN7="-","【-】","【"&amp;SUBSTITUTE(TEXT(EN7,"#,##0.00"),"-","△")&amp;"】"))</f>
        <v>【0.17】</v>
      </c>
    </row>
    <row r="7" spans="1:144" s="34" customFormat="1">
      <c r="A7" s="26"/>
      <c r="B7" s="35">
        <v>2014</v>
      </c>
      <c r="C7" s="35">
        <v>122050</v>
      </c>
      <c r="D7" s="35">
        <v>47</v>
      </c>
      <c r="E7" s="35">
        <v>17</v>
      </c>
      <c r="F7" s="35">
        <v>1</v>
      </c>
      <c r="G7" s="35">
        <v>0</v>
      </c>
      <c r="H7" s="35" t="s">
        <v>96</v>
      </c>
      <c r="I7" s="35" t="s">
        <v>97</v>
      </c>
      <c r="J7" s="35" t="s">
        <v>98</v>
      </c>
      <c r="K7" s="35" t="s">
        <v>99</v>
      </c>
      <c r="L7" s="35" t="s">
        <v>100</v>
      </c>
      <c r="M7" s="36" t="s">
        <v>101</v>
      </c>
      <c r="N7" s="36" t="s">
        <v>102</v>
      </c>
      <c r="O7" s="36">
        <v>11.3</v>
      </c>
      <c r="P7" s="36">
        <v>95.89</v>
      </c>
      <c r="Q7" s="36">
        <v>2617</v>
      </c>
      <c r="R7" s="36">
        <v>48749</v>
      </c>
      <c r="S7" s="36">
        <v>110.15</v>
      </c>
      <c r="T7" s="36">
        <v>442.57</v>
      </c>
      <c r="U7" s="36">
        <v>5480</v>
      </c>
      <c r="V7" s="36">
        <v>1.85</v>
      </c>
      <c r="W7" s="36">
        <v>2962.16</v>
      </c>
      <c r="X7" s="36">
        <v>80.260000000000005</v>
      </c>
      <c r="Y7" s="36">
        <v>76.89</v>
      </c>
      <c r="Z7" s="36">
        <v>77.31</v>
      </c>
      <c r="AA7" s="36">
        <v>70.72</v>
      </c>
      <c r="AB7" s="36">
        <v>75.45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710.24</v>
      </c>
      <c r="BF7" s="36">
        <v>804.07</v>
      </c>
      <c r="BG7" s="36">
        <v>870</v>
      </c>
      <c r="BH7" s="36">
        <v>854.53</v>
      </c>
      <c r="BI7" s="36">
        <v>718.47</v>
      </c>
      <c r="BJ7" s="36">
        <v>1882.66</v>
      </c>
      <c r="BK7" s="36">
        <v>1749.66</v>
      </c>
      <c r="BL7" s="36">
        <v>1574.53</v>
      </c>
      <c r="BM7" s="36">
        <v>1209.95</v>
      </c>
      <c r="BN7" s="36">
        <v>1136.5</v>
      </c>
      <c r="BO7" s="36">
        <v>776.35</v>
      </c>
      <c r="BP7" s="36">
        <v>39.72</v>
      </c>
      <c r="BQ7" s="36">
        <v>39.380000000000003</v>
      </c>
      <c r="BR7" s="36">
        <v>39.25</v>
      </c>
      <c r="BS7" s="36">
        <v>39.24</v>
      </c>
      <c r="BT7" s="36">
        <v>40.03</v>
      </c>
      <c r="BU7" s="36">
        <v>54.67</v>
      </c>
      <c r="BV7" s="36">
        <v>54.46</v>
      </c>
      <c r="BW7" s="36">
        <v>57.36</v>
      </c>
      <c r="BX7" s="36">
        <v>69.48</v>
      </c>
      <c r="BY7" s="36">
        <v>71.650000000000006</v>
      </c>
      <c r="BZ7" s="36">
        <v>96.57</v>
      </c>
      <c r="CA7" s="36">
        <v>422.84</v>
      </c>
      <c r="CB7" s="36">
        <v>427.35</v>
      </c>
      <c r="CC7" s="36">
        <v>428.66</v>
      </c>
      <c r="CD7" s="36">
        <v>424.67</v>
      </c>
      <c r="CE7" s="36">
        <v>435.22</v>
      </c>
      <c r="CF7" s="36">
        <v>290.26</v>
      </c>
      <c r="CG7" s="36">
        <v>293.08999999999997</v>
      </c>
      <c r="CH7" s="36">
        <v>279.91000000000003</v>
      </c>
      <c r="CI7" s="36">
        <v>220.67</v>
      </c>
      <c r="CJ7" s="36">
        <v>217.82</v>
      </c>
      <c r="CK7" s="36">
        <v>142.28</v>
      </c>
      <c r="CL7" s="36">
        <v>44.73</v>
      </c>
      <c r="CM7" s="36">
        <v>40.56</v>
      </c>
      <c r="CN7" s="36">
        <v>40.729999999999997</v>
      </c>
      <c r="CO7" s="36">
        <v>39.770000000000003</v>
      </c>
      <c r="CP7" s="36">
        <v>40.619999999999997</v>
      </c>
      <c r="CQ7" s="36">
        <v>39.770000000000003</v>
      </c>
      <c r="CR7" s="36">
        <v>38.950000000000003</v>
      </c>
      <c r="CS7" s="36">
        <v>40.07</v>
      </c>
      <c r="CT7" s="36">
        <v>55.81</v>
      </c>
      <c r="CU7" s="36">
        <v>54.44</v>
      </c>
      <c r="CV7" s="36">
        <v>60.35</v>
      </c>
      <c r="CW7" s="36">
        <v>59.48</v>
      </c>
      <c r="CX7" s="36">
        <v>61.13</v>
      </c>
      <c r="CY7" s="36">
        <v>63.2</v>
      </c>
      <c r="CZ7" s="36">
        <v>65.16</v>
      </c>
      <c r="DA7" s="36">
        <v>67.03</v>
      </c>
      <c r="DB7" s="36">
        <v>65.66</v>
      </c>
      <c r="DC7" s="36">
        <v>65.599999999999994</v>
      </c>
      <c r="DD7" s="36">
        <v>66</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2016-02-03T08:50:05Z</dcterms:created>
  <dcterms:modified xsi:type="dcterms:W3CDTF">2016-02-16T02:52:04Z</dcterms:modified>
</cp:coreProperties>
</file>