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<sst xmlns="http://schemas.openxmlformats.org/spreadsheetml/2006/main" count="217" uniqueCount="107">
  <si>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</si>
  <si>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</si>
  <si>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</si>
  <si>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</si>
  <si>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</si>
  <si>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</si>
  <si>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</si>
  <si>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</si>
  <si>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</si>
  <si>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</si>
  <si>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</si>
  <si>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</si>
  <si>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</si>
  <si>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</si>
  <si>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</si>
  <si>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</si>
  <si>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</si>
  <si>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</si>
  <si>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</si>
  <si>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</si>
  <si>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</si>
  <si>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</si>
  <si>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</si>
  <si>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</si>
  <si>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</si>
  <si>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</si>
  <si>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</si>
  <si>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</si>
  <si>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</si>
  <si>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</si>
  <si>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</si>
  <si>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</si>
  <si>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</si>
  <si>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</si>
  <si>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</si>
  <si>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</si>
  <si>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</si>
  <si>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</si>
  <si>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</si>
  <si>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</si>
  <si>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</si>
  <si>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</si>
  <si>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</si>
  <si>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</si>
  <si>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</si>
  <si>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</si>
  <si>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</si>
  <si>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</si>
  <si>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</si>
  <si>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</si>
  <si>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</si>
  <si>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</si>
  <si>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</si>
  <si>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</si>
  <si>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</si>
  <si>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</si>
  <si>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</si>
  <si>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</si>
  <si>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</si>
  <si>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</si>
  <si>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</si>
  <si>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</si>
  <si>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</si>
  <si>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</si>
  <si>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</si>
  <si>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</si>
  <si>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</si>
  <si>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</si>
  <si>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</si>
  <si>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</si>
  <si>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</si>
  <si>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</si>
  <si>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</si>
  <si>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</si>
  <si>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</si>
  <si>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</si>
  <si>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</si>
  <si>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</si>
  <si>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</si>
  <si>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</si>
  <si>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</si>
  <si>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</si>
  <si>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</si>
  <si>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</si>
  <si>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</si>
  <si>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</si>
  <si>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</si>
  <si>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</si>
  <si>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</si>
  <si>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</si>
  <si>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</si>
  <si>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</si>
  <si>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</si>
  <si>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松戸市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</si>
  <si>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</si>
  <si>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</si>
  <si>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</si>
  <si>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</si>
  <si>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</si>
  <si>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</si>
  <si>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</si>
  <si>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</si>
  <si>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</si>
  <si>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</si>
  <si>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は、浄・配水場施設の更新や耐震化等に係る費用が見込まれるため、現在策定中である新基本計画において、将来的な財政負担の見通しを考慮し、更なる経営改善に努めながら効率的で計画的な施設整備を図り、安定的な経営を行い安全安心で良質な水の安定供給を行っていく。</t>
    <rPh sb="1" eb="3">
      <t>コンゴ</t>
    </rPh>
    <rPh sb="105" eb="106">
      <t>オコナ</t>
    </rPh>
    <rPh sb="107" eb="109">
      <t>アンゼン</t>
    </rPh>
    <rPh sb="109" eb="111">
      <t>アンシン</t>
    </rPh>
    <rPh sb="112" eb="114">
      <t>リョウシツ</t>
    </rPh>
    <rPh sb="115" eb="116">
      <t>ミズ</t>
    </rPh>
    <rPh sb="117" eb="119">
      <t>アンテイ</t>
    </rPh>
    <rPh sb="119" eb="121">
      <t>キョウキュウ</t>
    </rPh>
    <rPh sb="122" eb="123">
      <t>オコナ</t>
    </rPh>
    <phoneticPr fontId="4"/>
  </si>
  <si>
    <t>　管路経年化率及び管路更新率においては、平均値と比較して良い数値を示しており、平成25年度までは法定耐用年数を経過した管路延長の比率は低く、更新した管路延長の比率は高くなっているのが現状である。これは、石綿管更新事業を推進してきた結果と考えられ、石綿管更新事業は平成25年度をもって終了し、引続き老朽管更新事業を実施している。
　有形固定資産減価償却率においても平均値を下回っており、施設全体の老朽化は進んではいないが、個々の浄・配水場施設においては老朽化が進んでいる施設があるため、現在更新中の施設や、今後更新を予定している施設があるのが現状である。</t>
    <rPh sb="1" eb="3">
      <t>カンロ</t>
    </rPh>
    <rPh sb="3" eb="6">
      <t>ケイネンカ</t>
    </rPh>
    <rPh sb="6" eb="7">
      <t>リツ</t>
    </rPh>
    <rPh sb="7" eb="8">
      <t>オヨ</t>
    </rPh>
    <rPh sb="9" eb="11">
      <t>カンロ</t>
    </rPh>
    <rPh sb="11" eb="13">
      <t>コウシン</t>
    </rPh>
    <rPh sb="13" eb="14">
      <t>リツ</t>
    </rPh>
    <rPh sb="20" eb="23">
      <t>ヘイキンチ</t>
    </rPh>
    <rPh sb="24" eb="26">
      <t>ヒカク</t>
    </rPh>
    <rPh sb="28" eb="29">
      <t>ヨ</t>
    </rPh>
    <rPh sb="30" eb="32">
      <t>スウチ</t>
    </rPh>
    <rPh sb="33" eb="34">
      <t>シメ</t>
    </rPh>
    <rPh sb="39" eb="41">
      <t>ヘイセイ</t>
    </rPh>
    <rPh sb="43" eb="45">
      <t>ネンド</t>
    </rPh>
    <rPh sb="48" eb="50">
      <t>ホウテイ</t>
    </rPh>
    <rPh sb="50" eb="52">
      <t>タイヨウ</t>
    </rPh>
    <rPh sb="52" eb="54">
      <t>ネンスウ</t>
    </rPh>
    <rPh sb="55" eb="57">
      <t>ケイカ</t>
    </rPh>
    <rPh sb="59" eb="61">
      <t>カンロ</t>
    </rPh>
    <rPh sb="61" eb="63">
      <t>エンチョウ</t>
    </rPh>
    <rPh sb="64" eb="66">
      <t>ヒリツ</t>
    </rPh>
    <rPh sb="67" eb="68">
      <t>ヒク</t>
    </rPh>
    <rPh sb="70" eb="72">
      <t>コウシン</t>
    </rPh>
    <rPh sb="74" eb="76">
      <t>カンロ</t>
    </rPh>
    <rPh sb="76" eb="78">
      <t>エンチョウ</t>
    </rPh>
    <rPh sb="79" eb="81">
      <t>ヒリツ</t>
    </rPh>
    <rPh sb="82" eb="83">
      <t>タカ</t>
    </rPh>
    <rPh sb="91" eb="93">
      <t>ゲンジョウ</t>
    </rPh>
    <rPh sb="101" eb="103">
      <t>セキメン</t>
    </rPh>
    <rPh sb="103" eb="104">
      <t>カン</t>
    </rPh>
    <rPh sb="104" eb="106">
      <t>コウシン</t>
    </rPh>
    <rPh sb="106" eb="108">
      <t>ジギョウ</t>
    </rPh>
    <rPh sb="109" eb="111">
      <t>スイシン</t>
    </rPh>
    <rPh sb="115" eb="117">
      <t>ケッカ</t>
    </rPh>
    <rPh sb="118" eb="119">
      <t>カンガ</t>
    </rPh>
    <rPh sb="123" eb="125">
      <t>セキメン</t>
    </rPh>
    <rPh sb="125" eb="126">
      <t>カン</t>
    </rPh>
    <rPh sb="126" eb="128">
      <t>コウシン</t>
    </rPh>
    <rPh sb="128" eb="130">
      <t>ジギョウ</t>
    </rPh>
    <rPh sb="131" eb="133">
      <t>ヘイセイ</t>
    </rPh>
    <rPh sb="135" eb="137">
      <t>ネンド</t>
    </rPh>
    <rPh sb="141" eb="143">
      <t>シュウリョウ</t>
    </rPh>
    <rPh sb="145" eb="147">
      <t>ヒキツヅ</t>
    </rPh>
    <rPh sb="148" eb="150">
      <t>ロウキュウ</t>
    </rPh>
    <rPh sb="150" eb="151">
      <t>カン</t>
    </rPh>
    <rPh sb="151" eb="153">
      <t>コウシン</t>
    </rPh>
    <rPh sb="153" eb="155">
      <t>ジギョウ</t>
    </rPh>
    <rPh sb="156" eb="158">
      <t>ジッシ</t>
    </rPh>
    <rPh sb="165" eb="167">
      <t>ユウケイ</t>
    </rPh>
    <rPh sb="167" eb="169">
      <t>コテイ</t>
    </rPh>
    <rPh sb="169" eb="171">
      <t>シサン</t>
    </rPh>
    <rPh sb="171" eb="173">
      <t>ゲンカ</t>
    </rPh>
    <rPh sb="173" eb="175">
      <t>ショウキャク</t>
    </rPh>
    <rPh sb="175" eb="176">
      <t>リツ</t>
    </rPh>
    <rPh sb="181" eb="184">
      <t>ヘイキンチ</t>
    </rPh>
    <rPh sb="185" eb="187">
      <t>シタマワ</t>
    </rPh>
    <rPh sb="192" eb="194">
      <t>シセツ</t>
    </rPh>
    <rPh sb="194" eb="196">
      <t>ゼンタイ</t>
    </rPh>
    <rPh sb="197" eb="200">
      <t>ロウキュウカ</t>
    </rPh>
    <rPh sb="201" eb="202">
      <t>スス</t>
    </rPh>
    <rPh sb="210" eb="212">
      <t>ココ</t>
    </rPh>
    <rPh sb="218" eb="220">
      <t>シセツ</t>
    </rPh>
    <rPh sb="225" eb="228">
      <t>ロウキュウカ</t>
    </rPh>
    <rPh sb="229" eb="230">
      <t>スス</t>
    </rPh>
    <rPh sb="234" eb="236">
      <t>シセツ</t>
    </rPh>
    <rPh sb="242" eb="244">
      <t>ゲンザイ</t>
    </rPh>
    <rPh sb="244" eb="246">
      <t>コウシン</t>
    </rPh>
    <rPh sb="246" eb="247">
      <t>ナカ</t>
    </rPh>
    <rPh sb="248" eb="250">
      <t>シセツ</t>
    </rPh>
    <rPh sb="252" eb="254">
      <t>コンゴ</t>
    </rPh>
    <rPh sb="254" eb="256">
      <t>コウシン</t>
    </rPh>
    <rPh sb="257" eb="259">
      <t>ヨテイ</t>
    </rPh>
    <rPh sb="263" eb="265">
      <t>シセツ</t>
    </rPh>
    <rPh sb="270" eb="272">
      <t>ゲンジョウ</t>
    </rPh>
    <phoneticPr fontId="4"/>
  </si>
  <si>
    <t>　経常収支比率は平成26年度に改善されているが、会計基準の改正による影響が大きく、改正前においては比率が低下している。同様に料金回収率においても100％を下回っている状態が続いており、給水に係る費用が給水収益により賄われていないことになる。
　これは、平成8年度以降、消費税増税以外の料金改定がなされていないことや、市営水道の給水区域における普及率が99.9％であるなかで、給水人口の減少や市民の節水意識の定着、節水型機器の普及等により給水量が年々減少することに伴い、給水収益も減少していることによると考えられる。
　施設利用率や有収率は、平均値と比較して高い数値を維持しており、施設の効率性や稼動状況は収益に反映していると考えられるが、企業債残高対給水収益比率や給水原価は平均値を上回っている状況であり、施設の維持管理や更新事業を計画的に推進していく必要がある。
　累積欠損金比率は0％を維持しており、流動比率も平均値と比較し同等または高い数値を示していて短期的な支払能力に問題はないが、前述のとおり給水収益が減少していく傾向は今後も続くものと考えられるため、より経営改善に努めなければならない。</t>
    <rPh sb="1" eb="3">
      <t>ケイジョウ</t>
    </rPh>
    <rPh sb="3" eb="5">
      <t>シュウシ</t>
    </rPh>
    <rPh sb="5" eb="7">
      <t>ヒリツ</t>
    </rPh>
    <rPh sb="8" eb="10">
      <t>ヘイセイ</t>
    </rPh>
    <rPh sb="12" eb="14">
      <t>ネンド</t>
    </rPh>
    <rPh sb="15" eb="17">
      <t>カイゼン</t>
    </rPh>
    <rPh sb="24" eb="26">
      <t>カイケイ</t>
    </rPh>
    <rPh sb="26" eb="28">
      <t>キジュン</t>
    </rPh>
    <rPh sb="29" eb="31">
      <t>カイセイ</t>
    </rPh>
    <rPh sb="34" eb="36">
      <t>エイキョウ</t>
    </rPh>
    <rPh sb="37" eb="38">
      <t>オオ</t>
    </rPh>
    <rPh sb="41" eb="43">
      <t>カイセイ</t>
    </rPh>
    <rPh sb="43" eb="44">
      <t>マエ</t>
    </rPh>
    <rPh sb="49" eb="51">
      <t>ヒリツ</t>
    </rPh>
    <rPh sb="52" eb="54">
      <t>テイカ</t>
    </rPh>
    <rPh sb="59" eb="61">
      <t>ドウヨウ</t>
    </rPh>
    <rPh sb="62" eb="64">
      <t>リョウキン</t>
    </rPh>
    <rPh sb="64" eb="66">
      <t>カイシュウ</t>
    </rPh>
    <rPh sb="66" eb="67">
      <t>リツ</t>
    </rPh>
    <rPh sb="77" eb="79">
      <t>シタマワ</t>
    </rPh>
    <rPh sb="83" eb="85">
      <t>ジョウタイ</t>
    </rPh>
    <rPh sb="86" eb="87">
      <t>ツヅ</t>
    </rPh>
    <rPh sb="92" eb="94">
      <t>キュウスイ</t>
    </rPh>
    <rPh sb="95" eb="96">
      <t>カカ</t>
    </rPh>
    <rPh sb="97" eb="99">
      <t>ヒヨウ</t>
    </rPh>
    <rPh sb="100" eb="102">
      <t>キュウスイ</t>
    </rPh>
    <rPh sb="102" eb="104">
      <t>シュウエキ</t>
    </rPh>
    <rPh sb="107" eb="108">
      <t>マカナ</t>
    </rPh>
    <rPh sb="126" eb="128">
      <t>ヘイセイ</t>
    </rPh>
    <rPh sb="129" eb="131">
      <t>ネンド</t>
    </rPh>
    <rPh sb="131" eb="133">
      <t>イコウ</t>
    </rPh>
    <rPh sb="134" eb="137">
      <t>ショウヒゼイ</t>
    </rPh>
    <rPh sb="137" eb="139">
      <t>ゾウゼイ</t>
    </rPh>
    <rPh sb="139" eb="141">
      <t>イガイ</t>
    </rPh>
    <rPh sb="142" eb="144">
      <t>リョウキン</t>
    </rPh>
    <rPh sb="144" eb="146">
      <t>カイテイ</t>
    </rPh>
    <rPh sb="158" eb="160">
      <t>シエイ</t>
    </rPh>
    <rPh sb="160" eb="162">
      <t>スイドウ</t>
    </rPh>
    <rPh sb="163" eb="165">
      <t>キュウスイ</t>
    </rPh>
    <rPh sb="165" eb="167">
      <t>クイキ</t>
    </rPh>
    <rPh sb="171" eb="173">
      <t>フキュウ</t>
    </rPh>
    <rPh sb="173" eb="174">
      <t>リツ</t>
    </rPh>
    <rPh sb="187" eb="189">
      <t>キュウスイ</t>
    </rPh>
    <rPh sb="189" eb="191">
      <t>ジンコウ</t>
    </rPh>
    <rPh sb="192" eb="194">
      <t>ゲンショウ</t>
    </rPh>
    <rPh sb="195" eb="197">
      <t>シミン</t>
    </rPh>
    <rPh sb="198" eb="200">
      <t>セッスイ</t>
    </rPh>
    <rPh sb="200" eb="202">
      <t>イシキ</t>
    </rPh>
    <rPh sb="203" eb="205">
      <t>テイチャク</t>
    </rPh>
    <rPh sb="206" eb="208">
      <t>セッスイ</t>
    </rPh>
    <rPh sb="208" eb="209">
      <t>カタ</t>
    </rPh>
    <rPh sb="209" eb="211">
      <t>キキ</t>
    </rPh>
    <rPh sb="212" eb="214">
      <t>フキュウ</t>
    </rPh>
    <rPh sb="214" eb="215">
      <t>トウ</t>
    </rPh>
    <rPh sb="218" eb="220">
      <t>キュウスイ</t>
    </rPh>
    <rPh sb="220" eb="221">
      <t>リョウ</t>
    </rPh>
    <rPh sb="222" eb="224">
      <t>ネンネン</t>
    </rPh>
    <rPh sb="224" eb="226">
      <t>ゲンショウ</t>
    </rPh>
    <rPh sb="231" eb="232">
      <t>トモナ</t>
    </rPh>
    <rPh sb="234" eb="236">
      <t>キュウスイ</t>
    </rPh>
    <rPh sb="236" eb="238">
      <t>シュウエキ</t>
    </rPh>
    <rPh sb="239" eb="241">
      <t>ゲンショウ</t>
    </rPh>
    <rPh sb="251" eb="252">
      <t>カンガ</t>
    </rPh>
    <rPh sb="259" eb="261">
      <t>シセツ</t>
    </rPh>
    <rPh sb="261" eb="264">
      <t>リヨウリツ</t>
    </rPh>
    <rPh sb="265" eb="266">
      <t>ユウ</t>
    </rPh>
    <rPh sb="384" eb="386">
      <t>ルイセキ</t>
    </rPh>
    <rPh sb="386" eb="389">
      <t>ケッソンキン</t>
    </rPh>
    <rPh sb="389" eb="391">
      <t>ヒリツ</t>
    </rPh>
    <rPh sb="395" eb="397">
      <t>イジ</t>
    </rPh>
    <rPh sb="402" eb="404">
      <t>リュウドウ</t>
    </rPh>
    <rPh sb="404" eb="406">
      <t>ヒリツ</t>
    </rPh>
    <rPh sb="407" eb="410">
      <t>ヘイキンチ</t>
    </rPh>
    <rPh sb="411" eb="413">
      <t>ヒカク</t>
    </rPh>
    <rPh sb="414" eb="416">
      <t>ドウトウ</t>
    </rPh>
    <rPh sb="419" eb="420">
      <t>タカ</t>
    </rPh>
    <rPh sb="421" eb="423">
      <t>スウチ</t>
    </rPh>
    <rPh sb="424" eb="425">
      <t>シメ</t>
    </rPh>
    <rPh sb="429" eb="431">
      <t>タンキ</t>
    </rPh>
    <rPh sb="431" eb="432">
      <t>テキ</t>
    </rPh>
    <rPh sb="433" eb="435">
      <t>シハラ</t>
    </rPh>
    <rPh sb="435" eb="437">
      <t>ノウリョク</t>
    </rPh>
    <rPh sb="438" eb="440">
      <t>モンダイ</t>
    </rPh>
    <rPh sb="445" eb="447">
      <t>ゼンジュツ</t>
    </rPh>
    <rPh sb="451" eb="453">
      <t>キュウスイ</t>
    </rPh>
    <rPh sb="453" eb="455">
      <t>シュウエキ</t>
    </rPh>
    <rPh sb="456" eb="458">
      <t>ゲンショウ</t>
    </rPh>
    <rPh sb="462" eb="464">
      <t>ケイコウ</t>
    </rPh>
    <rPh sb="465" eb="467">
      <t>コンゴ</t>
    </rPh>
    <rPh sb="468" eb="469">
      <t>ツヅ</t>
    </rPh>
    <rPh sb="473" eb="474">
      <t>カンガ</t>
    </rPh>
    <rPh sb="483" eb="485">
      <t>ケイエイ</t>
    </rPh>
    <rPh sb="485" eb="487">
      <t>カイゼン</t>
    </rPh>
    <rPh sb="488" eb="48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</si>
</sst>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4.5</c:v>
                </c:pt>
                <c:pt idx="1">
                  <c:v>4.47</c:v>
                </c:pt>
                <c:pt idx="2">
                  <c:v>2.87</c:v>
                </c:pt>
                <c:pt idx="3">
                  <c:v>1.19</c:v>
                </c:pt>
                <c:pt idx="4">
                  <c:v>0.68</c:v>
                </c:pt>
              </c:numCache>
            </c:numRef>
          </c:val>
        </c:ser>
        <c:dLbls>
          <c:showLegendKey val="0"/>
          <c:showVal val="0"/>
          <c:showCatName val="0"/>
          <c:showSerName val="0"/>
          <c:showPercent val="0"/>
          <c:showBubbleSize val="0"/>
        </c:dLbls>
        <c:gapWidth val="150"/>
        <c:axId val="89355392"/>
        <c:axId val="893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89355392"/>
        <c:axId val="89357312"/>
      </c:lineChart>
      <c:dateAx>
        <c:axId val="89355392"/>
        <c:scaling>
          <c:orientation val="minMax"/>
        </c:scaling>
        <c:delete val="1"/>
        <c:axPos val="b"/>
        <c:numFmt formatCode="ge" sourceLinked="1"/>
        <c:majorTickMark val="none"/>
        <c:minorTickMark val="none"/>
        <c:tickLblPos val="none"/>
        <c:crossAx val="89357312"/>
        <c:crosses val="autoZero"/>
        <c:auto val="1"/>
        <c:lblOffset val="100"/>
        <c:baseTimeUnit val="years"/>
      </c:dateAx>
      <c:valAx>
        <c:axId val="8935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5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66.180000000000007</c:v>
                </c:pt>
                <c:pt idx="1">
                  <c:v>64.34</c:v>
                </c:pt>
                <c:pt idx="2">
                  <c:v>63.66</c:v>
                </c:pt>
                <c:pt idx="3">
                  <c:v>63.47</c:v>
                </c:pt>
                <c:pt idx="4">
                  <c:v>63.32</c:v>
                </c:pt>
              </c:numCache>
            </c:numRef>
          </c:val>
        </c:ser>
        <c:dLbls>
          <c:showLegendKey val="0"/>
          <c:showVal val="0"/>
          <c:showCatName val="0"/>
          <c:showSerName val="0"/>
          <c:showPercent val="0"/>
          <c:showBubbleSize val="0"/>
        </c:dLbls>
        <c:gapWidth val="150"/>
        <c:axId val="98215424"/>
        <c:axId val="982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98215424"/>
        <c:axId val="98217344"/>
      </c:lineChart>
      <c:dateAx>
        <c:axId val="98215424"/>
        <c:scaling>
          <c:orientation val="minMax"/>
        </c:scaling>
        <c:delete val="1"/>
        <c:axPos val="b"/>
        <c:numFmt formatCode="ge" sourceLinked="1"/>
        <c:majorTickMark val="none"/>
        <c:minorTickMark val="none"/>
        <c:tickLblPos val="none"/>
        <c:crossAx val="98217344"/>
        <c:crosses val="autoZero"/>
        <c:auto val="1"/>
        <c:lblOffset val="100"/>
        <c:baseTimeUnit val="years"/>
      </c:dateAx>
      <c:valAx>
        <c:axId val="982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95.29</c:v>
                </c:pt>
                <c:pt idx="1">
                  <c:v>95.42</c:v>
                </c:pt>
                <c:pt idx="2">
                  <c:v>95.98</c:v>
                </c:pt>
                <c:pt idx="3">
                  <c:v>95.19</c:v>
                </c:pt>
                <c:pt idx="4">
                  <c:v>94.75</c:v>
                </c:pt>
              </c:numCache>
            </c:numRef>
          </c:val>
        </c:ser>
        <c:dLbls>
          <c:showLegendKey val="0"/>
          <c:showVal val="0"/>
          <c:showCatName val="0"/>
          <c:showSerName val="0"/>
          <c:showPercent val="0"/>
          <c:showBubbleSize val="0"/>
        </c:dLbls>
        <c:gapWidth val="150"/>
        <c:axId val="98284672"/>
        <c:axId val="982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98284672"/>
        <c:axId val="98286592"/>
      </c:lineChart>
      <c:dateAx>
        <c:axId val="98284672"/>
        <c:scaling>
          <c:orientation val="minMax"/>
        </c:scaling>
        <c:delete val="1"/>
        <c:axPos val="b"/>
        <c:numFmt formatCode="ge" sourceLinked="1"/>
        <c:majorTickMark val="none"/>
        <c:minorTickMark val="none"/>
        <c:tickLblPos val="none"/>
        <c:crossAx val="98286592"/>
        <c:crosses val="autoZero"/>
        <c:auto val="1"/>
        <c:lblOffset val="100"/>
        <c:baseTimeUnit val="years"/>
      </c:dateAx>
      <c:valAx>
        <c:axId val="982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102.88</c:v>
                </c:pt>
                <c:pt idx="1">
                  <c:v>101.92</c:v>
                </c:pt>
                <c:pt idx="2">
                  <c:v>100.84</c:v>
                </c:pt>
                <c:pt idx="3">
                  <c:v>99.83</c:v>
                </c:pt>
                <c:pt idx="4">
                  <c:v>109.39</c:v>
                </c:pt>
              </c:numCache>
            </c:numRef>
          </c:val>
        </c:ser>
        <c:dLbls>
          <c:showLegendKey val="0"/>
          <c:showVal val="0"/>
          <c:showCatName val="0"/>
          <c:showSerName val="0"/>
          <c:showPercent val="0"/>
          <c:showBubbleSize val="0"/>
        </c:dLbls>
        <c:gapWidth val="150"/>
        <c:axId val="91505408"/>
        <c:axId val="9150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91505408"/>
        <c:axId val="91507328"/>
      </c:lineChart>
      <c:dateAx>
        <c:axId val="91505408"/>
        <c:scaling>
          <c:orientation val="minMax"/>
        </c:scaling>
        <c:delete val="1"/>
        <c:axPos val="b"/>
        <c:numFmt formatCode="ge" sourceLinked="1"/>
        <c:majorTickMark val="none"/>
        <c:minorTickMark val="none"/>
        <c:tickLblPos val="none"/>
        <c:crossAx val="91507328"/>
        <c:crosses val="autoZero"/>
        <c:auto val="1"/>
        <c:lblOffset val="100"/>
        <c:baseTimeUnit val="years"/>
      </c:dateAx>
      <c:valAx>
        <c:axId val="91507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5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27.06</c:v>
                </c:pt>
                <c:pt idx="1">
                  <c:v>28.33</c:v>
                </c:pt>
                <c:pt idx="2">
                  <c:v>29.48</c:v>
                </c:pt>
                <c:pt idx="3">
                  <c:v>30.62</c:v>
                </c:pt>
                <c:pt idx="4">
                  <c:v>35.69</c:v>
                </c:pt>
              </c:numCache>
            </c:numRef>
          </c:val>
        </c:ser>
        <c:dLbls>
          <c:showLegendKey val="0"/>
          <c:showVal val="0"/>
          <c:showCatName val="0"/>
          <c:showSerName val="0"/>
          <c:showPercent val="0"/>
          <c:showBubbleSize val="0"/>
        </c:dLbls>
        <c:gapWidth val="150"/>
        <c:axId val="91541888"/>
        <c:axId val="9154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91541888"/>
        <c:axId val="91543808"/>
      </c:lineChart>
      <c:dateAx>
        <c:axId val="91541888"/>
        <c:scaling>
          <c:orientation val="minMax"/>
        </c:scaling>
        <c:delete val="1"/>
        <c:axPos val="b"/>
        <c:numFmt formatCode="ge" sourceLinked="1"/>
        <c:majorTickMark val="none"/>
        <c:minorTickMark val="none"/>
        <c:tickLblPos val="none"/>
        <c:crossAx val="91543808"/>
        <c:crosses val="autoZero"/>
        <c:auto val="1"/>
        <c:lblOffset val="100"/>
        <c:baseTimeUnit val="years"/>
      </c:dateAx>
      <c:valAx>
        <c:axId val="9154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10.52</c:v>
                </c:pt>
                <c:pt idx="1">
                  <c:v>6.91</c:v>
                </c:pt>
                <c:pt idx="2">
                  <c:v>3.78</c:v>
                </c:pt>
                <c:pt idx="3">
                  <c:v>2.52</c:v>
                </c:pt>
                <c:pt idx="4">
                  <c:v>5.58</c:v>
                </c:pt>
              </c:numCache>
            </c:numRef>
          </c:val>
        </c:ser>
        <c:dLbls>
          <c:showLegendKey val="0"/>
          <c:showVal val="0"/>
          <c:showCatName val="0"/>
          <c:showSerName val="0"/>
          <c:showPercent val="0"/>
          <c:showBubbleSize val="0"/>
        </c:dLbls>
        <c:gapWidth val="150"/>
        <c:axId val="98002432"/>
        <c:axId val="9800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98002432"/>
        <c:axId val="98004352"/>
      </c:lineChart>
      <c:dateAx>
        <c:axId val="98002432"/>
        <c:scaling>
          <c:orientation val="minMax"/>
        </c:scaling>
        <c:delete val="1"/>
        <c:axPos val="b"/>
        <c:numFmt formatCode="ge" sourceLinked="1"/>
        <c:majorTickMark val="none"/>
        <c:minorTickMark val="none"/>
        <c:tickLblPos val="none"/>
        <c:crossAx val="98004352"/>
        <c:crosses val="autoZero"/>
        <c:auto val="1"/>
        <c:lblOffset val="100"/>
        <c:baseTimeUnit val="years"/>
      </c:dateAx>
      <c:valAx>
        <c:axId val="9800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0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043392"/>
        <c:axId val="9804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98043392"/>
        <c:axId val="98045312"/>
      </c:lineChart>
      <c:dateAx>
        <c:axId val="98043392"/>
        <c:scaling>
          <c:orientation val="minMax"/>
        </c:scaling>
        <c:delete val="1"/>
        <c:axPos val="b"/>
        <c:numFmt formatCode="ge" sourceLinked="1"/>
        <c:majorTickMark val="none"/>
        <c:minorTickMark val="none"/>
        <c:tickLblPos val="none"/>
        <c:crossAx val="98045312"/>
        <c:crosses val="autoZero"/>
        <c:auto val="1"/>
        <c:lblOffset val="100"/>
        <c:baseTimeUnit val="years"/>
      </c:dateAx>
      <c:valAx>
        <c:axId val="98045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0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717.22</c:v>
                </c:pt>
                <c:pt idx="1">
                  <c:v>615.88</c:v>
                </c:pt>
                <c:pt idx="2">
                  <c:v>720.52</c:v>
                </c:pt>
                <c:pt idx="3">
                  <c:v>832.26</c:v>
                </c:pt>
                <c:pt idx="4">
                  <c:v>455.69</c:v>
                </c:pt>
              </c:numCache>
            </c:numRef>
          </c:val>
        </c:ser>
        <c:dLbls>
          <c:showLegendKey val="0"/>
          <c:showVal val="0"/>
          <c:showCatName val="0"/>
          <c:showSerName val="0"/>
          <c:showPercent val="0"/>
          <c:showBubbleSize val="0"/>
        </c:dLbls>
        <c:gapWidth val="150"/>
        <c:axId val="98079872"/>
        <c:axId val="9808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98079872"/>
        <c:axId val="98081792"/>
      </c:lineChart>
      <c:dateAx>
        <c:axId val="98079872"/>
        <c:scaling>
          <c:orientation val="minMax"/>
        </c:scaling>
        <c:delete val="1"/>
        <c:axPos val="b"/>
        <c:numFmt formatCode="ge" sourceLinked="1"/>
        <c:majorTickMark val="none"/>
        <c:minorTickMark val="none"/>
        <c:tickLblPos val="none"/>
        <c:crossAx val="98081792"/>
        <c:crosses val="autoZero"/>
        <c:auto val="1"/>
        <c:lblOffset val="100"/>
        <c:baseTimeUnit val="years"/>
      </c:dateAx>
      <c:valAx>
        <c:axId val="98081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0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296.67</c:v>
                </c:pt>
                <c:pt idx="1">
                  <c:v>319.26</c:v>
                </c:pt>
                <c:pt idx="2">
                  <c:v>335.98</c:v>
                </c:pt>
                <c:pt idx="3">
                  <c:v>342.16</c:v>
                </c:pt>
                <c:pt idx="4">
                  <c:v>332.17</c:v>
                </c:pt>
              </c:numCache>
            </c:numRef>
          </c:val>
        </c:ser>
        <c:dLbls>
          <c:showLegendKey val="0"/>
          <c:showVal val="0"/>
          <c:showCatName val="0"/>
          <c:showSerName val="0"/>
          <c:showPercent val="0"/>
          <c:showBubbleSize val="0"/>
        </c:dLbls>
        <c:gapWidth val="150"/>
        <c:axId val="98390784"/>
        <c:axId val="983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98390784"/>
        <c:axId val="98392704"/>
      </c:lineChart>
      <c:dateAx>
        <c:axId val="98390784"/>
        <c:scaling>
          <c:orientation val="minMax"/>
        </c:scaling>
        <c:delete val="1"/>
        <c:axPos val="b"/>
        <c:numFmt formatCode="ge" sourceLinked="1"/>
        <c:majorTickMark val="none"/>
        <c:minorTickMark val="none"/>
        <c:tickLblPos val="none"/>
        <c:crossAx val="98392704"/>
        <c:crosses val="autoZero"/>
        <c:auto val="1"/>
        <c:lblOffset val="100"/>
        <c:baseTimeUnit val="years"/>
      </c:dateAx>
      <c:valAx>
        <c:axId val="98392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3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89.66</c:v>
                </c:pt>
                <c:pt idx="1">
                  <c:v>85.54</c:v>
                </c:pt>
                <c:pt idx="2">
                  <c:v>85.32</c:v>
                </c:pt>
                <c:pt idx="3">
                  <c:v>81.67</c:v>
                </c:pt>
                <c:pt idx="4">
                  <c:v>94.1</c:v>
                </c:pt>
              </c:numCache>
            </c:numRef>
          </c:val>
        </c:ser>
        <c:dLbls>
          <c:showLegendKey val="0"/>
          <c:showVal val="0"/>
          <c:showCatName val="0"/>
          <c:showSerName val="0"/>
          <c:showPercent val="0"/>
          <c:showBubbleSize val="0"/>
        </c:dLbls>
        <c:gapWidth val="150"/>
        <c:axId val="98431360"/>
        <c:axId val="9843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98431360"/>
        <c:axId val="98433280"/>
      </c:lineChart>
      <c:dateAx>
        <c:axId val="98431360"/>
        <c:scaling>
          <c:orientation val="minMax"/>
        </c:scaling>
        <c:delete val="1"/>
        <c:axPos val="b"/>
        <c:numFmt formatCode="ge" sourceLinked="1"/>
        <c:majorTickMark val="none"/>
        <c:minorTickMark val="none"/>
        <c:tickLblPos val="none"/>
        <c:crossAx val="98433280"/>
        <c:crosses val="autoZero"/>
        <c:auto val="1"/>
        <c:lblOffset val="100"/>
        <c:baseTimeUnit val="years"/>
      </c:dateAx>
      <c:valAx>
        <c:axId val="9843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186.74</c:v>
                </c:pt>
                <c:pt idx="1">
                  <c:v>194.19</c:v>
                </c:pt>
                <c:pt idx="2">
                  <c:v>194</c:v>
                </c:pt>
                <c:pt idx="3">
                  <c:v>201.91</c:v>
                </c:pt>
                <c:pt idx="4">
                  <c:v>174.71</c:v>
                </c:pt>
              </c:numCache>
            </c:numRef>
          </c:val>
        </c:ser>
        <c:dLbls>
          <c:showLegendKey val="0"/>
          <c:showVal val="0"/>
          <c:showCatName val="0"/>
          <c:showSerName val="0"/>
          <c:showPercent val="0"/>
          <c:showBubbleSize val="0"/>
        </c:dLbls>
        <c:gapWidth val="150"/>
        <c:axId val="98200960"/>
        <c:axId val="9820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98200960"/>
        <c:axId val="98203136"/>
      </c:lineChart>
      <c:dateAx>
        <c:axId val="98200960"/>
        <c:scaling>
          <c:orientation val="minMax"/>
        </c:scaling>
        <c:delete val="1"/>
        <c:axPos val="b"/>
        <c:numFmt formatCode="ge" sourceLinked="1"/>
        <c:majorTickMark val="none"/>
        <c:minorTickMark val="none"/>
        <c:tickLblPos val="none"/>
        <c:crossAx val="98203136"/>
        <c:crosses val="autoZero"/>
        <c:auto val="1"/>
        <c:lblOffset val="100"/>
        <c:baseTimeUnit val="years"/>
      </c:dateAx>
      <c:valAx>
        <c:axId val="9820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O4" zoomScaleNormal="100" workbookViewId="0">
      <selection activeCell="CB21" sqref="CB2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松戸市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487376</v>
      </c>
      <c r="AJ8" s="56"/>
      <c r="AK8" s="56"/>
      <c r="AL8" s="56"/>
      <c r="AM8" s="56"/>
      <c r="AN8" s="56"/>
      <c r="AO8" s="56"/>
      <c r="AP8" s="57"/>
      <c r="AQ8" s="47">
        <f>データ!R6</f>
        <v>61.38</v>
      </c>
      <c r="AR8" s="47"/>
      <c r="AS8" s="47"/>
      <c r="AT8" s="47"/>
      <c r="AU8" s="47"/>
      <c r="AV8" s="47"/>
      <c r="AW8" s="47"/>
      <c r="AX8" s="47"/>
      <c r="AY8" s="47">
        <f>データ!S6</f>
        <v>7940.31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75.77</v>
      </c>
      <c r="K10" s="47"/>
      <c r="L10" s="47"/>
      <c r="M10" s="47"/>
      <c r="N10" s="47"/>
      <c r="O10" s="47"/>
      <c r="P10" s="47"/>
      <c r="Q10" s="47"/>
      <c r="R10" s="47">
        <f>データ!O6</f>
        <v>16.27</v>
      </c>
      <c r="S10" s="47"/>
      <c r="T10" s="47"/>
      <c r="U10" s="47"/>
      <c r="V10" s="47"/>
      <c r="W10" s="47"/>
      <c r="X10" s="47"/>
      <c r="Y10" s="47"/>
      <c r="Z10" s="78">
        <f>データ!P6</f>
        <v>2710</v>
      </c>
      <c r="AA10" s="78"/>
      <c r="AB10" s="78"/>
      <c r="AC10" s="78"/>
      <c r="AD10" s="78"/>
      <c r="AE10" s="78"/>
      <c r="AF10" s="78"/>
      <c r="AG10" s="78"/>
      <c r="AH10" s="2"/>
      <c r="AI10" s="78">
        <f>データ!T6</f>
        <v>78398</v>
      </c>
      <c r="AJ10" s="78"/>
      <c r="AK10" s="78"/>
      <c r="AL10" s="78"/>
      <c r="AM10" s="78"/>
      <c r="AN10" s="78"/>
      <c r="AO10" s="78"/>
      <c r="AP10" s="78"/>
      <c r="AQ10" s="47">
        <f>データ!U6</f>
        <v>7.8</v>
      </c>
      <c r="AR10" s="47"/>
      <c r="AS10" s="47"/>
      <c r="AT10" s="47"/>
      <c r="AU10" s="47"/>
      <c r="AV10" s="47"/>
      <c r="AW10" s="47"/>
      <c r="AX10" s="47"/>
      <c r="AY10" s="47">
        <f>データ!V6</f>
        <v>10051.030000000001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122076</v>
      </c>
      <c r="D6" s="31">
        <f t="shared" si="3"/>
        <v>46</v>
      </c>
      <c r="E6" s="31">
        <f t="shared" si="3"/>
        <v>1</v>
      </c>
      <c r="F6" s="31">
        <f t="shared" si="3"/>
        <v>0</v>
      </c>
      <c r="G6" s="31">
        <f t="shared" si="3"/>
        <v>1</v>
      </c>
      <c r="H6" s="31" t="str">
        <f t="shared" si="3"/>
        <v>千葉県　松戸市</v>
      </c>
      <c r="I6" s="31" t="str">
        <f t="shared" si="3"/>
        <v>法適用</v>
      </c>
      <c r="J6" s="31" t="str">
        <f t="shared" si="3"/>
        <v>水道事業</v>
      </c>
      <c r="K6" s="31" t="str">
        <f t="shared" si="3"/>
        <v>末端給水事業</v>
      </c>
      <c r="L6" s="31" t="str">
        <f t="shared" si="3"/>
        <v>A4</v>
      </c>
      <c r="M6" s="32" t="str">
        <f t="shared" si="3"/>
        <v>-</v>
      </c>
      <c r="N6" s="32">
        <f t="shared" si="3"/>
        <v>75.77</v>
      </c>
      <c r="O6" s="32">
        <f t="shared" si="3"/>
        <v>16.27</v>
      </c>
      <c r="P6" s="32">
        <f t="shared" si="3"/>
        <v>2710</v>
      </c>
      <c r="Q6" s="32">
        <f t="shared" si="3"/>
        <v>487376</v>
      </c>
      <c r="R6" s="32">
        <f t="shared" si="3"/>
        <v>61.38</v>
      </c>
      <c r="S6" s="32">
        <f t="shared" si="3"/>
        <v>7940.31</v>
      </c>
      <c r="T6" s="32">
        <f t="shared" si="3"/>
        <v>78398</v>
      </c>
      <c r="U6" s="32">
        <f t="shared" si="3"/>
        <v>7.8</v>
      </c>
      <c r="V6" s="32">
        <f t="shared" si="3"/>
        <v>10051.030000000001</v>
      </c>
      <c r="W6" s="33">
        <f>IF(W7="",NA(),W7)</f>
        <v>102.88</v>
      </c>
      <c r="X6" s="33">
        <f t="shared" ref="X6:AF6" si="4">IF(X7="",NA(),X7)</f>
        <v>101.92</v>
      </c>
      <c r="Y6" s="33">
        <f t="shared" si="4"/>
        <v>100.84</v>
      </c>
      <c r="Z6" s="33">
        <f t="shared" si="4"/>
        <v>99.83</v>
      </c>
      <c r="AA6" s="33">
        <f t="shared" si="4"/>
        <v>109.39</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717.22</v>
      </c>
      <c r="AT6" s="33">
        <f t="shared" ref="AT6:BB6" si="6">IF(AT7="",NA(),AT7)</f>
        <v>615.88</v>
      </c>
      <c r="AU6" s="33">
        <f t="shared" si="6"/>
        <v>720.52</v>
      </c>
      <c r="AV6" s="33">
        <f t="shared" si="6"/>
        <v>832.26</v>
      </c>
      <c r="AW6" s="33">
        <f t="shared" si="6"/>
        <v>455.69</v>
      </c>
      <c r="AX6" s="33">
        <f t="shared" si="6"/>
        <v>699.11</v>
      </c>
      <c r="AY6" s="33">
        <f t="shared" si="6"/>
        <v>695.41</v>
      </c>
      <c r="AZ6" s="33">
        <f t="shared" si="6"/>
        <v>701</v>
      </c>
      <c r="BA6" s="33">
        <f t="shared" si="6"/>
        <v>739.59</v>
      </c>
      <c r="BB6" s="33">
        <f t="shared" si="6"/>
        <v>335.95</v>
      </c>
      <c r="BC6" s="32" t="str">
        <f>IF(BC7="","",IF(BC7="-","【-】","【"&amp;SUBSTITUTE(TEXT(BC7,"#,##0.00"),"-","△")&amp;"】"))</f>
        <v>【264.16】</v>
      </c>
      <c r="BD6" s="33">
        <f>IF(BD7="",NA(),BD7)</f>
        <v>296.67</v>
      </c>
      <c r="BE6" s="33">
        <f t="shared" ref="BE6:BM6" si="7">IF(BE7="",NA(),BE7)</f>
        <v>319.26</v>
      </c>
      <c r="BF6" s="33">
        <f t="shared" si="7"/>
        <v>335.98</v>
      </c>
      <c r="BG6" s="33">
        <f t="shared" si="7"/>
        <v>342.16</v>
      </c>
      <c r="BH6" s="33">
        <f t="shared" si="7"/>
        <v>332.17</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89.66</v>
      </c>
      <c r="BP6" s="33">
        <f t="shared" ref="BP6:BX6" si="8">IF(BP7="",NA(),BP7)</f>
        <v>85.54</v>
      </c>
      <c r="BQ6" s="33">
        <f t="shared" si="8"/>
        <v>85.32</v>
      </c>
      <c r="BR6" s="33">
        <f t="shared" si="8"/>
        <v>81.67</v>
      </c>
      <c r="BS6" s="33">
        <f t="shared" si="8"/>
        <v>94.1</v>
      </c>
      <c r="BT6" s="33">
        <f t="shared" si="8"/>
        <v>101.27</v>
      </c>
      <c r="BU6" s="33">
        <f t="shared" si="8"/>
        <v>99.61</v>
      </c>
      <c r="BV6" s="33">
        <f t="shared" si="8"/>
        <v>100.27</v>
      </c>
      <c r="BW6" s="33">
        <f t="shared" si="8"/>
        <v>99.46</v>
      </c>
      <c r="BX6" s="33">
        <f t="shared" si="8"/>
        <v>105.21</v>
      </c>
      <c r="BY6" s="32" t="str">
        <f>IF(BY7="","",IF(BY7="-","【-】","【"&amp;SUBSTITUTE(TEXT(BY7,"#,##0.00"),"-","△")&amp;"】"))</f>
        <v>【104.60】</v>
      </c>
      <c r="BZ6" s="33">
        <f>IF(BZ7="",NA(),BZ7)</f>
        <v>186.74</v>
      </c>
      <c r="CA6" s="33">
        <f t="shared" ref="CA6:CI6" si="9">IF(CA7="",NA(),CA7)</f>
        <v>194.19</v>
      </c>
      <c r="CB6" s="33">
        <f t="shared" si="9"/>
        <v>194</v>
      </c>
      <c r="CC6" s="33">
        <f t="shared" si="9"/>
        <v>201.91</v>
      </c>
      <c r="CD6" s="33">
        <f t="shared" si="9"/>
        <v>174.71</v>
      </c>
      <c r="CE6" s="33">
        <f t="shared" si="9"/>
        <v>167.74</v>
      </c>
      <c r="CF6" s="33">
        <f t="shared" si="9"/>
        <v>169.59</v>
      </c>
      <c r="CG6" s="33">
        <f t="shared" si="9"/>
        <v>169.62</v>
      </c>
      <c r="CH6" s="33">
        <f t="shared" si="9"/>
        <v>171.78</v>
      </c>
      <c r="CI6" s="33">
        <f t="shared" si="9"/>
        <v>162.59</v>
      </c>
      <c r="CJ6" s="32" t="str">
        <f>IF(CJ7="","",IF(CJ7="-","【-】","【"&amp;SUBSTITUTE(TEXT(CJ7,"#,##0.00"),"-","△")&amp;"】"))</f>
        <v>【164.21】</v>
      </c>
      <c r="CK6" s="33">
        <f>IF(CK7="",NA(),CK7)</f>
        <v>66.180000000000007</v>
      </c>
      <c r="CL6" s="33">
        <f t="shared" ref="CL6:CT6" si="10">IF(CL7="",NA(),CL7)</f>
        <v>64.34</v>
      </c>
      <c r="CM6" s="33">
        <f t="shared" si="10"/>
        <v>63.66</v>
      </c>
      <c r="CN6" s="33">
        <f t="shared" si="10"/>
        <v>63.47</v>
      </c>
      <c r="CO6" s="33">
        <f t="shared" si="10"/>
        <v>63.32</v>
      </c>
      <c r="CP6" s="33">
        <f t="shared" si="10"/>
        <v>60.83</v>
      </c>
      <c r="CQ6" s="33">
        <f t="shared" si="10"/>
        <v>60.04</v>
      </c>
      <c r="CR6" s="33">
        <f t="shared" si="10"/>
        <v>59.88</v>
      </c>
      <c r="CS6" s="33">
        <f t="shared" si="10"/>
        <v>59.68</v>
      </c>
      <c r="CT6" s="33">
        <f t="shared" si="10"/>
        <v>59.17</v>
      </c>
      <c r="CU6" s="32" t="str">
        <f>IF(CU7="","",IF(CU7="-","【-】","【"&amp;SUBSTITUTE(TEXT(CU7,"#,##0.00"),"-","△")&amp;"】"))</f>
        <v>【59.80】</v>
      </c>
      <c r="CV6" s="33">
        <f>IF(CV7="",NA(),CV7)</f>
        <v>95.29</v>
      </c>
      <c r="CW6" s="33">
        <f t="shared" ref="CW6:DE6" si="11">IF(CW7="",NA(),CW7)</f>
        <v>95.42</v>
      </c>
      <c r="CX6" s="33">
        <f t="shared" si="11"/>
        <v>95.98</v>
      </c>
      <c r="CY6" s="33">
        <f t="shared" si="11"/>
        <v>95.19</v>
      </c>
      <c r="CZ6" s="33">
        <f t="shared" si="11"/>
        <v>94.75</v>
      </c>
      <c r="DA6" s="33">
        <f t="shared" si="11"/>
        <v>87.92</v>
      </c>
      <c r="DB6" s="33">
        <f t="shared" si="11"/>
        <v>87.33</v>
      </c>
      <c r="DC6" s="33">
        <f t="shared" si="11"/>
        <v>87.65</v>
      </c>
      <c r="DD6" s="33">
        <f t="shared" si="11"/>
        <v>87.63</v>
      </c>
      <c r="DE6" s="33">
        <f t="shared" si="11"/>
        <v>87.6</v>
      </c>
      <c r="DF6" s="32" t="str">
        <f>IF(DF7="","",IF(DF7="-","【-】","【"&amp;SUBSTITUTE(TEXT(DF7,"#,##0.00"),"-","△")&amp;"】"))</f>
        <v>【89.78】</v>
      </c>
      <c r="DG6" s="33">
        <f>IF(DG7="",NA(),DG7)</f>
        <v>27.06</v>
      </c>
      <c r="DH6" s="33">
        <f t="shared" ref="DH6:DP6" si="12">IF(DH7="",NA(),DH7)</f>
        <v>28.33</v>
      </c>
      <c r="DI6" s="33">
        <f t="shared" si="12"/>
        <v>29.48</v>
      </c>
      <c r="DJ6" s="33">
        <f t="shared" si="12"/>
        <v>30.62</v>
      </c>
      <c r="DK6" s="33">
        <f t="shared" si="12"/>
        <v>35.69</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10.52</v>
      </c>
      <c r="DS6" s="33">
        <f t="shared" ref="DS6:EA6" si="13">IF(DS7="",NA(),DS7)</f>
        <v>6.91</v>
      </c>
      <c r="DT6" s="33">
        <f t="shared" si="13"/>
        <v>3.78</v>
      </c>
      <c r="DU6" s="33">
        <f t="shared" si="13"/>
        <v>2.52</v>
      </c>
      <c r="DV6" s="33">
        <f t="shared" si="13"/>
        <v>5.58</v>
      </c>
      <c r="DW6" s="33">
        <f t="shared" si="13"/>
        <v>6.92</v>
      </c>
      <c r="DX6" s="33">
        <f t="shared" si="13"/>
        <v>7.67</v>
      </c>
      <c r="DY6" s="33">
        <f t="shared" si="13"/>
        <v>8.4</v>
      </c>
      <c r="DZ6" s="33">
        <f t="shared" si="13"/>
        <v>9.7100000000000009</v>
      </c>
      <c r="EA6" s="33">
        <f t="shared" si="13"/>
        <v>10.71</v>
      </c>
      <c r="EB6" s="32" t="str">
        <f>IF(EB7="","",IF(EB7="-","【-】","【"&amp;SUBSTITUTE(TEXT(EB7,"#,##0.00"),"-","△")&amp;"】"))</f>
        <v>【12.42】</v>
      </c>
      <c r="EC6" s="33">
        <f>IF(EC7="",NA(),EC7)</f>
        <v>4.5</v>
      </c>
      <c r="ED6" s="33">
        <f t="shared" ref="ED6:EL6" si="14">IF(ED7="",NA(),ED7)</f>
        <v>4.47</v>
      </c>
      <c r="EE6" s="33">
        <f t="shared" si="14"/>
        <v>2.87</v>
      </c>
      <c r="EF6" s="33">
        <f t="shared" si="14"/>
        <v>1.19</v>
      </c>
      <c r="EG6" s="33">
        <f t="shared" si="14"/>
        <v>0.68</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122076</v>
      </c>
      <c r="D7" s="35">
        <v>46</v>
      </c>
      <c r="E7" s="35">
        <v>1</v>
      </c>
      <c r="F7" s="35">
        <v>0</v>
      </c>
      <c r="G7" s="35">
        <v>1</v>
      </c>
      <c r="H7" s="35" t="s">
        <v>93</v>
      </c>
      <c r="I7" s="35" t="s">
        <v>94</v>
      </c>
      <c r="J7" s="35" t="s">
        <v>95</v>
      </c>
      <c r="K7" s="35" t="s">
        <v>96</v>
      </c>
      <c r="L7" s="35" t="s">
        <v>97</v>
      </c>
      <c r="M7" s="36" t="s">
        <v>98</v>
      </c>
      <c r="N7" s="36">
        <v>75.77</v>
      </c>
      <c r="O7" s="36">
        <v>16.27</v>
      </c>
      <c r="P7" s="36">
        <v>2710</v>
      </c>
      <c r="Q7" s="36">
        <v>487376</v>
      </c>
      <c r="R7" s="36">
        <v>61.38</v>
      </c>
      <c r="S7" s="36">
        <v>7940.31</v>
      </c>
      <c r="T7" s="36">
        <v>78398</v>
      </c>
      <c r="U7" s="36">
        <v>7.8</v>
      </c>
      <c r="V7" s="36">
        <v>10051.030000000001</v>
      </c>
      <c r="W7" s="36">
        <v>102.88</v>
      </c>
      <c r="X7" s="36">
        <v>101.92</v>
      </c>
      <c r="Y7" s="36">
        <v>100.84</v>
      </c>
      <c r="Z7" s="36">
        <v>99.83</v>
      </c>
      <c r="AA7" s="36">
        <v>109.39</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717.22</v>
      </c>
      <c r="AT7" s="36">
        <v>615.88</v>
      </c>
      <c r="AU7" s="36">
        <v>720.52</v>
      </c>
      <c r="AV7" s="36">
        <v>832.26</v>
      </c>
      <c r="AW7" s="36">
        <v>455.69</v>
      </c>
      <c r="AX7" s="36">
        <v>699.11</v>
      </c>
      <c r="AY7" s="36">
        <v>695.41</v>
      </c>
      <c r="AZ7" s="36">
        <v>701</v>
      </c>
      <c r="BA7" s="36">
        <v>739.59</v>
      </c>
      <c r="BB7" s="36">
        <v>335.95</v>
      </c>
      <c r="BC7" s="36">
        <v>264.16000000000003</v>
      </c>
      <c r="BD7" s="36">
        <v>296.67</v>
      </c>
      <c r="BE7" s="36">
        <v>319.26</v>
      </c>
      <c r="BF7" s="36">
        <v>335.98</v>
      </c>
      <c r="BG7" s="36">
        <v>342.16</v>
      </c>
      <c r="BH7" s="36">
        <v>332.17</v>
      </c>
      <c r="BI7" s="36">
        <v>339.69</v>
      </c>
      <c r="BJ7" s="36">
        <v>343.45</v>
      </c>
      <c r="BK7" s="36">
        <v>330.99</v>
      </c>
      <c r="BL7" s="36">
        <v>324.08999999999997</v>
      </c>
      <c r="BM7" s="36">
        <v>319.82</v>
      </c>
      <c r="BN7" s="36">
        <v>283.72000000000003</v>
      </c>
      <c r="BO7" s="36">
        <v>89.66</v>
      </c>
      <c r="BP7" s="36">
        <v>85.54</v>
      </c>
      <c r="BQ7" s="36">
        <v>85.32</v>
      </c>
      <c r="BR7" s="36">
        <v>81.67</v>
      </c>
      <c r="BS7" s="36">
        <v>94.1</v>
      </c>
      <c r="BT7" s="36">
        <v>101.27</v>
      </c>
      <c r="BU7" s="36">
        <v>99.61</v>
      </c>
      <c r="BV7" s="36">
        <v>100.27</v>
      </c>
      <c r="BW7" s="36">
        <v>99.46</v>
      </c>
      <c r="BX7" s="36">
        <v>105.21</v>
      </c>
      <c r="BY7" s="36">
        <v>104.6</v>
      </c>
      <c r="BZ7" s="36">
        <v>186.74</v>
      </c>
      <c r="CA7" s="36">
        <v>194.19</v>
      </c>
      <c r="CB7" s="36">
        <v>194</v>
      </c>
      <c r="CC7" s="36">
        <v>201.91</v>
      </c>
      <c r="CD7" s="36">
        <v>174.71</v>
      </c>
      <c r="CE7" s="36">
        <v>167.74</v>
      </c>
      <c r="CF7" s="36">
        <v>169.59</v>
      </c>
      <c r="CG7" s="36">
        <v>169.62</v>
      </c>
      <c r="CH7" s="36">
        <v>171.78</v>
      </c>
      <c r="CI7" s="36">
        <v>162.59</v>
      </c>
      <c r="CJ7" s="36">
        <v>164.21</v>
      </c>
      <c r="CK7" s="36">
        <v>66.180000000000007</v>
      </c>
      <c r="CL7" s="36">
        <v>64.34</v>
      </c>
      <c r="CM7" s="36">
        <v>63.66</v>
      </c>
      <c r="CN7" s="36">
        <v>63.47</v>
      </c>
      <c r="CO7" s="36">
        <v>63.32</v>
      </c>
      <c r="CP7" s="36">
        <v>60.83</v>
      </c>
      <c r="CQ7" s="36">
        <v>60.04</v>
      </c>
      <c r="CR7" s="36">
        <v>59.88</v>
      </c>
      <c r="CS7" s="36">
        <v>59.68</v>
      </c>
      <c r="CT7" s="36">
        <v>59.17</v>
      </c>
      <c r="CU7" s="36">
        <v>59.8</v>
      </c>
      <c r="CV7" s="36">
        <v>95.29</v>
      </c>
      <c r="CW7" s="36">
        <v>95.42</v>
      </c>
      <c r="CX7" s="36">
        <v>95.98</v>
      </c>
      <c r="CY7" s="36">
        <v>95.19</v>
      </c>
      <c r="CZ7" s="36">
        <v>94.75</v>
      </c>
      <c r="DA7" s="36">
        <v>87.92</v>
      </c>
      <c r="DB7" s="36">
        <v>87.33</v>
      </c>
      <c r="DC7" s="36">
        <v>87.65</v>
      </c>
      <c r="DD7" s="36">
        <v>87.63</v>
      </c>
      <c r="DE7" s="36">
        <v>87.6</v>
      </c>
      <c r="DF7" s="36">
        <v>89.78</v>
      </c>
      <c r="DG7" s="36">
        <v>27.06</v>
      </c>
      <c r="DH7" s="36">
        <v>28.33</v>
      </c>
      <c r="DI7" s="36">
        <v>29.48</v>
      </c>
      <c r="DJ7" s="36">
        <v>30.62</v>
      </c>
      <c r="DK7" s="36">
        <v>35.69</v>
      </c>
      <c r="DL7" s="36">
        <v>36.700000000000003</v>
      </c>
      <c r="DM7" s="36">
        <v>37.71</v>
      </c>
      <c r="DN7" s="36">
        <v>38.69</v>
      </c>
      <c r="DO7" s="36">
        <v>39.65</v>
      </c>
      <c r="DP7" s="36">
        <v>45.25</v>
      </c>
      <c r="DQ7" s="36">
        <v>46.31</v>
      </c>
      <c r="DR7" s="36">
        <v>10.52</v>
      </c>
      <c r="DS7" s="36">
        <v>6.91</v>
      </c>
      <c r="DT7" s="36">
        <v>3.78</v>
      </c>
      <c r="DU7" s="36">
        <v>2.52</v>
      </c>
      <c r="DV7" s="36">
        <v>5.58</v>
      </c>
      <c r="DW7" s="36">
        <v>6.92</v>
      </c>
      <c r="DX7" s="36">
        <v>7.67</v>
      </c>
      <c r="DY7" s="36">
        <v>8.4</v>
      </c>
      <c r="DZ7" s="36">
        <v>9.7100000000000009</v>
      </c>
      <c r="EA7" s="36">
        <v>10.71</v>
      </c>
      <c r="EB7" s="36">
        <v>12.42</v>
      </c>
      <c r="EC7" s="36">
        <v>4.5</v>
      </c>
      <c r="ED7" s="36">
        <v>4.47</v>
      </c>
      <c r="EE7" s="36">
        <v>2.87</v>
      </c>
      <c r="EF7" s="36">
        <v>1.19</v>
      </c>
      <c r="EG7" s="36">
        <v>0.68</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成明</cp:lastModifiedBy>
  <cp:lastPrinted>2016-02-05T08:14:47Z</cp:lastPrinted>
  <dcterms:created xsi:type="dcterms:W3CDTF">2016-01-18T04:44:00Z</dcterms:created>
  <dcterms:modified xsi:type="dcterms:W3CDTF">2016-02-05T08:14:51Z</dcterms:modified>
  <cp:category/>
</cp:coreProperties>
</file>