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iterate="1" iterateCount="1" iterateDelta="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<sst xmlns="http://schemas.openxmlformats.org/spreadsheetml/2006/main" count="221" uniqueCount="111">
  <si>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</si>
  <si>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</si>
  <si>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</si>
  <si>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</si>
  <si>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</si>
  <si>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</si>
  <si>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</si>
  <si>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</si>
  <si>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</si>
  <si>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</si>
  <si>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</si>
  <si>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</si>
  <si>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</si>
  <si>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</si>
  <si>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</si>
  <si>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</si>
  <si>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</si>
  <si>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</si>
  <si>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</si>
  <si>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</si>
  <si>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</si>
  <si>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</si>
  <si>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</si>
  <si>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</si>
  <si>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</si>
  <si>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</si>
  <si>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</si>
  <si>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</si>
  <si>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</si>
  <si>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</si>
  <si>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</si>
  <si>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</si>
  <si>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</si>
  <si>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</si>
  <si>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</si>
  <si>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</si>
  <si>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</si>
  <si>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</si>
  <si>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</si>
  <si>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</si>
  <si>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</si>
  <si>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</si>
  <si>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</si>
  <si>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</si>
  <si>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</si>
  <si>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</si>
  <si>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</si>
  <si>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</si>
  <si>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</si>
  <si>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</si>
  <si>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</si>
  <si>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</si>
  <si>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</si>
  <si>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</si>
  <si>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</si>
  <si>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</si>
  <si>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</si>
  <si>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</si>
  <si>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</si>
  <si>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</si>
  <si>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</si>
  <si>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</si>
  <si>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</si>
  <si>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</si>
  <si>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</si>
  <si>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</si>
  <si>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</si>
  <si>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</si>
  <si>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</si>
  <si>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</si>
  <si>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</si>
  <si>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</si>
  <si>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</si>
  <si>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</si>
  <si>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</si>
  <si>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</si>
  <si>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</si>
  <si>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</si>
  <si>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</si>
  <si>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</si>
  <si>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</si>
  <si>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</si>
  <si>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</si>
  <si>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</si>
  <si>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</si>
  <si>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</si>
  <si>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</si>
  <si>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</si>
  <si>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</si>
  <si>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</si>
  <si>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</si>
  <si>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</si>
  <si>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</si>
  <si>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</si>
  <si>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</si>
  <si>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</si>
  <si>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佐倉市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</si>
  <si>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</si>
  <si>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</si>
  <si>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</si>
  <si>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</si>
  <si>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</si>
  <si>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</si>
  <si>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</si>
  <si>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</si>
  <si>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</si>
  <si>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</si>
  <si>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</si>
  <si>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設備に関しては改善を随時実施しているが、管渠に関しては平成６年の供用開始以</t>
    </r>
    <r>
      <rPr>
        <sz val="11"/>
        <rFont val="ＭＳ ゴシック"/>
        <family val="3"/>
        <charset val="128"/>
      </rPr>
      <t>降、</t>
    </r>
    <r>
      <rPr>
        <sz val="11"/>
        <color theme="1"/>
        <rFont val="ＭＳ ゴシック"/>
        <family val="3"/>
        <charset val="128"/>
      </rPr>
      <t>実施したことはなく更新が進んでいない。</t>
    </r>
    <rPh sb="1" eb="3">
      <t>セツビ</t>
    </rPh>
    <rPh sb="4" eb="5">
      <t>カン</t>
    </rPh>
    <rPh sb="8" eb="10">
      <t>カイゼン</t>
    </rPh>
    <rPh sb="11" eb="13">
      <t>ズイジ</t>
    </rPh>
    <rPh sb="13" eb="15">
      <t>ジッシ</t>
    </rPh>
    <rPh sb="21" eb="23">
      <t>カンキョ</t>
    </rPh>
    <rPh sb="24" eb="25">
      <t>カン</t>
    </rPh>
    <rPh sb="28" eb="30">
      <t>ヘイセイ</t>
    </rPh>
    <rPh sb="31" eb="32">
      <t>ネン</t>
    </rPh>
    <rPh sb="33" eb="35">
      <t>キョウヨウ</t>
    </rPh>
    <rPh sb="35" eb="37">
      <t>カイシ</t>
    </rPh>
    <rPh sb="37" eb="39">
      <t>イコウ</t>
    </rPh>
    <rPh sb="40" eb="42">
      <t>ジッシ</t>
    </rPh>
    <rPh sb="49" eb="51">
      <t>コウシン</t>
    </rPh>
    <rPh sb="52" eb="53">
      <t>スス</t>
    </rPh>
    <phoneticPr fontId="4"/>
  </si>
  <si>
    <t>　経営の効率性・健全性を鑑みると、接続率の向上による収益増加、維持管理経費の削減が求められるが、接続率の向上に関しては水洗化率が９０%以上であるため大幅な上昇は見込めず、人件費等の維持管理経費の削減に努めていく必要がある。また、管渠は現状２１年経過ということで耐用年数である５０年を考えれば当面の間は問題ないが、今後に向けて財源の確保等を予め検討していかなければならない。</t>
    <rPh sb="1" eb="3">
      <t>ケイエイ</t>
    </rPh>
    <rPh sb="4" eb="7">
      <t>コウリツセイ</t>
    </rPh>
    <rPh sb="8" eb="11">
      <t>ケンゼンセイ</t>
    </rPh>
    <rPh sb="12" eb="13">
      <t>カンガ</t>
    </rPh>
    <rPh sb="17" eb="19">
      <t>セツゾク</t>
    </rPh>
    <rPh sb="85" eb="88">
      <t>ジンケンヒ</t>
    </rPh>
    <rPh sb="88" eb="89">
      <t>トウ</t>
    </rPh>
    <rPh sb="105" eb="107">
      <t>ヒツヨウ</t>
    </rPh>
    <rPh sb="114" eb="116">
      <t>カンキョ</t>
    </rPh>
    <rPh sb="117" eb="119">
      <t>ゲンジョウ</t>
    </rPh>
    <rPh sb="121" eb="122">
      <t>ネン</t>
    </rPh>
    <rPh sb="122" eb="124">
      <t>ケイカ</t>
    </rPh>
    <rPh sb="130" eb="132">
      <t>タイヨウ</t>
    </rPh>
    <rPh sb="132" eb="134">
      <t>ネンスウ</t>
    </rPh>
    <rPh sb="139" eb="140">
      <t>ネン</t>
    </rPh>
    <rPh sb="141" eb="142">
      <t>カンガ</t>
    </rPh>
    <rPh sb="145" eb="147">
      <t>トウメン</t>
    </rPh>
    <rPh sb="148" eb="149">
      <t>アイダ</t>
    </rPh>
    <rPh sb="150" eb="152">
      <t>モンダイ</t>
    </rPh>
    <rPh sb="156" eb="158">
      <t>コンゴ</t>
    </rPh>
    <rPh sb="159" eb="160">
      <t>ム</t>
    </rPh>
    <rPh sb="162" eb="164">
      <t>ザイゲン</t>
    </rPh>
    <rPh sb="165" eb="167">
      <t>カクホ</t>
    </rPh>
    <rPh sb="167" eb="168">
      <t>トウ</t>
    </rPh>
    <rPh sb="169" eb="170">
      <t>アラカジ</t>
    </rPh>
    <rPh sb="171" eb="173">
      <t>ケントウ</t>
    </rPh>
    <phoneticPr fontId="4"/>
  </si>
  <si>
    <r>
      <t xml:space="preserve"> 経費回収率が全国平均と比べて下回り、汚水処理原価が全国平均と比べて上回っており、規模を拡大するため、公共下水道との接続を検討するなどの経営改善を行っていく必要がある。なお、</t>
    </r>
    <r>
      <rPr>
        <sz val="11"/>
        <rFont val="ＭＳ ゴシック"/>
        <family val="3"/>
        <charset val="128"/>
      </rPr>
      <t>企業債残高対事業規模比率に関しては地方債の償還が一般会計により賄われているため、当該値が０となっています。</t>
    </r>
    <rPh sb="1" eb="3">
      <t>ケイヒ</t>
    </rPh>
    <rPh sb="3" eb="5">
      <t>カイシュウ</t>
    </rPh>
    <rPh sb="5" eb="6">
      <t>リツ</t>
    </rPh>
    <rPh sb="7" eb="9">
      <t>ゼンコク</t>
    </rPh>
    <rPh sb="9" eb="11">
      <t>ヘイキン</t>
    </rPh>
    <rPh sb="12" eb="13">
      <t>クラ</t>
    </rPh>
    <rPh sb="15" eb="17">
      <t>シタマワ</t>
    </rPh>
    <rPh sb="19" eb="21">
      <t>オスイ</t>
    </rPh>
    <rPh sb="21" eb="23">
      <t>ショリ</t>
    </rPh>
    <rPh sb="23" eb="25">
      <t>ゲンカ</t>
    </rPh>
    <rPh sb="26" eb="28">
      <t>ゼンコク</t>
    </rPh>
    <rPh sb="28" eb="30">
      <t>ヘイキン</t>
    </rPh>
    <rPh sb="31" eb="32">
      <t>クラ</t>
    </rPh>
    <rPh sb="34" eb="36">
      <t>ウワマワ</t>
    </rPh>
    <rPh sb="41" eb="43">
      <t>キボ</t>
    </rPh>
    <rPh sb="44" eb="46">
      <t>カクダイ</t>
    </rPh>
    <rPh sb="51" eb="53">
      <t>コウキョウ</t>
    </rPh>
    <rPh sb="53" eb="56">
      <t>ゲスイドウ</t>
    </rPh>
    <rPh sb="58" eb="60">
      <t>セツゾク</t>
    </rPh>
    <rPh sb="61" eb="63">
      <t>ケントウ</t>
    </rPh>
    <rPh sb="68" eb="70">
      <t>ケイエイ</t>
    </rPh>
    <rPh sb="70" eb="72">
      <t>カイゼン</t>
    </rPh>
    <rPh sb="73" eb="74">
      <t>オコナ</t>
    </rPh>
    <rPh sb="78" eb="80">
      <t>ヒツヨウ</t>
    </rPh>
    <rPh sb="87" eb="90">
      <t>キギョウサイ</t>
    </rPh>
    <rPh sb="90" eb="92">
      <t>ザンダカ</t>
    </rPh>
    <rPh sb="92" eb="93">
      <t>タイ</t>
    </rPh>
    <rPh sb="93" eb="95">
      <t>ジギョウ</t>
    </rPh>
    <rPh sb="95" eb="97">
      <t>キボ</t>
    </rPh>
    <rPh sb="97" eb="99">
      <t>ヒリツ</t>
    </rPh>
    <rPh sb="100" eb="101">
      <t>カン</t>
    </rPh>
    <rPh sb="104" eb="107">
      <t>チホウサイ</t>
    </rPh>
    <rPh sb="108" eb="110">
      <t>ショウカン</t>
    </rPh>
    <rPh sb="111" eb="113">
      <t>イッパン</t>
    </rPh>
    <rPh sb="113" eb="115">
      <t>カイケイ</t>
    </rPh>
    <rPh sb="118" eb="119">
      <t>マカナ</t>
    </rPh>
    <rPh sb="127" eb="129">
      <t>トウガイ</t>
    </rPh>
    <rPh sb="129" eb="130">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</si>
</sst>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6592000"/>
        <c:axId val="1765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76592000"/>
        <c:axId val="176593920"/>
      </c:lineChart>
      <c:dateAx>
        <c:axId val="176592000"/>
        <c:scaling>
          <c:orientation val="minMax"/>
        </c:scaling>
        <c:delete val="1"/>
        <c:axPos val="b"/>
        <c:numFmt formatCode="ge" sourceLinked="1"/>
        <c:majorTickMark val="none"/>
        <c:minorTickMark val="none"/>
        <c:tickLblPos val="none"/>
        <c:crossAx val="176593920"/>
        <c:crosses val="autoZero"/>
        <c:auto val="1"/>
        <c:lblOffset val="100"/>
        <c:baseTimeUnit val="years"/>
      </c:dateAx>
      <c:valAx>
        <c:axId val="1765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92000"/>
        <c:crosses val="autoZero"/>
        <c:crossBetween val="between"/>
        <c:majorUnit val="1.0000000000000004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81.97</c:v>
                </c:pt>
                <c:pt idx="1">
                  <c:v>77.87</c:v>
                </c:pt>
                <c:pt idx="2">
                  <c:v>80.33</c:v>
                </c:pt>
                <c:pt idx="3">
                  <c:v>74.59</c:v>
                </c:pt>
                <c:pt idx="4">
                  <c:v>64.75</c:v>
                </c:pt>
              </c:numCache>
            </c:numRef>
          </c:val>
        </c:ser>
        <c:dLbls>
          <c:showLegendKey val="0"/>
          <c:showVal val="0"/>
          <c:showCatName val="0"/>
          <c:showSerName val="0"/>
          <c:showPercent val="0"/>
          <c:showBubbleSize val="0"/>
        </c:dLbls>
        <c:gapWidth val="150"/>
        <c:axId val="186820480"/>
        <c:axId val="1868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86820480"/>
        <c:axId val="186830848"/>
      </c:lineChart>
      <c:dateAx>
        <c:axId val="186820480"/>
        <c:scaling>
          <c:orientation val="minMax"/>
        </c:scaling>
        <c:delete val="1"/>
        <c:axPos val="b"/>
        <c:numFmt formatCode="ge" sourceLinked="1"/>
        <c:majorTickMark val="none"/>
        <c:minorTickMark val="none"/>
        <c:tickLblPos val="none"/>
        <c:crossAx val="186830848"/>
        <c:crosses val="autoZero"/>
        <c:auto val="1"/>
        <c:lblOffset val="100"/>
        <c:baseTimeUnit val="years"/>
      </c:dateAx>
      <c:valAx>
        <c:axId val="1868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93.38</c:v>
                </c:pt>
                <c:pt idx="1">
                  <c:v>92.77</c:v>
                </c:pt>
                <c:pt idx="2">
                  <c:v>92.33</c:v>
                </c:pt>
                <c:pt idx="3">
                  <c:v>92.23</c:v>
                </c:pt>
                <c:pt idx="4">
                  <c:v>92.07</c:v>
                </c:pt>
              </c:numCache>
            </c:numRef>
          </c:val>
        </c:ser>
        <c:dLbls>
          <c:showLegendKey val="0"/>
          <c:showVal val="0"/>
          <c:showCatName val="0"/>
          <c:showSerName val="0"/>
          <c:showPercent val="0"/>
          <c:showBubbleSize val="0"/>
        </c:dLbls>
        <c:gapWidth val="150"/>
        <c:axId val="185878016"/>
        <c:axId val="1858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85878016"/>
        <c:axId val="185879936"/>
      </c:lineChart>
      <c:dateAx>
        <c:axId val="185878016"/>
        <c:scaling>
          <c:orientation val="minMax"/>
        </c:scaling>
        <c:delete val="1"/>
        <c:axPos val="b"/>
        <c:numFmt formatCode="ge" sourceLinked="1"/>
        <c:majorTickMark val="none"/>
        <c:minorTickMark val="none"/>
        <c:tickLblPos val="none"/>
        <c:crossAx val="185879936"/>
        <c:crosses val="autoZero"/>
        <c:auto val="1"/>
        <c:lblOffset val="100"/>
        <c:baseTimeUnit val="years"/>
      </c:dateAx>
      <c:valAx>
        <c:axId val="1858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100.07</c:v>
                </c:pt>
                <c:pt idx="1">
                  <c:v>100.05</c:v>
                </c:pt>
                <c:pt idx="2">
                  <c:v>100.03</c:v>
                </c:pt>
                <c:pt idx="3">
                  <c:v>69.03</c:v>
                </c:pt>
                <c:pt idx="4">
                  <c:v>100</c:v>
                </c:pt>
              </c:numCache>
            </c:numRef>
          </c:val>
        </c:ser>
        <c:dLbls>
          <c:showLegendKey val="0"/>
          <c:showVal val="0"/>
          <c:showCatName val="0"/>
          <c:showSerName val="0"/>
          <c:showPercent val="0"/>
          <c:showBubbleSize val="0"/>
        </c:dLbls>
        <c:gapWidth val="150"/>
        <c:axId val="116610176"/>
        <c:axId val="1166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610176"/>
        <c:axId val="116612096"/>
      </c:lineChart>
      <c:dateAx>
        <c:axId val="116610176"/>
        <c:scaling>
          <c:orientation val="minMax"/>
        </c:scaling>
        <c:delete val="1"/>
        <c:axPos val="b"/>
        <c:numFmt formatCode="ge" sourceLinked="1"/>
        <c:majorTickMark val="none"/>
        <c:minorTickMark val="none"/>
        <c:tickLblPos val="none"/>
        <c:crossAx val="116612096"/>
        <c:crosses val="autoZero"/>
        <c:auto val="1"/>
        <c:lblOffset val="100"/>
        <c:baseTimeUnit val="years"/>
      </c:dateAx>
      <c:valAx>
        <c:axId val="1166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638464"/>
        <c:axId val="1166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638464"/>
        <c:axId val="116640384"/>
      </c:lineChart>
      <c:dateAx>
        <c:axId val="116638464"/>
        <c:scaling>
          <c:orientation val="minMax"/>
        </c:scaling>
        <c:delete val="1"/>
        <c:axPos val="b"/>
        <c:numFmt formatCode="ge" sourceLinked="1"/>
        <c:majorTickMark val="none"/>
        <c:minorTickMark val="none"/>
        <c:tickLblPos val="none"/>
        <c:crossAx val="116640384"/>
        <c:crosses val="autoZero"/>
        <c:auto val="1"/>
        <c:lblOffset val="100"/>
        <c:baseTimeUnit val="years"/>
      </c:dateAx>
      <c:valAx>
        <c:axId val="1166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883840"/>
        <c:axId val="1168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883840"/>
        <c:axId val="116885760"/>
      </c:lineChart>
      <c:dateAx>
        <c:axId val="116883840"/>
        <c:scaling>
          <c:orientation val="minMax"/>
        </c:scaling>
        <c:delete val="1"/>
        <c:axPos val="b"/>
        <c:numFmt formatCode="ge" sourceLinked="1"/>
        <c:majorTickMark val="none"/>
        <c:minorTickMark val="none"/>
        <c:tickLblPos val="none"/>
        <c:crossAx val="116885760"/>
        <c:crosses val="autoZero"/>
        <c:auto val="1"/>
        <c:lblOffset val="100"/>
        <c:baseTimeUnit val="years"/>
      </c:dateAx>
      <c:valAx>
        <c:axId val="1168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8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985856"/>
        <c:axId val="11698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985856"/>
        <c:axId val="116987776"/>
      </c:lineChart>
      <c:dateAx>
        <c:axId val="116985856"/>
        <c:scaling>
          <c:orientation val="minMax"/>
        </c:scaling>
        <c:delete val="1"/>
        <c:axPos val="b"/>
        <c:numFmt formatCode="ge" sourceLinked="1"/>
        <c:majorTickMark val="none"/>
        <c:minorTickMark val="none"/>
        <c:tickLblPos val="none"/>
        <c:crossAx val="116987776"/>
        <c:crosses val="autoZero"/>
        <c:auto val="1"/>
        <c:lblOffset val="100"/>
        <c:baseTimeUnit val="years"/>
      </c:dateAx>
      <c:valAx>
        <c:axId val="1169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005696"/>
        <c:axId val="1170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005696"/>
        <c:axId val="117011968"/>
      </c:lineChart>
      <c:dateAx>
        <c:axId val="117005696"/>
        <c:scaling>
          <c:orientation val="minMax"/>
        </c:scaling>
        <c:delete val="1"/>
        <c:axPos val="b"/>
        <c:numFmt formatCode="ge" sourceLinked="1"/>
        <c:majorTickMark val="none"/>
        <c:minorTickMark val="none"/>
        <c:tickLblPos val="none"/>
        <c:crossAx val="117011968"/>
        <c:crosses val="autoZero"/>
        <c:auto val="1"/>
        <c:lblOffset val="100"/>
        <c:baseTimeUnit val="years"/>
      </c:dateAx>
      <c:valAx>
        <c:axId val="1170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312512"/>
        <c:axId val="1173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17312512"/>
        <c:axId val="117314688"/>
      </c:lineChart>
      <c:dateAx>
        <c:axId val="117312512"/>
        <c:scaling>
          <c:orientation val="minMax"/>
        </c:scaling>
        <c:delete val="1"/>
        <c:axPos val="b"/>
        <c:numFmt formatCode="ge" sourceLinked="1"/>
        <c:majorTickMark val="none"/>
        <c:minorTickMark val="none"/>
        <c:tickLblPos val="none"/>
        <c:crossAx val="117314688"/>
        <c:crosses val="autoZero"/>
        <c:auto val="1"/>
        <c:lblOffset val="100"/>
        <c:baseTimeUnit val="years"/>
      </c:dateAx>
      <c:valAx>
        <c:axId val="1173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19.57</c:v>
                </c:pt>
                <c:pt idx="1">
                  <c:v>18.29</c:v>
                </c:pt>
                <c:pt idx="2">
                  <c:v>19.82</c:v>
                </c:pt>
                <c:pt idx="3">
                  <c:v>17.04</c:v>
                </c:pt>
                <c:pt idx="4">
                  <c:v>15.46</c:v>
                </c:pt>
              </c:numCache>
            </c:numRef>
          </c:val>
        </c:ser>
        <c:dLbls>
          <c:showLegendKey val="0"/>
          <c:showVal val="0"/>
          <c:showCatName val="0"/>
          <c:showSerName val="0"/>
          <c:showPercent val="0"/>
          <c:showBubbleSize val="0"/>
        </c:dLbls>
        <c:gapWidth val="150"/>
        <c:axId val="117328512"/>
        <c:axId val="1173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17328512"/>
        <c:axId val="117347072"/>
      </c:lineChart>
      <c:dateAx>
        <c:axId val="117328512"/>
        <c:scaling>
          <c:orientation val="minMax"/>
        </c:scaling>
        <c:delete val="1"/>
        <c:axPos val="b"/>
        <c:numFmt formatCode="ge" sourceLinked="1"/>
        <c:majorTickMark val="none"/>
        <c:minorTickMark val="none"/>
        <c:tickLblPos val="none"/>
        <c:crossAx val="117347072"/>
        <c:crosses val="autoZero"/>
        <c:auto val="1"/>
        <c:lblOffset val="100"/>
        <c:baseTimeUnit val="years"/>
      </c:dateAx>
      <c:valAx>
        <c:axId val="1173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403.23</c:v>
                </c:pt>
                <c:pt idx="1">
                  <c:v>449.21</c:v>
                </c:pt>
                <c:pt idx="2">
                  <c:v>407.32</c:v>
                </c:pt>
                <c:pt idx="3">
                  <c:v>502.02</c:v>
                </c:pt>
                <c:pt idx="4">
                  <c:v>620.99</c:v>
                </c:pt>
              </c:numCache>
            </c:numRef>
          </c:val>
        </c:ser>
        <c:dLbls>
          <c:showLegendKey val="0"/>
          <c:showVal val="0"/>
          <c:showCatName val="0"/>
          <c:showSerName val="0"/>
          <c:showPercent val="0"/>
          <c:showBubbleSize val="0"/>
        </c:dLbls>
        <c:gapWidth val="150"/>
        <c:axId val="186792192"/>
        <c:axId val="1867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86792192"/>
        <c:axId val="186798464"/>
      </c:lineChart>
      <c:dateAx>
        <c:axId val="186792192"/>
        <c:scaling>
          <c:orientation val="minMax"/>
        </c:scaling>
        <c:delete val="1"/>
        <c:axPos val="b"/>
        <c:numFmt formatCode="ge" sourceLinked="1"/>
        <c:majorTickMark val="none"/>
        <c:minorTickMark val="none"/>
        <c:tickLblPos val="none"/>
        <c:crossAx val="186798464"/>
        <c:crosses val="autoZero"/>
        <c:auto val="1"/>
        <c:lblOffset val="100"/>
        <c:baseTimeUnit val="years"/>
      </c:dateAx>
      <c:valAx>
        <c:axId val="1867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7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B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佐倉市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177601</v>
      </c>
      <c r="AM8" s="64"/>
      <c r="AN8" s="64"/>
      <c r="AO8" s="64"/>
      <c r="AP8" s="64"/>
      <c r="AQ8" s="64"/>
      <c r="AR8" s="64"/>
      <c r="AS8" s="64"/>
      <c r="AT8" s="63">
        <f>データ!S6</f>
        <v>103.69</v>
      </c>
      <c r="AU8" s="63"/>
      <c r="AV8" s="63"/>
      <c r="AW8" s="63"/>
      <c r="AX8" s="63"/>
      <c r="AY8" s="63"/>
      <c r="AZ8" s="63"/>
      <c r="BA8" s="63"/>
      <c r="BB8" s="63">
        <f>データ!T6</f>
        <v>1712.81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0.16</v>
      </c>
      <c r="Q10" s="63"/>
      <c r="R10" s="63"/>
      <c r="S10" s="63"/>
      <c r="T10" s="63"/>
      <c r="U10" s="63"/>
      <c r="V10" s="63"/>
      <c r="W10" s="63">
        <f>データ!P6</f>
        <v>100</v>
      </c>
      <c r="X10" s="63"/>
      <c r="Y10" s="63"/>
      <c r="Z10" s="63"/>
      <c r="AA10" s="63"/>
      <c r="AB10" s="63"/>
      <c r="AC10" s="63"/>
      <c r="AD10" s="64">
        <f>データ!Q6</f>
        <v>4556</v>
      </c>
      <c r="AE10" s="64"/>
      <c r="AF10" s="64"/>
      <c r="AG10" s="64"/>
      <c r="AH10" s="64"/>
      <c r="AI10" s="64"/>
      <c r="AJ10" s="64"/>
      <c r="AK10" s="2"/>
      <c r="AL10" s="64">
        <f>データ!U6</f>
        <v>290</v>
      </c>
      <c r="AM10" s="64"/>
      <c r="AN10" s="64"/>
      <c r="AO10" s="64"/>
      <c r="AP10" s="64"/>
      <c r="AQ10" s="64"/>
      <c r="AR10" s="64"/>
      <c r="AS10" s="64"/>
      <c r="AT10" s="63">
        <f>データ!V6</f>
        <v>0.16</v>
      </c>
      <c r="AU10" s="63"/>
      <c r="AV10" s="63"/>
      <c r="AW10" s="63"/>
      <c r="AX10" s="63"/>
      <c r="AY10" s="63"/>
      <c r="AZ10" s="63"/>
      <c r="BA10" s="63"/>
      <c r="BB10" s="63">
        <f>データ!W6</f>
        <v>1812.5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122122</v>
      </c>
      <c r="D6" s="31">
        <f t="shared" si="3"/>
        <v>47</v>
      </c>
      <c r="E6" s="31">
        <f t="shared" si="3"/>
        <v>17</v>
      </c>
      <c r="F6" s="31">
        <f t="shared" si="3"/>
        <v>5</v>
      </c>
      <c r="G6" s="31">
        <f t="shared" si="3"/>
        <v>0</v>
      </c>
      <c r="H6" s="31" t="str">
        <f t="shared" si="3"/>
        <v>千葉県　佐倉市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0.16</v>
      </c>
      <c r="P6" s="32">
        <f t="shared" si="3"/>
        <v>100</v>
      </c>
      <c r="Q6" s="32">
        <f t="shared" si="3"/>
        <v>4556</v>
      </c>
      <c r="R6" s="32">
        <f t="shared" si="3"/>
        <v>177601</v>
      </c>
      <c r="S6" s="32">
        <f t="shared" si="3"/>
        <v>103.69</v>
      </c>
      <c r="T6" s="32">
        <f t="shared" si="3"/>
        <v>1712.81</v>
      </c>
      <c r="U6" s="32">
        <f t="shared" si="3"/>
        <v>290</v>
      </c>
      <c r="V6" s="32">
        <f t="shared" si="3"/>
        <v>0.16</v>
      </c>
      <c r="W6" s="32">
        <f t="shared" si="3"/>
        <v>1812.5</v>
      </c>
      <c r="X6" s="33">
        <f>IF(X7="",NA(),X7)</f>
        <v>100.07</v>
      </c>
      <c r="Y6" s="33">
        <f t="shared" ref="Y6:AG6" si="4">IF(Y7="",NA(),Y7)</f>
        <v>100.05</v>
      </c>
      <c r="Z6" s="33">
        <f t="shared" si="4"/>
        <v>100.03</v>
      </c>
      <c r="AA6" s="33">
        <f t="shared" si="4"/>
        <v>69.03</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19.57</v>
      </c>
      <c r="BQ6" s="33">
        <f t="shared" ref="BQ6:BY6" si="8">IF(BQ7="",NA(),BQ7)</f>
        <v>18.29</v>
      </c>
      <c r="BR6" s="33">
        <f t="shared" si="8"/>
        <v>19.82</v>
      </c>
      <c r="BS6" s="33">
        <f t="shared" si="8"/>
        <v>17.04</v>
      </c>
      <c r="BT6" s="33">
        <f t="shared" si="8"/>
        <v>15.46</v>
      </c>
      <c r="BU6" s="33">
        <f t="shared" si="8"/>
        <v>53.42</v>
      </c>
      <c r="BV6" s="33">
        <f t="shared" si="8"/>
        <v>51.56</v>
      </c>
      <c r="BW6" s="33">
        <f t="shared" si="8"/>
        <v>51.03</v>
      </c>
      <c r="BX6" s="33">
        <f t="shared" si="8"/>
        <v>50.9</v>
      </c>
      <c r="BY6" s="33">
        <f t="shared" si="8"/>
        <v>50.82</v>
      </c>
      <c r="BZ6" s="32" t="str">
        <f>IF(BZ7="","",IF(BZ7="-","【-】","【"&amp;SUBSTITUTE(TEXT(BZ7,"#,##0.00"),"-","△")&amp;"】"))</f>
        <v>【51.49】</v>
      </c>
      <c r="CA6" s="33">
        <f>IF(CA7="",NA(),CA7)</f>
        <v>403.23</v>
      </c>
      <c r="CB6" s="33">
        <f t="shared" ref="CB6:CJ6" si="9">IF(CB7="",NA(),CB7)</f>
        <v>449.21</v>
      </c>
      <c r="CC6" s="33">
        <f t="shared" si="9"/>
        <v>407.32</v>
      </c>
      <c r="CD6" s="33">
        <f t="shared" si="9"/>
        <v>502.02</v>
      </c>
      <c r="CE6" s="33">
        <f t="shared" si="9"/>
        <v>620.99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81.97</v>
      </c>
      <c r="CM6" s="33">
        <f t="shared" ref="CM6:CU6" si="10">IF(CM7="",NA(),CM7)</f>
        <v>77.87</v>
      </c>
      <c r="CN6" s="33">
        <f t="shared" si="10"/>
        <v>80.33</v>
      </c>
      <c r="CO6" s="33">
        <f t="shared" si="10"/>
        <v>74.59</v>
      </c>
      <c r="CP6" s="33">
        <f t="shared" si="10"/>
        <v>64.75</v>
      </c>
      <c r="CQ6" s="33">
        <f t="shared" si="10"/>
        <v>54.23</v>
      </c>
      <c r="CR6" s="33">
        <f t="shared" si="10"/>
        <v>55.2</v>
      </c>
      <c r="CS6" s="33">
        <f t="shared" si="10"/>
        <v>54.74</v>
      </c>
      <c r="CT6" s="33">
        <f t="shared" si="10"/>
        <v>53.78</v>
      </c>
      <c r="CU6" s="33">
        <f t="shared" si="10"/>
        <v>53.24</v>
      </c>
      <c r="CV6" s="32" t="str">
        <f>IF(CV7="","",IF(CV7="-","【-】","【"&amp;SUBSTITUTE(TEXT(CV7,"#,##0.00"),"-","△")&amp;"】"))</f>
        <v>【53.32】</v>
      </c>
      <c r="CW6" s="33">
        <f>IF(CW7="",NA(),CW7)</f>
        <v>93.38</v>
      </c>
      <c r="CX6" s="33">
        <f t="shared" ref="CX6:DF6" si="11">IF(CX7="",NA(),CX7)</f>
        <v>92.77</v>
      </c>
      <c r="CY6" s="33">
        <f t="shared" si="11"/>
        <v>92.33</v>
      </c>
      <c r="CZ6" s="33">
        <f t="shared" si="11"/>
        <v>92.23</v>
      </c>
      <c r="DA6" s="33">
        <f t="shared" si="11"/>
        <v>92.07</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122122</v>
      </c>
      <c r="D7" s="35">
        <v>47</v>
      </c>
      <c r="E7" s="35">
        <v>17</v>
      </c>
      <c r="F7" s="35">
        <v>5</v>
      </c>
      <c r="G7" s="35">
        <v>0</v>
      </c>
      <c r="H7" s="35" t="s">
        <v>96</v>
      </c>
      <c r="I7" s="35" t="s">
        <v>97</v>
      </c>
      <c r="J7" s="35" t="s">
        <v>98</v>
      </c>
      <c r="K7" s="35" t="s">
        <v>99</v>
      </c>
      <c r="L7" s="35" t="s">
        <v>100</v>
      </c>
      <c r="M7" s="36" t="s">
        <v>101</v>
      </c>
      <c r="N7" s="36" t="s">
        <v>102</v>
      </c>
      <c r="O7" s="36">
        <v>0.16</v>
      </c>
      <c r="P7" s="36">
        <v>100</v>
      </c>
      <c r="Q7" s="36">
        <v>4556</v>
      </c>
      <c r="R7" s="36">
        <v>177601</v>
      </c>
      <c r="S7" s="36">
        <v>103.69</v>
      </c>
      <c r="T7" s="36">
        <v>1712.81</v>
      </c>
      <c r="U7" s="36">
        <v>290</v>
      </c>
      <c r="V7" s="36">
        <v>0.16</v>
      </c>
      <c r="W7" s="36">
        <v>1812.5</v>
      </c>
      <c r="X7" s="36">
        <v>100.07</v>
      </c>
      <c r="Y7" s="36">
        <v>100.05</v>
      </c>
      <c r="Z7" s="36">
        <v>100.03</v>
      </c>
      <c r="AA7" s="36">
        <v>69.03</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19.57</v>
      </c>
      <c r="BQ7" s="36">
        <v>18.29</v>
      </c>
      <c r="BR7" s="36">
        <v>19.82</v>
      </c>
      <c r="BS7" s="36">
        <v>17.04</v>
      </c>
      <c r="BT7" s="36">
        <v>15.46</v>
      </c>
      <c r="BU7" s="36">
        <v>53.42</v>
      </c>
      <c r="BV7" s="36">
        <v>51.56</v>
      </c>
      <c r="BW7" s="36">
        <v>51.03</v>
      </c>
      <c r="BX7" s="36">
        <v>50.9</v>
      </c>
      <c r="BY7" s="36">
        <v>50.82</v>
      </c>
      <c r="BZ7" s="36">
        <v>51.49</v>
      </c>
      <c r="CA7" s="36">
        <v>403.23</v>
      </c>
      <c r="CB7" s="36">
        <v>449.21</v>
      </c>
      <c r="CC7" s="36">
        <v>407.32</v>
      </c>
      <c r="CD7" s="36">
        <v>502.02</v>
      </c>
      <c r="CE7" s="36">
        <v>620.99</v>
      </c>
      <c r="CF7" s="36">
        <v>269.12</v>
      </c>
      <c r="CG7" s="36">
        <v>283.26</v>
      </c>
      <c r="CH7" s="36">
        <v>289.60000000000002</v>
      </c>
      <c r="CI7" s="36">
        <v>293.27</v>
      </c>
      <c r="CJ7" s="36">
        <v>300.52</v>
      </c>
      <c r="CK7" s="36">
        <v>295.10000000000002</v>
      </c>
      <c r="CL7" s="36">
        <v>81.97</v>
      </c>
      <c r="CM7" s="36">
        <v>77.87</v>
      </c>
      <c r="CN7" s="36">
        <v>80.33</v>
      </c>
      <c r="CO7" s="36">
        <v>74.59</v>
      </c>
      <c r="CP7" s="36">
        <v>64.75</v>
      </c>
      <c r="CQ7" s="36">
        <v>54.23</v>
      </c>
      <c r="CR7" s="36">
        <v>55.2</v>
      </c>
      <c r="CS7" s="36">
        <v>54.74</v>
      </c>
      <c r="CT7" s="36">
        <v>53.78</v>
      </c>
      <c r="CU7" s="36">
        <v>53.24</v>
      </c>
      <c r="CV7" s="36">
        <v>53.32</v>
      </c>
      <c r="CW7" s="36">
        <v>93.38</v>
      </c>
      <c r="CX7" s="36">
        <v>92.77</v>
      </c>
      <c r="CY7" s="36">
        <v>92.33</v>
      </c>
      <c r="CZ7" s="36">
        <v>92.23</v>
      </c>
      <c r="DA7" s="36">
        <v>92.07</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2016-02-17T05:33:08Z</cp:lastPrinted>
  <dcterms:created xsi:type="dcterms:W3CDTF">2016-02-03T09:12:03Z</dcterms:created>
  <dcterms:modified xsi:type="dcterms:W3CDTF">2016-02-18T00:32:33Z</dcterms:modified>
</cp:coreProperties>
</file>