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<sst xmlns="http://schemas.openxmlformats.org/spreadsheetml/2006/main" count="217" uniqueCount="107">
  <si>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</si>
  <si>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</si>
  <si>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</si>
  <si>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</si>
  <si>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</si>
  <si>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</si>
  <si>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</si>
  <si>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</si>
  <si>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</si>
  <si>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</si>
  <si>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</si>
  <si>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</si>
  <si>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</si>
  <si>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</si>
  <si>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</si>
  <si>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</si>
  <si>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</si>
  <si>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</si>
  <si>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</si>
  <si>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</si>
  <si>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</si>
  <si>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</si>
  <si>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</si>
  <si>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</si>
  <si>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</si>
  <si>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</si>
  <si>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</si>
  <si>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</si>
  <si>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</si>
  <si>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</si>
  <si>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</si>
  <si>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</si>
  <si>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</si>
  <si>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</si>
  <si>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</si>
  <si>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</si>
  <si>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</si>
  <si>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</si>
  <si>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</si>
  <si>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</si>
  <si>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</si>
  <si>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</si>
  <si>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</si>
  <si>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</si>
  <si>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</si>
  <si>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</si>
  <si>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</si>
  <si>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</si>
  <si>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</si>
  <si>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</si>
  <si>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</si>
  <si>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</si>
  <si>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</si>
  <si>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</si>
  <si>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</si>
  <si>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</si>
  <si>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</si>
  <si>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</si>
  <si>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</si>
  <si>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</si>
  <si>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</si>
  <si>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</si>
  <si>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</si>
  <si>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</si>
  <si>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</si>
  <si>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</si>
  <si>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</si>
  <si>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</si>
  <si>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</si>
  <si>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</si>
  <si>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</si>
  <si>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</si>
  <si>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</si>
  <si>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</si>
  <si>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</si>
  <si>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</si>
  <si>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</si>
  <si>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</si>
  <si>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</si>
  <si>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</si>
  <si>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</si>
  <si>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</si>
  <si>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</si>
  <si>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</si>
  <si>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</si>
  <si>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</si>
  <si>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</si>
  <si>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</si>
  <si>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</si>
  <si>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</si>
  <si>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</si>
  <si>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</si>
  <si>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</si>
  <si>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旭市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</si>
  <si>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</si>
  <si>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</si>
  <si>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</si>
  <si>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</si>
  <si>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</si>
  <si>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</si>
  <si>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</si>
  <si>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</si>
  <si>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</si>
  <si>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</si>
  <si>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旭市の水道事業は旧1市3町すべてで昭和56年から開始しており、配水管の耐用年数（40年）には達してる管はありません。
　現在実施している配水管の更新工事は、排水工事等に伴う配水管の布設替や漏水事故による工事が大半を占めております。そのため管路更新率は類似団体平均値を下回っているものと考えられます。</t>
    <rPh sb="1" eb="2">
      <t>アサヒ</t>
    </rPh>
    <rPh sb="2" eb="3">
      <t>シ</t>
    </rPh>
    <rPh sb="4" eb="6">
      <t>スイドウ</t>
    </rPh>
    <rPh sb="6" eb="8">
      <t>ジギョウ</t>
    </rPh>
    <rPh sb="9" eb="10">
      <t>キュウ</t>
    </rPh>
    <rPh sb="18" eb="20">
      <t>ショウワ</t>
    </rPh>
    <rPh sb="22" eb="23">
      <t>ネン</t>
    </rPh>
    <rPh sb="25" eb="27">
      <t>カイシ</t>
    </rPh>
    <rPh sb="32" eb="34">
      <t>ハイスイ</t>
    </rPh>
    <rPh sb="34" eb="35">
      <t>カン</t>
    </rPh>
    <rPh sb="36" eb="38">
      <t>タイヨウ</t>
    </rPh>
    <rPh sb="38" eb="40">
      <t>ネンスウ</t>
    </rPh>
    <rPh sb="43" eb="44">
      <t>ネン</t>
    </rPh>
    <rPh sb="47" eb="48">
      <t>タッ</t>
    </rPh>
    <rPh sb="51" eb="52">
      <t>カン</t>
    </rPh>
    <rPh sb="61" eb="63">
      <t>ゲンザイ</t>
    </rPh>
    <rPh sb="63" eb="65">
      <t>ジッシ</t>
    </rPh>
    <rPh sb="69" eb="71">
      <t>ハイスイ</t>
    </rPh>
    <rPh sb="71" eb="72">
      <t>カン</t>
    </rPh>
    <rPh sb="73" eb="75">
      <t>コウシン</t>
    </rPh>
    <rPh sb="75" eb="77">
      <t>コウジ</t>
    </rPh>
    <rPh sb="79" eb="81">
      <t>ハイスイ</t>
    </rPh>
    <rPh sb="81" eb="83">
      <t>コウジ</t>
    </rPh>
    <rPh sb="83" eb="84">
      <t>トウ</t>
    </rPh>
    <rPh sb="85" eb="86">
      <t>トモナ</t>
    </rPh>
    <rPh sb="87" eb="89">
      <t>ハイスイ</t>
    </rPh>
    <rPh sb="89" eb="90">
      <t>カン</t>
    </rPh>
    <rPh sb="91" eb="93">
      <t>フセツ</t>
    </rPh>
    <rPh sb="93" eb="94">
      <t>ガ</t>
    </rPh>
    <rPh sb="95" eb="97">
      <t>ロウスイ</t>
    </rPh>
    <rPh sb="97" eb="99">
      <t>ジコ</t>
    </rPh>
    <rPh sb="102" eb="104">
      <t>コウジ</t>
    </rPh>
    <rPh sb="105" eb="107">
      <t>タイハン</t>
    </rPh>
    <rPh sb="108" eb="109">
      <t>シ</t>
    </rPh>
    <rPh sb="126" eb="128">
      <t>ルイジ</t>
    </rPh>
    <rPh sb="128" eb="130">
      <t>ダンタイ</t>
    </rPh>
    <rPh sb="132" eb="133">
      <t>アタイ</t>
    </rPh>
    <phoneticPr fontId="4"/>
  </si>
  <si>
    <t xml:space="preserve">　経営の状態については良好な状態ですが、給水原価の高さや、施設利用率の低さなどが課題となっています。今後の対応策として旭市では、受水費以外の経費の削減や配水区域の見直し（自然流下区域の拡大）、水道の加入促進等の取り組みを行ったうえで、新たな災害に対する配水場の増池・耐震化、さらには数年後には耐用年数を過ぎる管が徐々に出始めますので、今後は耐用年数を過ぎた管を優先して更新する計画です。
</t>
    <rPh sb="4" eb="6">
      <t>ジョウタイ</t>
    </rPh>
    <rPh sb="20" eb="22">
      <t>キュウスイ</t>
    </rPh>
    <rPh sb="22" eb="24">
      <t>ゲンカ</t>
    </rPh>
    <rPh sb="25" eb="26">
      <t>タカ</t>
    </rPh>
    <rPh sb="29" eb="31">
      <t>シセツ</t>
    </rPh>
    <rPh sb="31" eb="34">
      <t>リヨウリツ</t>
    </rPh>
    <rPh sb="35" eb="36">
      <t>ヒク</t>
    </rPh>
    <rPh sb="40" eb="42">
      <t>カダイ</t>
    </rPh>
    <rPh sb="50" eb="52">
      <t>コンゴ</t>
    </rPh>
    <rPh sb="53" eb="55">
      <t>タイオウ</t>
    </rPh>
    <rPh sb="55" eb="56">
      <t>サク</t>
    </rPh>
    <rPh sb="59" eb="60">
      <t>アサヒ</t>
    </rPh>
    <rPh sb="60" eb="61">
      <t>シ</t>
    </rPh>
    <rPh sb="64" eb="65">
      <t>ジュ</t>
    </rPh>
    <rPh sb="65" eb="66">
      <t>スイ</t>
    </rPh>
    <rPh sb="66" eb="67">
      <t>ヒ</t>
    </rPh>
    <rPh sb="67" eb="69">
      <t>イガイ</t>
    </rPh>
    <rPh sb="70" eb="72">
      <t>ケイヒ</t>
    </rPh>
    <rPh sb="73" eb="75">
      <t>サクゲン</t>
    </rPh>
    <rPh sb="99" eb="101">
      <t>カニュウ</t>
    </rPh>
    <rPh sb="101" eb="103">
      <t>ソクシン</t>
    </rPh>
    <rPh sb="103" eb="104">
      <t>トウ</t>
    </rPh>
    <rPh sb="105" eb="106">
      <t>ト</t>
    </rPh>
    <rPh sb="107" eb="108">
      <t>ク</t>
    </rPh>
    <rPh sb="110" eb="111">
      <t>オコ</t>
    </rPh>
    <rPh sb="117" eb="118">
      <t>アラ</t>
    </rPh>
    <rPh sb="120" eb="122">
      <t>サイガイ</t>
    </rPh>
    <rPh sb="123" eb="124">
      <t>タイ</t>
    </rPh>
    <rPh sb="126" eb="128">
      <t>ハイスイ</t>
    </rPh>
    <rPh sb="128" eb="129">
      <t>ジョウ</t>
    </rPh>
    <rPh sb="130" eb="131">
      <t>ゾウ</t>
    </rPh>
    <rPh sb="131" eb="132">
      <t>チ</t>
    </rPh>
    <rPh sb="133" eb="135">
      <t>タイシン</t>
    </rPh>
    <rPh sb="135" eb="136">
      <t>カ</t>
    </rPh>
    <phoneticPr fontId="4"/>
  </si>
  <si>
    <t>　旭市の経営状態は、経常収支比率・流動比率・企業債残高対給水収益比率において、類似団体・全国平均と同等若しくは高い水準で推移しており、累積欠損金も無く良好な経営の状態です。
　経常収支比率においてH22の数値が高くなり、その後減少傾向になっていますが、理由としては高料金対策補助金の収入による増が原因であり、H22を除けば類似団体平均と同様に推移しているものと考えられます。
　効率性の指標については、料金回収率と有収率の値は類似団体・全国平均より良い値になっていますが、給水原価・施設利用率については、平均より下回っています。
　給水原価が高い主な理由としては、経常費用に占める割合で最も大きい受水費（東総広域水道企業団からの水道用水の購入費用）の高さが影響しています。施設利用率の値については、市内にある４箇所の配水場毎に見ると平均を上回っている配水場と下回っている配水場がそれぞれ２箇所づつであり、東日本大震災後から徐々に一日平均・最大配水量が減少していることにより、施設利用率も徐々に下がっている状態です。</t>
    <rPh sb="1" eb="3">
      <t>アサヒシ</t>
    </rPh>
    <rPh sb="4" eb="6">
      <t>ケイエイ</t>
    </rPh>
    <rPh sb="6" eb="8">
      <t>ジョウタイ</t>
    </rPh>
    <rPh sb="10" eb="12">
      <t>ケイジョウ</t>
    </rPh>
    <rPh sb="12" eb="14">
      <t>シュウシ</t>
    </rPh>
    <rPh sb="14" eb="16">
      <t>ヒリツ</t>
    </rPh>
    <rPh sb="17" eb="19">
      <t>リュウドウ</t>
    </rPh>
    <rPh sb="19" eb="21">
      <t>ヒリツ</t>
    </rPh>
    <rPh sb="39" eb="41">
      <t>ルイジ</t>
    </rPh>
    <rPh sb="41" eb="43">
      <t>ダンタイ</t>
    </rPh>
    <rPh sb="44" eb="46">
      <t>ゼンコク</t>
    </rPh>
    <rPh sb="46" eb="48">
      <t>ヘイキン</t>
    </rPh>
    <rPh sb="49" eb="51">
      <t>ドウトウ</t>
    </rPh>
    <rPh sb="51" eb="52">
      <t>モ</t>
    </rPh>
    <rPh sb="71" eb="72">
      <t>キン</t>
    </rPh>
    <rPh sb="73" eb="74">
      <t>ナ</t>
    </rPh>
    <rPh sb="78" eb="80">
      <t>ケイエイ</t>
    </rPh>
    <rPh sb="81" eb="83">
      <t>ジョウタイ</t>
    </rPh>
    <rPh sb="112" eb="113">
      <t>アト</t>
    </rPh>
    <rPh sb="113" eb="115">
      <t>ゲンショウ</t>
    </rPh>
    <rPh sb="115" eb="117">
      <t>ケイコウ</t>
    </rPh>
    <rPh sb="132" eb="135">
      <t>コウリョウキン</t>
    </rPh>
    <rPh sb="135" eb="137">
      <t>タイサク</t>
    </rPh>
    <rPh sb="137" eb="140">
      <t>ホジョキン</t>
    </rPh>
    <rPh sb="165" eb="167">
      <t>ヘイキン</t>
    </rPh>
    <rPh sb="168" eb="170">
      <t>ドウヨウ</t>
    </rPh>
    <rPh sb="171" eb="173">
      <t>スイイ</t>
    </rPh>
    <rPh sb="180" eb="181">
      <t>カンガ</t>
    </rPh>
    <rPh sb="189" eb="192">
      <t>コウリツセイ</t>
    </rPh>
    <rPh sb="193" eb="195">
      <t>シヒョウ</t>
    </rPh>
    <rPh sb="201" eb="203">
      <t>リョウキン</t>
    </rPh>
    <rPh sb="203" eb="205">
      <t>カイシュウ</t>
    </rPh>
    <rPh sb="205" eb="206">
      <t>リツ</t>
    </rPh>
    <rPh sb="207" eb="208">
      <t>ユウ</t>
    </rPh>
    <rPh sb="208" eb="209">
      <t>シュウ</t>
    </rPh>
    <rPh sb="209" eb="210">
      <t>リツ</t>
    </rPh>
    <rPh sb="211" eb="212">
      <t>アタイ</t>
    </rPh>
    <rPh sb="224" eb="225">
      <t>ヨ</t>
    </rPh>
    <rPh sb="226" eb="227">
      <t>アタイ</t>
    </rPh>
    <rPh sb="236" eb="238">
      <t>キュウスイ</t>
    </rPh>
    <rPh sb="238" eb="240">
      <t>ゲンカ</t>
    </rPh>
    <rPh sb="241" eb="243">
      <t>シセツ</t>
    </rPh>
    <rPh sb="243" eb="246">
      <t>リヨウリツ</t>
    </rPh>
    <rPh sb="252" eb="254">
      <t>ヘイキン</t>
    </rPh>
    <rPh sb="256" eb="258">
      <t>シタマワ</t>
    </rPh>
    <rPh sb="266" eb="268">
      <t>キュウスイ</t>
    </rPh>
    <rPh sb="268" eb="270">
      <t>ゲンカ</t>
    </rPh>
    <rPh sb="271" eb="272">
      <t>タカ</t>
    </rPh>
    <rPh sb="273" eb="274">
      <t>オモ</t>
    </rPh>
    <rPh sb="282" eb="284">
      <t>ケイジョウ</t>
    </rPh>
    <rPh sb="284" eb="286">
      <t>ヒヨウ</t>
    </rPh>
    <rPh sb="287" eb="288">
      <t>シ</t>
    </rPh>
    <rPh sb="290" eb="292">
      <t>ワリアイ</t>
    </rPh>
    <rPh sb="293" eb="294">
      <t>モット</t>
    </rPh>
    <rPh sb="295" eb="296">
      <t>オオ</t>
    </rPh>
    <rPh sb="298" eb="299">
      <t>ウ</t>
    </rPh>
    <rPh sb="299" eb="300">
      <t>ミズ</t>
    </rPh>
    <rPh sb="300" eb="301">
      <t>ヒ</t>
    </rPh>
    <rPh sb="325" eb="326">
      <t>タカ</t>
    </rPh>
    <rPh sb="336" eb="338">
      <t>シセツ</t>
    </rPh>
    <rPh sb="338" eb="341">
      <t>リヨウリツ</t>
    </rPh>
    <rPh sb="342" eb="343">
      <t>アタイ</t>
    </rPh>
    <rPh sb="349" eb="351">
      <t>シナイ</t>
    </rPh>
    <rPh sb="358" eb="360">
      <t>ハイスイ</t>
    </rPh>
    <rPh sb="360" eb="361">
      <t>ジョウ</t>
    </rPh>
    <rPh sb="361" eb="362">
      <t>ゴト</t>
    </rPh>
    <rPh sb="363" eb="364">
      <t>ミ</t>
    </rPh>
    <rPh sb="366" eb="368">
      <t>ヘイキン</t>
    </rPh>
    <rPh sb="369" eb="371">
      <t>ウワマワ</t>
    </rPh>
    <rPh sb="375" eb="377">
      <t>ハイスイ</t>
    </rPh>
    <rPh sb="377" eb="378">
      <t>ジョウ</t>
    </rPh>
    <rPh sb="394" eb="396">
      <t>カショ</t>
    </rPh>
    <rPh sb="402" eb="403">
      <t>ヒガシ</t>
    </rPh>
    <rPh sb="403" eb="405">
      <t>ニホン</t>
    </rPh>
    <rPh sb="405" eb="408">
      <t>ダイシンサイ</t>
    </rPh>
    <rPh sb="408" eb="409">
      <t>ゴ</t>
    </rPh>
    <rPh sb="414" eb="416">
      <t>イチニチ</t>
    </rPh>
    <rPh sb="416" eb="418">
      <t>ヘイキン</t>
    </rPh>
    <rPh sb="419" eb="421">
      <t>サイダイ</t>
    </rPh>
    <rPh sb="421" eb="423">
      <t>ハイスイ</t>
    </rPh>
    <rPh sb="423" eb="424">
      <t>リョウ</t>
    </rPh>
    <rPh sb="443" eb="445">
      <t>ジョジョ</t>
    </rPh>
    <rPh sb="446" eb="447">
      <t>サ</t>
    </rPh>
    <rPh sb="452" eb="454">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</si>
</sst>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0.34</c:v>
                </c:pt>
                <c:pt idx="1">
                  <c:v>0.3</c:v>
                </c:pt>
                <c:pt idx="2">
                  <c:v>0.25</c:v>
                </c:pt>
                <c:pt idx="3">
                  <c:v>0.6</c:v>
                </c:pt>
                <c:pt idx="4">
                  <c:v>0.28000000000000003</c:v>
                </c:pt>
              </c:numCache>
            </c:numRef>
          </c:val>
        </c:ser>
        <c:dLbls>
          <c:showLegendKey val="0"/>
          <c:showVal val="0"/>
          <c:showCatName val="0"/>
          <c:showSerName val="0"/>
          <c:showPercent val="0"/>
          <c:showBubbleSize val="0"/>
        </c:dLbls>
        <c:gapWidth val="150"/>
        <c:axId val="114793472"/>
        <c:axId val="11554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114793472"/>
        <c:axId val="115548160"/>
      </c:lineChart>
      <c:dateAx>
        <c:axId val="114793472"/>
        <c:scaling>
          <c:orientation val="minMax"/>
        </c:scaling>
        <c:delete val="1"/>
        <c:axPos val="b"/>
        <c:numFmt formatCode="ge" sourceLinked="1"/>
        <c:majorTickMark val="none"/>
        <c:minorTickMark val="none"/>
        <c:tickLblPos val="none"/>
        <c:crossAx val="115548160"/>
        <c:crosses val="autoZero"/>
        <c:auto val="1"/>
        <c:lblOffset val="100"/>
        <c:baseTimeUnit val="years"/>
      </c:dateAx>
      <c:valAx>
        <c:axId val="1155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61.61</c:v>
                </c:pt>
                <c:pt idx="1">
                  <c:v>59.22</c:v>
                </c:pt>
                <c:pt idx="2">
                  <c:v>59</c:v>
                </c:pt>
                <c:pt idx="3">
                  <c:v>59.03</c:v>
                </c:pt>
                <c:pt idx="4">
                  <c:v>58.72</c:v>
                </c:pt>
              </c:numCache>
            </c:numRef>
          </c:val>
        </c:ser>
        <c:dLbls>
          <c:showLegendKey val="0"/>
          <c:showVal val="0"/>
          <c:showCatName val="0"/>
          <c:showSerName val="0"/>
          <c:showPercent val="0"/>
          <c:showBubbleSize val="0"/>
        </c:dLbls>
        <c:gapWidth val="150"/>
        <c:axId val="130683904"/>
        <c:axId val="1212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130683904"/>
        <c:axId val="121281856"/>
      </c:lineChart>
      <c:dateAx>
        <c:axId val="130683904"/>
        <c:scaling>
          <c:orientation val="minMax"/>
        </c:scaling>
        <c:delete val="1"/>
        <c:axPos val="b"/>
        <c:numFmt formatCode="ge" sourceLinked="1"/>
        <c:majorTickMark val="none"/>
        <c:minorTickMark val="none"/>
        <c:tickLblPos val="none"/>
        <c:crossAx val="121281856"/>
        <c:crosses val="autoZero"/>
        <c:auto val="1"/>
        <c:lblOffset val="100"/>
        <c:baseTimeUnit val="years"/>
      </c:dateAx>
      <c:valAx>
        <c:axId val="1212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6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97.38</c:v>
                </c:pt>
                <c:pt idx="1">
                  <c:v>95.17</c:v>
                </c:pt>
                <c:pt idx="2">
                  <c:v>95.98</c:v>
                </c:pt>
                <c:pt idx="3">
                  <c:v>95.27</c:v>
                </c:pt>
                <c:pt idx="4">
                  <c:v>95.34</c:v>
                </c:pt>
              </c:numCache>
            </c:numRef>
          </c:val>
        </c:ser>
        <c:dLbls>
          <c:showLegendKey val="0"/>
          <c:showVal val="0"/>
          <c:showCatName val="0"/>
          <c:showSerName val="0"/>
          <c:showPercent val="0"/>
          <c:showBubbleSize val="0"/>
        </c:dLbls>
        <c:gapWidth val="150"/>
        <c:axId val="130684416"/>
        <c:axId val="1320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130684416"/>
        <c:axId val="132056192"/>
      </c:lineChart>
      <c:dateAx>
        <c:axId val="130684416"/>
        <c:scaling>
          <c:orientation val="minMax"/>
        </c:scaling>
        <c:delete val="1"/>
        <c:axPos val="b"/>
        <c:numFmt formatCode="ge" sourceLinked="1"/>
        <c:majorTickMark val="none"/>
        <c:minorTickMark val="none"/>
        <c:tickLblPos val="none"/>
        <c:crossAx val="132056192"/>
        <c:crosses val="autoZero"/>
        <c:auto val="1"/>
        <c:lblOffset val="100"/>
        <c:baseTimeUnit val="years"/>
      </c:dateAx>
      <c:valAx>
        <c:axId val="1320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6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120.25</c:v>
                </c:pt>
                <c:pt idx="1">
                  <c:v>113.39</c:v>
                </c:pt>
                <c:pt idx="2">
                  <c:v>110.07</c:v>
                </c:pt>
                <c:pt idx="3">
                  <c:v>109.07</c:v>
                </c:pt>
                <c:pt idx="4">
                  <c:v>113.4</c:v>
                </c:pt>
              </c:numCache>
            </c:numRef>
          </c:val>
        </c:ser>
        <c:dLbls>
          <c:showLegendKey val="0"/>
          <c:showVal val="0"/>
          <c:showCatName val="0"/>
          <c:showSerName val="0"/>
          <c:showPercent val="0"/>
          <c:showBubbleSize val="0"/>
        </c:dLbls>
        <c:gapWidth val="150"/>
        <c:axId val="118289920"/>
        <c:axId val="1155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118289920"/>
        <c:axId val="115549888"/>
      </c:lineChart>
      <c:dateAx>
        <c:axId val="118289920"/>
        <c:scaling>
          <c:orientation val="minMax"/>
        </c:scaling>
        <c:delete val="1"/>
        <c:axPos val="b"/>
        <c:numFmt formatCode="ge" sourceLinked="1"/>
        <c:majorTickMark val="none"/>
        <c:minorTickMark val="none"/>
        <c:tickLblPos val="none"/>
        <c:crossAx val="115549888"/>
        <c:crosses val="autoZero"/>
        <c:auto val="1"/>
        <c:lblOffset val="100"/>
        <c:baseTimeUnit val="years"/>
      </c:dateAx>
      <c:valAx>
        <c:axId val="115549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82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55.05</c:v>
                </c:pt>
                <c:pt idx="1">
                  <c:v>56.49</c:v>
                </c:pt>
                <c:pt idx="2">
                  <c:v>58.03</c:v>
                </c:pt>
                <c:pt idx="3">
                  <c:v>59.2</c:v>
                </c:pt>
                <c:pt idx="4">
                  <c:v>60.76</c:v>
                </c:pt>
              </c:numCache>
            </c:numRef>
          </c:val>
        </c:ser>
        <c:dLbls>
          <c:showLegendKey val="0"/>
          <c:showVal val="0"/>
          <c:showCatName val="0"/>
          <c:showSerName val="0"/>
          <c:showPercent val="0"/>
          <c:showBubbleSize val="0"/>
        </c:dLbls>
        <c:gapWidth val="150"/>
        <c:axId val="118291456"/>
        <c:axId val="11555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118291456"/>
        <c:axId val="115551616"/>
      </c:lineChart>
      <c:dateAx>
        <c:axId val="118291456"/>
        <c:scaling>
          <c:orientation val="minMax"/>
        </c:scaling>
        <c:delete val="1"/>
        <c:axPos val="b"/>
        <c:numFmt formatCode="ge" sourceLinked="1"/>
        <c:majorTickMark val="none"/>
        <c:minorTickMark val="none"/>
        <c:tickLblPos val="none"/>
        <c:crossAx val="115551616"/>
        <c:crosses val="autoZero"/>
        <c:auto val="1"/>
        <c:lblOffset val="100"/>
        <c:baseTimeUnit val="years"/>
      </c:dateAx>
      <c:valAx>
        <c:axId val="1155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291968"/>
        <c:axId val="11555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118291968"/>
        <c:axId val="115553344"/>
      </c:lineChart>
      <c:dateAx>
        <c:axId val="118291968"/>
        <c:scaling>
          <c:orientation val="minMax"/>
        </c:scaling>
        <c:delete val="1"/>
        <c:axPos val="b"/>
        <c:numFmt formatCode="ge" sourceLinked="1"/>
        <c:majorTickMark val="none"/>
        <c:minorTickMark val="none"/>
        <c:tickLblPos val="none"/>
        <c:crossAx val="115553344"/>
        <c:crosses val="autoZero"/>
        <c:auto val="1"/>
        <c:lblOffset val="100"/>
        <c:baseTimeUnit val="years"/>
      </c:dateAx>
      <c:valAx>
        <c:axId val="1155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526912"/>
        <c:axId val="1155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119526912"/>
        <c:axId val="115555072"/>
      </c:lineChart>
      <c:dateAx>
        <c:axId val="119526912"/>
        <c:scaling>
          <c:orientation val="minMax"/>
        </c:scaling>
        <c:delete val="1"/>
        <c:axPos val="b"/>
        <c:numFmt formatCode="ge" sourceLinked="1"/>
        <c:majorTickMark val="none"/>
        <c:minorTickMark val="none"/>
        <c:tickLblPos val="none"/>
        <c:crossAx val="115555072"/>
        <c:crosses val="autoZero"/>
        <c:auto val="1"/>
        <c:lblOffset val="100"/>
        <c:baseTimeUnit val="years"/>
      </c:dateAx>
      <c:valAx>
        <c:axId val="115555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5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731.22</c:v>
                </c:pt>
                <c:pt idx="1">
                  <c:v>587.79</c:v>
                </c:pt>
                <c:pt idx="2">
                  <c:v>905.15</c:v>
                </c:pt>
                <c:pt idx="3">
                  <c:v>891.38</c:v>
                </c:pt>
                <c:pt idx="4">
                  <c:v>1133.3</c:v>
                </c:pt>
              </c:numCache>
            </c:numRef>
          </c:val>
        </c:ser>
        <c:dLbls>
          <c:showLegendKey val="0"/>
          <c:showVal val="0"/>
          <c:showCatName val="0"/>
          <c:showSerName val="0"/>
          <c:showPercent val="0"/>
          <c:showBubbleSize val="0"/>
        </c:dLbls>
        <c:gapWidth val="150"/>
        <c:axId val="119528960"/>
        <c:axId val="1212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119528960"/>
        <c:axId val="121274944"/>
      </c:lineChart>
      <c:dateAx>
        <c:axId val="119528960"/>
        <c:scaling>
          <c:orientation val="minMax"/>
        </c:scaling>
        <c:delete val="1"/>
        <c:axPos val="b"/>
        <c:numFmt formatCode="ge" sourceLinked="1"/>
        <c:majorTickMark val="none"/>
        <c:minorTickMark val="none"/>
        <c:tickLblPos val="none"/>
        <c:crossAx val="121274944"/>
        <c:crosses val="autoZero"/>
        <c:auto val="1"/>
        <c:lblOffset val="100"/>
        <c:baseTimeUnit val="years"/>
      </c:dateAx>
      <c:valAx>
        <c:axId val="121274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5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103.98</c:v>
                </c:pt>
                <c:pt idx="1">
                  <c:v>81.14</c:v>
                </c:pt>
                <c:pt idx="2">
                  <c:v>57.22</c:v>
                </c:pt>
                <c:pt idx="3">
                  <c:v>49.72</c:v>
                </c:pt>
                <c:pt idx="4">
                  <c:v>41.88</c:v>
                </c:pt>
              </c:numCache>
            </c:numRef>
          </c:val>
        </c:ser>
        <c:dLbls>
          <c:showLegendKey val="0"/>
          <c:showVal val="0"/>
          <c:showCatName val="0"/>
          <c:showSerName val="0"/>
          <c:showPercent val="0"/>
          <c:showBubbleSize val="0"/>
        </c:dLbls>
        <c:gapWidth val="150"/>
        <c:axId val="121947136"/>
        <c:axId val="1212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121947136"/>
        <c:axId val="121276672"/>
      </c:lineChart>
      <c:dateAx>
        <c:axId val="121947136"/>
        <c:scaling>
          <c:orientation val="minMax"/>
        </c:scaling>
        <c:delete val="1"/>
        <c:axPos val="b"/>
        <c:numFmt formatCode="ge" sourceLinked="1"/>
        <c:majorTickMark val="none"/>
        <c:minorTickMark val="none"/>
        <c:tickLblPos val="none"/>
        <c:crossAx val="121276672"/>
        <c:crosses val="autoZero"/>
        <c:auto val="1"/>
        <c:lblOffset val="100"/>
        <c:baseTimeUnit val="years"/>
      </c:dateAx>
      <c:valAx>
        <c:axId val="121276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9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114.25</c:v>
                </c:pt>
                <c:pt idx="1">
                  <c:v>108.84</c:v>
                </c:pt>
                <c:pt idx="2">
                  <c:v>109.2</c:v>
                </c:pt>
                <c:pt idx="3">
                  <c:v>108.35</c:v>
                </c:pt>
                <c:pt idx="4">
                  <c:v>113.29</c:v>
                </c:pt>
              </c:numCache>
            </c:numRef>
          </c:val>
        </c:ser>
        <c:dLbls>
          <c:showLegendKey val="0"/>
          <c:showVal val="0"/>
          <c:showCatName val="0"/>
          <c:showSerName val="0"/>
          <c:showPercent val="0"/>
          <c:showBubbleSize val="0"/>
        </c:dLbls>
        <c:gapWidth val="150"/>
        <c:axId val="121947648"/>
        <c:axId val="12127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121947648"/>
        <c:axId val="121278400"/>
      </c:lineChart>
      <c:dateAx>
        <c:axId val="121947648"/>
        <c:scaling>
          <c:orientation val="minMax"/>
        </c:scaling>
        <c:delete val="1"/>
        <c:axPos val="b"/>
        <c:numFmt formatCode="ge" sourceLinked="1"/>
        <c:majorTickMark val="none"/>
        <c:minorTickMark val="none"/>
        <c:tickLblPos val="none"/>
        <c:crossAx val="121278400"/>
        <c:crosses val="autoZero"/>
        <c:auto val="1"/>
        <c:lblOffset val="100"/>
        <c:baseTimeUnit val="years"/>
      </c:dateAx>
      <c:valAx>
        <c:axId val="12127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222.59</c:v>
                </c:pt>
                <c:pt idx="1">
                  <c:v>234.63</c:v>
                </c:pt>
                <c:pt idx="2">
                  <c:v>233.98</c:v>
                </c:pt>
                <c:pt idx="3">
                  <c:v>235.92</c:v>
                </c:pt>
                <c:pt idx="4">
                  <c:v>226.02</c:v>
                </c:pt>
              </c:numCache>
            </c:numRef>
          </c:val>
        </c:ser>
        <c:dLbls>
          <c:showLegendKey val="0"/>
          <c:showVal val="0"/>
          <c:showCatName val="0"/>
          <c:showSerName val="0"/>
          <c:showPercent val="0"/>
          <c:showBubbleSize val="0"/>
        </c:dLbls>
        <c:gapWidth val="150"/>
        <c:axId val="121949696"/>
        <c:axId val="1212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121949696"/>
        <c:axId val="121280128"/>
      </c:lineChart>
      <c:dateAx>
        <c:axId val="121949696"/>
        <c:scaling>
          <c:orientation val="minMax"/>
        </c:scaling>
        <c:delete val="1"/>
        <c:axPos val="b"/>
        <c:numFmt formatCode="ge" sourceLinked="1"/>
        <c:majorTickMark val="none"/>
        <c:minorTickMark val="none"/>
        <c:tickLblPos val="none"/>
        <c:crossAx val="121280128"/>
        <c:crosses val="autoZero"/>
        <c:auto val="1"/>
        <c:lblOffset val="100"/>
        <c:baseTimeUnit val="years"/>
      </c:dateAx>
      <c:valAx>
        <c:axId val="1212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2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旭市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68020</v>
      </c>
      <c r="AJ8" s="75"/>
      <c r="AK8" s="75"/>
      <c r="AL8" s="75"/>
      <c r="AM8" s="75"/>
      <c r="AN8" s="75"/>
      <c r="AO8" s="75"/>
      <c r="AP8" s="76"/>
      <c r="AQ8" s="57">
        <f>データ!R6</f>
        <v>130.44999999999999</v>
      </c>
      <c r="AR8" s="57"/>
      <c r="AS8" s="57"/>
      <c r="AT8" s="57"/>
      <c r="AU8" s="57"/>
      <c r="AV8" s="57"/>
      <c r="AW8" s="57"/>
      <c r="AX8" s="57"/>
      <c r="AY8" s="57">
        <f>データ!S6</f>
        <v>521.42999999999995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88.12</v>
      </c>
      <c r="K10" s="57"/>
      <c r="L10" s="57"/>
      <c r="M10" s="57"/>
      <c r="N10" s="57"/>
      <c r="O10" s="57"/>
      <c r="P10" s="57"/>
      <c r="Q10" s="57"/>
      <c r="R10" s="57">
        <f>データ!O6</f>
        <v>85.33</v>
      </c>
      <c r="S10" s="57"/>
      <c r="T10" s="57"/>
      <c r="U10" s="57"/>
      <c r="V10" s="57"/>
      <c r="W10" s="57"/>
      <c r="X10" s="57"/>
      <c r="Y10" s="57"/>
      <c r="Z10" s="65">
        <f>データ!P6</f>
        <v>5814</v>
      </c>
      <c r="AA10" s="65"/>
      <c r="AB10" s="65"/>
      <c r="AC10" s="65"/>
      <c r="AD10" s="65"/>
      <c r="AE10" s="65"/>
      <c r="AF10" s="65"/>
      <c r="AG10" s="65"/>
      <c r="AH10" s="2"/>
      <c r="AI10" s="65">
        <f>データ!T6</f>
        <v>57870</v>
      </c>
      <c r="AJ10" s="65"/>
      <c r="AK10" s="65"/>
      <c r="AL10" s="65"/>
      <c r="AM10" s="65"/>
      <c r="AN10" s="65"/>
      <c r="AO10" s="65"/>
      <c r="AP10" s="65"/>
      <c r="AQ10" s="57">
        <f>データ!U6</f>
        <v>114.25</v>
      </c>
      <c r="AR10" s="57"/>
      <c r="AS10" s="57"/>
      <c r="AT10" s="57"/>
      <c r="AU10" s="57"/>
      <c r="AV10" s="57"/>
      <c r="AW10" s="57"/>
      <c r="AX10" s="57"/>
      <c r="AY10" s="57">
        <f>データ!V6</f>
        <v>506.52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122157</v>
      </c>
      <c r="D6" s="31">
        <f t="shared" si="3"/>
        <v>46</v>
      </c>
      <c r="E6" s="31">
        <f t="shared" si="3"/>
        <v>1</v>
      </c>
      <c r="F6" s="31">
        <f t="shared" si="3"/>
        <v>0</v>
      </c>
      <c r="G6" s="31">
        <f t="shared" si="3"/>
        <v>1</v>
      </c>
      <c r="H6" s="31" t="str">
        <f t="shared" si="3"/>
        <v>千葉県　旭市</v>
      </c>
      <c r="I6" s="31" t="str">
        <f t="shared" si="3"/>
        <v>法適用</v>
      </c>
      <c r="J6" s="31" t="str">
        <f t="shared" si="3"/>
        <v>水道事業</v>
      </c>
      <c r="K6" s="31" t="str">
        <f t="shared" si="3"/>
        <v>末端給水事業</v>
      </c>
      <c r="L6" s="31" t="str">
        <f t="shared" si="3"/>
        <v>A4</v>
      </c>
      <c r="M6" s="32" t="str">
        <f t="shared" si="3"/>
        <v>-</v>
      </c>
      <c r="N6" s="32">
        <f t="shared" si="3"/>
        <v>88.12</v>
      </c>
      <c r="O6" s="32">
        <f t="shared" si="3"/>
        <v>85.33</v>
      </c>
      <c r="P6" s="32">
        <f t="shared" si="3"/>
        <v>5814</v>
      </c>
      <c r="Q6" s="32">
        <f t="shared" si="3"/>
        <v>68020</v>
      </c>
      <c r="R6" s="32">
        <f t="shared" si="3"/>
        <v>130.44999999999999</v>
      </c>
      <c r="S6" s="32">
        <f t="shared" si="3"/>
        <v>521.42999999999995</v>
      </c>
      <c r="T6" s="32">
        <f t="shared" si="3"/>
        <v>57870</v>
      </c>
      <c r="U6" s="32">
        <f t="shared" si="3"/>
        <v>114.25</v>
      </c>
      <c r="V6" s="32">
        <f t="shared" si="3"/>
        <v>506.52</v>
      </c>
      <c r="W6" s="33">
        <f>IF(W7="",NA(),W7)</f>
        <v>120.25</v>
      </c>
      <c r="X6" s="33">
        <f t="shared" ref="X6:AF6" si="4">IF(X7="",NA(),X7)</f>
        <v>113.39</v>
      </c>
      <c r="Y6" s="33">
        <f t="shared" si="4"/>
        <v>110.07</v>
      </c>
      <c r="Z6" s="33">
        <f t="shared" si="4"/>
        <v>109.07</v>
      </c>
      <c r="AA6" s="33">
        <f t="shared" si="4"/>
        <v>113.4</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731.22</v>
      </c>
      <c r="AT6" s="33">
        <f t="shared" ref="AT6:BB6" si="6">IF(AT7="",NA(),AT7)</f>
        <v>587.79</v>
      </c>
      <c r="AU6" s="33">
        <f t="shared" si="6"/>
        <v>905.15</v>
      </c>
      <c r="AV6" s="33">
        <f t="shared" si="6"/>
        <v>891.38</v>
      </c>
      <c r="AW6" s="33">
        <f t="shared" si="6"/>
        <v>1133.3</v>
      </c>
      <c r="AX6" s="33">
        <f t="shared" si="6"/>
        <v>699.11</v>
      </c>
      <c r="AY6" s="33">
        <f t="shared" si="6"/>
        <v>695.41</v>
      </c>
      <c r="AZ6" s="33">
        <f t="shared" si="6"/>
        <v>701</v>
      </c>
      <c r="BA6" s="33">
        <f t="shared" si="6"/>
        <v>739.59</v>
      </c>
      <c r="BB6" s="33">
        <f t="shared" si="6"/>
        <v>335.95</v>
      </c>
      <c r="BC6" s="32" t="str">
        <f>IF(BC7="","",IF(BC7="-","【-】","【"&amp;SUBSTITUTE(TEXT(BC7,"#,##0.00"),"-","△")&amp;"】"))</f>
        <v>【264.16】</v>
      </c>
      <c r="BD6" s="33">
        <f>IF(BD7="",NA(),BD7)</f>
        <v>103.98</v>
      </c>
      <c r="BE6" s="33">
        <f t="shared" ref="BE6:BM6" si="7">IF(BE7="",NA(),BE7)</f>
        <v>81.14</v>
      </c>
      <c r="BF6" s="33">
        <f t="shared" si="7"/>
        <v>57.22</v>
      </c>
      <c r="BG6" s="33">
        <f t="shared" si="7"/>
        <v>49.72</v>
      </c>
      <c r="BH6" s="33">
        <f t="shared" si="7"/>
        <v>41.88</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114.25</v>
      </c>
      <c r="BP6" s="33">
        <f t="shared" ref="BP6:BX6" si="8">IF(BP7="",NA(),BP7)</f>
        <v>108.84</v>
      </c>
      <c r="BQ6" s="33">
        <f t="shared" si="8"/>
        <v>109.2</v>
      </c>
      <c r="BR6" s="33">
        <f t="shared" si="8"/>
        <v>108.35</v>
      </c>
      <c r="BS6" s="33">
        <f t="shared" si="8"/>
        <v>113.29</v>
      </c>
      <c r="BT6" s="33">
        <f t="shared" si="8"/>
        <v>101.27</v>
      </c>
      <c r="BU6" s="33">
        <f t="shared" si="8"/>
        <v>99.61</v>
      </c>
      <c r="BV6" s="33">
        <f t="shared" si="8"/>
        <v>100.27</v>
      </c>
      <c r="BW6" s="33">
        <f t="shared" si="8"/>
        <v>99.46</v>
      </c>
      <c r="BX6" s="33">
        <f t="shared" si="8"/>
        <v>105.21</v>
      </c>
      <c r="BY6" s="32" t="str">
        <f>IF(BY7="","",IF(BY7="-","【-】","【"&amp;SUBSTITUTE(TEXT(BY7,"#,##0.00"),"-","△")&amp;"】"))</f>
        <v>【104.60】</v>
      </c>
      <c r="BZ6" s="33">
        <f>IF(BZ7="",NA(),BZ7)</f>
        <v>222.59</v>
      </c>
      <c r="CA6" s="33">
        <f t="shared" ref="CA6:CI6" si="9">IF(CA7="",NA(),CA7)</f>
        <v>234.63</v>
      </c>
      <c r="CB6" s="33">
        <f t="shared" si="9"/>
        <v>233.98</v>
      </c>
      <c r="CC6" s="33">
        <f t="shared" si="9"/>
        <v>235.92</v>
      </c>
      <c r="CD6" s="33">
        <f t="shared" si="9"/>
        <v>226.02</v>
      </c>
      <c r="CE6" s="33">
        <f t="shared" si="9"/>
        <v>167.74</v>
      </c>
      <c r="CF6" s="33">
        <f t="shared" si="9"/>
        <v>169.59</v>
      </c>
      <c r="CG6" s="33">
        <f t="shared" si="9"/>
        <v>169.62</v>
      </c>
      <c r="CH6" s="33">
        <f t="shared" si="9"/>
        <v>171.78</v>
      </c>
      <c r="CI6" s="33">
        <f t="shared" si="9"/>
        <v>162.59</v>
      </c>
      <c r="CJ6" s="32" t="str">
        <f>IF(CJ7="","",IF(CJ7="-","【-】","【"&amp;SUBSTITUTE(TEXT(CJ7,"#,##0.00"),"-","△")&amp;"】"))</f>
        <v>【164.21】</v>
      </c>
      <c r="CK6" s="33">
        <f>IF(CK7="",NA(),CK7)</f>
        <v>61.61</v>
      </c>
      <c r="CL6" s="33">
        <f t="shared" ref="CL6:CT6" si="10">IF(CL7="",NA(),CL7)</f>
        <v>59.22</v>
      </c>
      <c r="CM6" s="33">
        <f t="shared" si="10"/>
        <v>59</v>
      </c>
      <c r="CN6" s="33">
        <f t="shared" si="10"/>
        <v>59.03</v>
      </c>
      <c r="CO6" s="33">
        <f t="shared" si="10"/>
        <v>58.72</v>
      </c>
      <c r="CP6" s="33">
        <f t="shared" si="10"/>
        <v>60.83</v>
      </c>
      <c r="CQ6" s="33">
        <f t="shared" si="10"/>
        <v>60.04</v>
      </c>
      <c r="CR6" s="33">
        <f t="shared" si="10"/>
        <v>59.88</v>
      </c>
      <c r="CS6" s="33">
        <f t="shared" si="10"/>
        <v>59.68</v>
      </c>
      <c r="CT6" s="33">
        <f t="shared" si="10"/>
        <v>59.17</v>
      </c>
      <c r="CU6" s="32" t="str">
        <f>IF(CU7="","",IF(CU7="-","【-】","【"&amp;SUBSTITUTE(TEXT(CU7,"#,##0.00"),"-","△")&amp;"】"))</f>
        <v>【59.80】</v>
      </c>
      <c r="CV6" s="33">
        <f>IF(CV7="",NA(),CV7)</f>
        <v>97.38</v>
      </c>
      <c r="CW6" s="33">
        <f t="shared" ref="CW6:DE6" si="11">IF(CW7="",NA(),CW7)</f>
        <v>95.17</v>
      </c>
      <c r="CX6" s="33">
        <f t="shared" si="11"/>
        <v>95.98</v>
      </c>
      <c r="CY6" s="33">
        <f t="shared" si="11"/>
        <v>95.27</v>
      </c>
      <c r="CZ6" s="33">
        <f t="shared" si="11"/>
        <v>95.34</v>
      </c>
      <c r="DA6" s="33">
        <f t="shared" si="11"/>
        <v>87.92</v>
      </c>
      <c r="DB6" s="33">
        <f t="shared" si="11"/>
        <v>87.33</v>
      </c>
      <c r="DC6" s="33">
        <f t="shared" si="11"/>
        <v>87.65</v>
      </c>
      <c r="DD6" s="33">
        <f t="shared" si="11"/>
        <v>87.63</v>
      </c>
      <c r="DE6" s="33">
        <f t="shared" si="11"/>
        <v>87.6</v>
      </c>
      <c r="DF6" s="32" t="str">
        <f>IF(DF7="","",IF(DF7="-","【-】","【"&amp;SUBSTITUTE(TEXT(DF7,"#,##0.00"),"-","△")&amp;"】"))</f>
        <v>【89.78】</v>
      </c>
      <c r="DG6" s="33">
        <f>IF(DG7="",NA(),DG7)</f>
        <v>55.05</v>
      </c>
      <c r="DH6" s="33">
        <f t="shared" ref="DH6:DP6" si="12">IF(DH7="",NA(),DH7)</f>
        <v>56.49</v>
      </c>
      <c r="DI6" s="33">
        <f t="shared" si="12"/>
        <v>58.03</v>
      </c>
      <c r="DJ6" s="33">
        <f t="shared" si="12"/>
        <v>59.2</v>
      </c>
      <c r="DK6" s="33">
        <f t="shared" si="12"/>
        <v>60.76</v>
      </c>
      <c r="DL6" s="33">
        <f t="shared" si="12"/>
        <v>36.700000000000003</v>
      </c>
      <c r="DM6" s="33">
        <f t="shared" si="12"/>
        <v>37.71</v>
      </c>
      <c r="DN6" s="33">
        <f t="shared" si="12"/>
        <v>38.69</v>
      </c>
      <c r="DO6" s="33">
        <f t="shared" si="12"/>
        <v>39.65</v>
      </c>
      <c r="DP6" s="33">
        <f t="shared" si="12"/>
        <v>45.25</v>
      </c>
      <c r="DQ6" s="32" t="str">
        <f>IF(DQ7="","",IF(DQ7="-","【-】","【"&amp;SUBSTITUTE(TEXT(DQ7,"#,##0.00"),"-","△")&amp;"】"))</f>
        <v>【46.31】</v>
      </c>
      <c r="DR6" s="32">
        <f>IF(DR7="",NA(),DR7)</f>
        <v>0</v>
      </c>
      <c r="DS6" s="32">
        <f t="shared" ref="DS6:EA6" si="13">IF(DS7="",NA(),DS7)</f>
        <v>0</v>
      </c>
      <c r="DT6" s="32">
        <f t="shared" si="13"/>
        <v>0</v>
      </c>
      <c r="DU6" s="32">
        <f t="shared" si="13"/>
        <v>0</v>
      </c>
      <c r="DV6" s="32">
        <f t="shared" si="13"/>
        <v>0</v>
      </c>
      <c r="DW6" s="33">
        <f t="shared" si="13"/>
        <v>6.92</v>
      </c>
      <c r="DX6" s="33">
        <f t="shared" si="13"/>
        <v>7.67</v>
      </c>
      <c r="DY6" s="33">
        <f t="shared" si="13"/>
        <v>8.4</v>
      </c>
      <c r="DZ6" s="33">
        <f t="shared" si="13"/>
        <v>9.7100000000000009</v>
      </c>
      <c r="EA6" s="33">
        <f t="shared" si="13"/>
        <v>10.71</v>
      </c>
      <c r="EB6" s="32" t="str">
        <f>IF(EB7="","",IF(EB7="-","【-】","【"&amp;SUBSTITUTE(TEXT(EB7,"#,##0.00"),"-","△")&amp;"】"))</f>
        <v>【12.42】</v>
      </c>
      <c r="EC6" s="33">
        <f>IF(EC7="",NA(),EC7)</f>
        <v>0.34</v>
      </c>
      <c r="ED6" s="33">
        <f t="shared" ref="ED6:EL6" si="14">IF(ED7="",NA(),ED7)</f>
        <v>0.3</v>
      </c>
      <c r="EE6" s="33">
        <f t="shared" si="14"/>
        <v>0.25</v>
      </c>
      <c r="EF6" s="33">
        <f t="shared" si="14"/>
        <v>0.6</v>
      </c>
      <c r="EG6" s="33">
        <f t="shared" si="14"/>
        <v>0.28000000000000003</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122157</v>
      </c>
      <c r="D7" s="35">
        <v>46</v>
      </c>
      <c r="E7" s="35">
        <v>1</v>
      </c>
      <c r="F7" s="35">
        <v>0</v>
      </c>
      <c r="G7" s="35">
        <v>1</v>
      </c>
      <c r="H7" s="35" t="s">
        <v>93</v>
      </c>
      <c r="I7" s="35" t="s">
        <v>94</v>
      </c>
      <c r="J7" s="35" t="s">
        <v>95</v>
      </c>
      <c r="K7" s="35" t="s">
        <v>96</v>
      </c>
      <c r="L7" s="35" t="s">
        <v>97</v>
      </c>
      <c r="M7" s="36" t="s">
        <v>98</v>
      </c>
      <c r="N7" s="36">
        <v>88.12</v>
      </c>
      <c r="O7" s="36">
        <v>85.33</v>
      </c>
      <c r="P7" s="36">
        <v>5814</v>
      </c>
      <c r="Q7" s="36">
        <v>68020</v>
      </c>
      <c r="R7" s="36">
        <v>130.44999999999999</v>
      </c>
      <c r="S7" s="36">
        <v>521.42999999999995</v>
      </c>
      <c r="T7" s="36">
        <v>57870</v>
      </c>
      <c r="U7" s="36">
        <v>114.25</v>
      </c>
      <c r="V7" s="36">
        <v>506.52</v>
      </c>
      <c r="W7" s="36">
        <v>120.25</v>
      </c>
      <c r="X7" s="36">
        <v>113.39</v>
      </c>
      <c r="Y7" s="36">
        <v>110.07</v>
      </c>
      <c r="Z7" s="36">
        <v>109.07</v>
      </c>
      <c r="AA7" s="36">
        <v>113.4</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731.22</v>
      </c>
      <c r="AT7" s="36">
        <v>587.79</v>
      </c>
      <c r="AU7" s="36">
        <v>905.15</v>
      </c>
      <c r="AV7" s="36">
        <v>891.38</v>
      </c>
      <c r="AW7" s="36">
        <v>1133.3</v>
      </c>
      <c r="AX7" s="36">
        <v>699.11</v>
      </c>
      <c r="AY7" s="36">
        <v>695.41</v>
      </c>
      <c r="AZ7" s="36">
        <v>701</v>
      </c>
      <c r="BA7" s="36">
        <v>739.59</v>
      </c>
      <c r="BB7" s="36">
        <v>335.95</v>
      </c>
      <c r="BC7" s="36">
        <v>264.16000000000003</v>
      </c>
      <c r="BD7" s="36">
        <v>103.98</v>
      </c>
      <c r="BE7" s="36">
        <v>81.14</v>
      </c>
      <c r="BF7" s="36">
        <v>57.22</v>
      </c>
      <c r="BG7" s="36">
        <v>49.72</v>
      </c>
      <c r="BH7" s="36">
        <v>41.88</v>
      </c>
      <c r="BI7" s="36">
        <v>339.69</v>
      </c>
      <c r="BJ7" s="36">
        <v>343.45</v>
      </c>
      <c r="BK7" s="36">
        <v>330.99</v>
      </c>
      <c r="BL7" s="36">
        <v>324.08999999999997</v>
      </c>
      <c r="BM7" s="36">
        <v>319.82</v>
      </c>
      <c r="BN7" s="36">
        <v>283.72000000000003</v>
      </c>
      <c r="BO7" s="36">
        <v>114.25</v>
      </c>
      <c r="BP7" s="36">
        <v>108.84</v>
      </c>
      <c r="BQ7" s="36">
        <v>109.2</v>
      </c>
      <c r="BR7" s="36">
        <v>108.35</v>
      </c>
      <c r="BS7" s="36">
        <v>113.29</v>
      </c>
      <c r="BT7" s="36">
        <v>101.27</v>
      </c>
      <c r="BU7" s="36">
        <v>99.61</v>
      </c>
      <c r="BV7" s="36">
        <v>100.27</v>
      </c>
      <c r="BW7" s="36">
        <v>99.46</v>
      </c>
      <c r="BX7" s="36">
        <v>105.21</v>
      </c>
      <c r="BY7" s="36">
        <v>104.6</v>
      </c>
      <c r="BZ7" s="36">
        <v>222.59</v>
      </c>
      <c r="CA7" s="36">
        <v>234.63</v>
      </c>
      <c r="CB7" s="36">
        <v>233.98</v>
      </c>
      <c r="CC7" s="36">
        <v>235.92</v>
      </c>
      <c r="CD7" s="36">
        <v>226.02</v>
      </c>
      <c r="CE7" s="36">
        <v>167.74</v>
      </c>
      <c r="CF7" s="36">
        <v>169.59</v>
      </c>
      <c r="CG7" s="36">
        <v>169.62</v>
      </c>
      <c r="CH7" s="36">
        <v>171.78</v>
      </c>
      <c r="CI7" s="36">
        <v>162.59</v>
      </c>
      <c r="CJ7" s="36">
        <v>164.21</v>
      </c>
      <c r="CK7" s="36">
        <v>61.61</v>
      </c>
      <c r="CL7" s="36">
        <v>59.22</v>
      </c>
      <c r="CM7" s="36">
        <v>59</v>
      </c>
      <c r="CN7" s="36">
        <v>59.03</v>
      </c>
      <c r="CO7" s="36">
        <v>58.72</v>
      </c>
      <c r="CP7" s="36">
        <v>60.83</v>
      </c>
      <c r="CQ7" s="36">
        <v>60.04</v>
      </c>
      <c r="CR7" s="36">
        <v>59.88</v>
      </c>
      <c r="CS7" s="36">
        <v>59.68</v>
      </c>
      <c r="CT7" s="36">
        <v>59.17</v>
      </c>
      <c r="CU7" s="36">
        <v>59.8</v>
      </c>
      <c r="CV7" s="36">
        <v>97.38</v>
      </c>
      <c r="CW7" s="36">
        <v>95.17</v>
      </c>
      <c r="CX7" s="36">
        <v>95.98</v>
      </c>
      <c r="CY7" s="36">
        <v>95.27</v>
      </c>
      <c r="CZ7" s="36">
        <v>95.34</v>
      </c>
      <c r="DA7" s="36">
        <v>87.92</v>
      </c>
      <c r="DB7" s="36">
        <v>87.33</v>
      </c>
      <c r="DC7" s="36">
        <v>87.65</v>
      </c>
      <c r="DD7" s="36">
        <v>87.63</v>
      </c>
      <c r="DE7" s="36">
        <v>87.6</v>
      </c>
      <c r="DF7" s="36">
        <v>89.78</v>
      </c>
      <c r="DG7" s="36">
        <v>55.05</v>
      </c>
      <c r="DH7" s="36">
        <v>56.49</v>
      </c>
      <c r="DI7" s="36">
        <v>58.03</v>
      </c>
      <c r="DJ7" s="36">
        <v>59.2</v>
      </c>
      <c r="DK7" s="36">
        <v>60.76</v>
      </c>
      <c r="DL7" s="36">
        <v>36.700000000000003</v>
      </c>
      <c r="DM7" s="36">
        <v>37.71</v>
      </c>
      <c r="DN7" s="36">
        <v>38.69</v>
      </c>
      <c r="DO7" s="36">
        <v>39.65</v>
      </c>
      <c r="DP7" s="36">
        <v>45.25</v>
      </c>
      <c r="DQ7" s="36">
        <v>46.31</v>
      </c>
      <c r="DR7" s="36">
        <v>0</v>
      </c>
      <c r="DS7" s="36">
        <v>0</v>
      </c>
      <c r="DT7" s="36">
        <v>0</v>
      </c>
      <c r="DU7" s="36">
        <v>0</v>
      </c>
      <c r="DV7" s="36">
        <v>0</v>
      </c>
      <c r="DW7" s="36">
        <v>6.92</v>
      </c>
      <c r="DX7" s="36">
        <v>7.67</v>
      </c>
      <c r="DY7" s="36">
        <v>8.4</v>
      </c>
      <c r="DZ7" s="36">
        <v>9.7100000000000009</v>
      </c>
      <c r="EA7" s="36">
        <v>10.71</v>
      </c>
      <c r="EB7" s="36">
        <v>12.42</v>
      </c>
      <c r="EC7" s="36">
        <v>0.34</v>
      </c>
      <c r="ED7" s="36">
        <v>0.3</v>
      </c>
      <c r="EE7" s="36">
        <v>0.25</v>
      </c>
      <c r="EF7" s="36">
        <v>0.6</v>
      </c>
      <c r="EG7" s="36">
        <v>0.28000000000000003</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石毛　秀明</cp:lastModifiedBy>
  <cp:lastPrinted>2016-02-04T04:47:55Z</cp:lastPrinted>
  <dcterms:created xsi:type="dcterms:W3CDTF">2016-01-18T04:44:05Z</dcterms:created>
  <dcterms:modified xsi:type="dcterms:W3CDTF">2016-02-04T05:13:20Z</dcterms:modified>
</cp:coreProperties>
</file>