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AL8" i="4" s="1"/>
  <c r="Q6" i="5"/>
  <c r="P6" i="5"/>
  <c r="W10" i="4" s="1"/>
  <c r="O6" i="5"/>
  <c r="P10" i="4" s="1"/>
  <c r="N6" i="5"/>
  <c r="I10" i="4" s="1"/>
  <c r="M6" i="5"/>
  <c r="L6" i="5"/>
  <c r="K6" i="5"/>
  <c r="P8" i="4" s="1"/>
  <c r="J6" i="5"/>
  <c r="I8" i="4" s="1"/>
  <c r="I6" i="5"/>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B10" i="4"/>
  <c r="W8" i="4"/>
  <c r="B8" i="4"/>
  <c r="C10" i="5" l="1"/>
  <c r="D10" i="5"/>
  <c r="E10" i="5"/>
  <c r="B10" i="5"/>
</calcChain>
</file>

<file path=xl/sharedStrings.xml><?xml version="1.0" encoding="utf-8"?>
<sst xmlns="http://schemas.openxmlformats.org/spreadsheetml/2006/main" count="226" uniqueCount="110">
  <si>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</si>
  <si>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</si>
  <si>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</si>
  <si>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</si>
  <si>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</si>
  <si>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</si>
  <si>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</si>
  <si>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</si>
  <si>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</si>
  <si>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</si>
  <si>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</si>
  <si>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</si>
  <si>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</si>
  <si>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</si>
  <si>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</si>
  <si>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</si>
  <si>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</si>
  <si>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</si>
  <si>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</si>
  <si>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</si>
  <si>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</si>
  <si>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</si>
  <si>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</si>
  <si>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</si>
  <si>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</si>
  <si>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</si>
  <si>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</si>
  <si>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</si>
  <si>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</si>
  <si>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</si>
  <si>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</si>
  <si>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</si>
  <si>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</si>
  <si>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</si>
  <si>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</si>
  <si>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</si>
  <si>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</si>
  <si>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</si>
  <si>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</si>
  <si>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</si>
  <si>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</si>
  <si>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</si>
  <si>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</si>
  <si>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</si>
  <si>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</si>
  <si>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</si>
  <si>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</si>
  <si>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</si>
  <si>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</si>
  <si>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</si>
  <si>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</si>
  <si>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</si>
  <si>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</si>
  <si>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</si>
  <si>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</si>
  <si>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</si>
  <si>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</si>
  <si>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</si>
  <si>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</si>
  <si>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</si>
  <si>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</si>
  <si>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</si>
  <si>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</si>
  <si>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</si>
  <si>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</si>
  <si>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</si>
  <si>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</si>
  <si>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</si>
  <si>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</si>
  <si>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</si>
  <si>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</si>
  <si>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</si>
  <si>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</si>
  <si>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</si>
  <si>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</si>
  <si>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</si>
  <si>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</si>
  <si>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</si>
  <si>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</si>
  <si>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</si>
  <si>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</si>
  <si>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</si>
  <si>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</si>
  <si>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</si>
  <si>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</si>
  <si>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</si>
  <si>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</si>
  <si>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</si>
  <si>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</si>
  <si>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</si>
  <si>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</si>
  <si>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</si>
  <si>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</si>
  <si>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</si>
  <si>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</si>
  <si>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我孫子市</t>
  </si>
  <si>
    <t>法非適用</t>
  </si>
  <si>
    <t>下水道事業</t>
  </si>
  <si>
    <t>公共下水道</t>
  </si>
  <si>
    <t>Ab</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</si>
  <si>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</si>
  <si>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</si>
  <si>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</si>
  <si>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</si>
  <si>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</si>
  <si>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</si>
  <si>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</si>
  <si>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我孫子市の公共下水道事業は、昭和４２年に建設が始まり、間もなく５０年を迎えようとしています。
　今後、施設の老朽化、人口減少による使用料収入の減少等、下水道事業をめぐる経営環境が厳しさを増していきます。
　自らの経営状況を正確に把握した上で経営基盤の強化と財政マネジメントの向上に取り組む必要があります。
</t>
    <rPh sb="1" eb="4">
      <t>アビコ</t>
    </rPh>
    <phoneticPr fontId="4"/>
  </si>
  <si>
    <t xml:space="preserve">　各指標の数値の年度間の増減理由については、平成２３年度は東日本大震災による放射能対策費等が増額したこと、平成２５年度は特定被災地方公共団体に係る補償金免除繰上償還を行ったことによります。
　収益的収支比率、経費回収率については、１００％以上であることが必要とされています。現在より高い数値となるように、使用料収入の確保及び汚水処理費の削減に努めます。
　企業債残高対事業規模比率については、汚水処理に係る企業債残高は、年々減額していますが、使用料収入も前年度並みか減額傾向にあるため、比率に大きな変化は見られません。
　汚水処理原価については、常に平均値を上回っています。主な費用は、流域下水道管理運営費負担金、企業債の元利償還金となります。高利率の企業債から低利率の企業債への借換は、要件を満たせば行っています。
 施設利用率については、我孫子市は処理場を持っていないため、該当数値はありません。
　水洗化率については、常に平均値よりも上回っていますが、１００％を目指してさらなる水洗化率の向上に努めます。
</t>
    <rPh sb="71" eb="72">
      <t>カカ</t>
    </rPh>
    <rPh sb="73" eb="76">
      <t>ホショウキン</t>
    </rPh>
    <rPh sb="76" eb="78">
      <t>メンジョ</t>
    </rPh>
    <rPh sb="78" eb="80">
      <t>クリアゲ</t>
    </rPh>
    <rPh sb="80" eb="82">
      <t>ショウカン</t>
    </rPh>
    <rPh sb="83" eb="84">
      <t>オコナ</t>
    </rPh>
    <rPh sb="119" eb="121">
      <t>イジョウ</t>
    </rPh>
    <rPh sb="127" eb="129">
      <t>ヒツヨウ</t>
    </rPh>
    <rPh sb="137" eb="139">
      <t>ゲンザイ</t>
    </rPh>
    <rPh sb="141" eb="142">
      <t>タカ</t>
    </rPh>
    <rPh sb="143" eb="145">
      <t>スウチ</t>
    </rPh>
    <rPh sb="287" eb="288">
      <t>オモ</t>
    </rPh>
    <rPh sb="289" eb="291">
      <t>ヒヨウ</t>
    </rPh>
    <rPh sb="307" eb="309">
      <t>キギョウ</t>
    </rPh>
    <rPh sb="309" eb="310">
      <t>サイ</t>
    </rPh>
    <rPh sb="311" eb="313">
      <t>ガンリ</t>
    </rPh>
    <rPh sb="313" eb="316">
      <t>ショウカンキン</t>
    </rPh>
    <rPh sb="322" eb="325">
      <t>コウリリツ</t>
    </rPh>
    <rPh sb="326" eb="328">
      <t>キギョウ</t>
    </rPh>
    <rPh sb="328" eb="329">
      <t>サイ</t>
    </rPh>
    <rPh sb="331" eb="334">
      <t>テイリリツ</t>
    </rPh>
    <rPh sb="335" eb="337">
      <t>キギョウ</t>
    </rPh>
    <rPh sb="337" eb="338">
      <t>サイ</t>
    </rPh>
    <rPh sb="340" eb="342">
      <t>カリカエ</t>
    </rPh>
    <rPh sb="344" eb="346">
      <t>ヨウケン</t>
    </rPh>
    <rPh sb="347" eb="348">
      <t>ミ</t>
    </rPh>
    <rPh sb="351" eb="352">
      <t>オコナ</t>
    </rPh>
    <phoneticPr fontId="4"/>
  </si>
  <si>
    <t xml:space="preserve"> 平成２６年度末時点で、供用開始から４４年となります。
　管渠の標準的な耐用年数とされる５０年を経過した管渠はありません。
　現在は、大規模修繕等が必要である箇所はありません。
　しかし、今後、敷設から５０年を経過した管渠が増加するため、管渠の長寿命化計画に取り組む必要があります。</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</si>
</sst>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3">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2"/>
      <color theme="1"/>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22" fillId="0" borderId="6" xfId="0" applyFont="1" applyBorder="1" applyAlignment="1" applyProtection="1">
      <alignment horizontal="left" vertical="top" wrapText="1"/>
      <protection locked="0"/>
    </xf>
    <xf numFmtId="0" fontId="22" fillId="0" borderId="0" xfId="0" applyFont="1" applyBorder="1" applyAlignment="1" applyProtection="1">
      <alignment horizontal="left" vertical="top" wrapText="1"/>
      <protection locked="0"/>
    </xf>
    <xf numFmtId="0" fontId="22" fillId="0" borderId="7" xfId="0" applyFont="1" applyBorder="1" applyAlignment="1" applyProtection="1">
      <alignment horizontal="left" vertical="top" wrapText="1"/>
      <protection locked="0"/>
    </xf>
    <xf numFmtId="0" fontId="22" fillId="0" borderId="8" xfId="0" applyFont="1" applyBorder="1" applyAlignment="1" applyProtection="1">
      <alignment horizontal="left" vertical="top" wrapText="1"/>
      <protection locked="0"/>
    </xf>
    <xf numFmtId="0" fontId="22" fillId="0" borderId="1" xfId="0" applyFont="1" applyBorder="1" applyAlignment="1" applyProtection="1">
      <alignment horizontal="left" vertical="top" wrapText="1"/>
      <protection locked="0"/>
    </xf>
    <xf numFmtId="0" fontId="22"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formatCode="#,##0.00;&quot;△&quot;#,##0.00;&quot;-&quot;">
                  <c:v>0.01</c:v>
                </c:pt>
              </c:numCache>
            </c:numRef>
          </c:val>
        </c:ser>
        <c:dLbls>
          <c:showLegendKey val="0"/>
          <c:showVal val="0"/>
          <c:showCatName val="0"/>
          <c:showSerName val="0"/>
          <c:showPercent val="0"/>
          <c:showBubbleSize val="0"/>
        </c:dLbls>
        <c:gapWidth val="150"/>
        <c:axId val="94717440"/>
        <c:axId val="947193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0.11</c:v>
                </c:pt>
                <c:pt idx="1">
                  <c:v>0.1</c:v>
                </c:pt>
                <c:pt idx="2">
                  <c:v>0.1</c:v>
                </c:pt>
                <c:pt idx="3">
                  <c:v>0.08</c:v>
                </c:pt>
                <c:pt idx="4">
                  <c:v>0.1</c:v>
                </c:pt>
              </c:numCache>
            </c:numRef>
          </c:val>
          <c:smooth val="0"/>
        </c:ser>
        <c:dLbls>
          <c:showLegendKey val="0"/>
          <c:showVal val="0"/>
          <c:showCatName val="0"/>
          <c:showSerName val="0"/>
          <c:showPercent val="0"/>
          <c:showBubbleSize val="0"/>
        </c:dLbls>
        <c:marker val="1"/>
        <c:smooth val="0"/>
        <c:axId val="94717440"/>
        <c:axId val="94719360"/>
      </c:lineChart>
      <c:dateAx>
        <c:axId val="94717440"/>
        <c:scaling>
          <c:orientation val="minMax"/>
        </c:scaling>
        <c:delete val="1"/>
        <c:axPos val="b"/>
        <c:numFmt formatCode="ge" sourceLinked="1"/>
        <c:majorTickMark val="none"/>
        <c:minorTickMark val="none"/>
        <c:tickLblPos val="none"/>
        <c:crossAx val="94719360"/>
        <c:crosses val="autoZero"/>
        <c:auto val="1"/>
        <c:lblOffset val="100"/>
        <c:baseTimeUnit val="years"/>
      </c:dateAx>
      <c:valAx>
        <c:axId val="94719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717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95074176"/>
        <c:axId val="950886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68.489999999999995</c:v>
                </c:pt>
                <c:pt idx="1">
                  <c:v>71.48</c:v>
                </c:pt>
                <c:pt idx="2">
                  <c:v>69.03</c:v>
                </c:pt>
                <c:pt idx="3">
                  <c:v>70.16</c:v>
                </c:pt>
                <c:pt idx="4">
                  <c:v>69.95</c:v>
                </c:pt>
              </c:numCache>
            </c:numRef>
          </c:val>
          <c:smooth val="0"/>
        </c:ser>
        <c:dLbls>
          <c:showLegendKey val="0"/>
          <c:showVal val="0"/>
          <c:showCatName val="0"/>
          <c:showSerName val="0"/>
          <c:showPercent val="0"/>
          <c:showBubbleSize val="0"/>
        </c:dLbls>
        <c:marker val="1"/>
        <c:smooth val="0"/>
        <c:axId val="95074176"/>
        <c:axId val="95088640"/>
      </c:lineChart>
      <c:dateAx>
        <c:axId val="95074176"/>
        <c:scaling>
          <c:orientation val="minMax"/>
        </c:scaling>
        <c:delete val="1"/>
        <c:axPos val="b"/>
        <c:numFmt formatCode="ge" sourceLinked="1"/>
        <c:majorTickMark val="none"/>
        <c:minorTickMark val="none"/>
        <c:tickLblPos val="none"/>
        <c:crossAx val="95088640"/>
        <c:crosses val="autoZero"/>
        <c:auto val="1"/>
        <c:lblOffset val="100"/>
        <c:baseTimeUnit val="years"/>
      </c:dateAx>
      <c:valAx>
        <c:axId val="95088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5074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97.94</c:v>
                </c:pt>
                <c:pt idx="1">
                  <c:v>98.33</c:v>
                </c:pt>
                <c:pt idx="2">
                  <c:v>98.72</c:v>
                </c:pt>
                <c:pt idx="3">
                  <c:v>99.16</c:v>
                </c:pt>
                <c:pt idx="4">
                  <c:v>99.44</c:v>
                </c:pt>
              </c:numCache>
            </c:numRef>
          </c:val>
        </c:ser>
        <c:dLbls>
          <c:showLegendKey val="0"/>
          <c:showVal val="0"/>
          <c:showCatName val="0"/>
          <c:showSerName val="0"/>
          <c:showPercent val="0"/>
          <c:showBubbleSize val="0"/>
        </c:dLbls>
        <c:gapWidth val="150"/>
        <c:axId val="95114752"/>
        <c:axId val="951166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96.94</c:v>
                </c:pt>
                <c:pt idx="1">
                  <c:v>96.96</c:v>
                </c:pt>
                <c:pt idx="2">
                  <c:v>96.87</c:v>
                </c:pt>
                <c:pt idx="3">
                  <c:v>96.82</c:v>
                </c:pt>
                <c:pt idx="4">
                  <c:v>96.69</c:v>
                </c:pt>
              </c:numCache>
            </c:numRef>
          </c:val>
          <c:smooth val="0"/>
        </c:ser>
        <c:dLbls>
          <c:showLegendKey val="0"/>
          <c:showVal val="0"/>
          <c:showCatName val="0"/>
          <c:showSerName val="0"/>
          <c:showPercent val="0"/>
          <c:showBubbleSize val="0"/>
        </c:dLbls>
        <c:marker val="1"/>
        <c:smooth val="0"/>
        <c:axId val="95114752"/>
        <c:axId val="95116672"/>
      </c:lineChart>
      <c:dateAx>
        <c:axId val="95114752"/>
        <c:scaling>
          <c:orientation val="minMax"/>
        </c:scaling>
        <c:delete val="1"/>
        <c:axPos val="b"/>
        <c:numFmt formatCode="ge" sourceLinked="1"/>
        <c:majorTickMark val="none"/>
        <c:minorTickMark val="none"/>
        <c:tickLblPos val="none"/>
        <c:crossAx val="95116672"/>
        <c:crosses val="autoZero"/>
        <c:auto val="1"/>
        <c:lblOffset val="100"/>
        <c:baseTimeUnit val="years"/>
      </c:dateAx>
      <c:valAx>
        <c:axId val="951166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5114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77.44</c:v>
                </c:pt>
                <c:pt idx="1">
                  <c:v>78.239999999999995</c:v>
                </c:pt>
                <c:pt idx="2">
                  <c:v>78.25</c:v>
                </c:pt>
                <c:pt idx="3">
                  <c:v>57.4</c:v>
                </c:pt>
                <c:pt idx="4">
                  <c:v>79.08</c:v>
                </c:pt>
              </c:numCache>
            </c:numRef>
          </c:val>
        </c:ser>
        <c:dLbls>
          <c:showLegendKey val="0"/>
          <c:showVal val="0"/>
          <c:showCatName val="0"/>
          <c:showSerName val="0"/>
          <c:showPercent val="0"/>
          <c:showBubbleSize val="0"/>
        </c:dLbls>
        <c:gapWidth val="150"/>
        <c:axId val="94569600"/>
        <c:axId val="945715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4569600"/>
        <c:axId val="94571520"/>
      </c:lineChart>
      <c:dateAx>
        <c:axId val="94569600"/>
        <c:scaling>
          <c:orientation val="minMax"/>
        </c:scaling>
        <c:delete val="1"/>
        <c:axPos val="b"/>
        <c:numFmt formatCode="ge" sourceLinked="1"/>
        <c:majorTickMark val="none"/>
        <c:minorTickMark val="none"/>
        <c:tickLblPos val="none"/>
        <c:crossAx val="94571520"/>
        <c:crosses val="autoZero"/>
        <c:auto val="1"/>
        <c:lblOffset val="100"/>
        <c:baseTimeUnit val="years"/>
      </c:dateAx>
      <c:valAx>
        <c:axId val="94571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569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4601984"/>
        <c:axId val="946039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4601984"/>
        <c:axId val="94603904"/>
      </c:lineChart>
      <c:dateAx>
        <c:axId val="94601984"/>
        <c:scaling>
          <c:orientation val="minMax"/>
        </c:scaling>
        <c:delete val="1"/>
        <c:axPos val="b"/>
        <c:numFmt formatCode="ge" sourceLinked="1"/>
        <c:majorTickMark val="none"/>
        <c:minorTickMark val="none"/>
        <c:tickLblPos val="none"/>
        <c:crossAx val="94603904"/>
        <c:crosses val="autoZero"/>
        <c:auto val="1"/>
        <c:lblOffset val="100"/>
        <c:baseTimeUnit val="years"/>
      </c:dateAx>
      <c:valAx>
        <c:axId val="94603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601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4652288"/>
        <c:axId val="946585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4652288"/>
        <c:axId val="94658560"/>
      </c:lineChart>
      <c:dateAx>
        <c:axId val="94652288"/>
        <c:scaling>
          <c:orientation val="minMax"/>
        </c:scaling>
        <c:delete val="1"/>
        <c:axPos val="b"/>
        <c:numFmt formatCode="ge" sourceLinked="1"/>
        <c:majorTickMark val="none"/>
        <c:minorTickMark val="none"/>
        <c:tickLblPos val="none"/>
        <c:crossAx val="94658560"/>
        <c:crosses val="autoZero"/>
        <c:auto val="1"/>
        <c:lblOffset val="100"/>
        <c:baseTimeUnit val="years"/>
      </c:dateAx>
      <c:valAx>
        <c:axId val="946585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65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4693632"/>
        <c:axId val="948350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4693632"/>
        <c:axId val="94835072"/>
      </c:lineChart>
      <c:dateAx>
        <c:axId val="94693632"/>
        <c:scaling>
          <c:orientation val="minMax"/>
        </c:scaling>
        <c:delete val="1"/>
        <c:axPos val="b"/>
        <c:numFmt formatCode="ge" sourceLinked="1"/>
        <c:majorTickMark val="none"/>
        <c:minorTickMark val="none"/>
        <c:tickLblPos val="none"/>
        <c:crossAx val="94835072"/>
        <c:crosses val="autoZero"/>
        <c:auto val="1"/>
        <c:lblOffset val="100"/>
        <c:baseTimeUnit val="years"/>
      </c:dateAx>
      <c:valAx>
        <c:axId val="948350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693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4865280"/>
        <c:axId val="948715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4865280"/>
        <c:axId val="94871552"/>
      </c:lineChart>
      <c:dateAx>
        <c:axId val="94865280"/>
        <c:scaling>
          <c:orientation val="minMax"/>
        </c:scaling>
        <c:delete val="1"/>
        <c:axPos val="b"/>
        <c:numFmt formatCode="ge" sourceLinked="1"/>
        <c:majorTickMark val="none"/>
        <c:minorTickMark val="none"/>
        <c:tickLblPos val="none"/>
        <c:crossAx val="94871552"/>
        <c:crosses val="autoZero"/>
        <c:auto val="1"/>
        <c:lblOffset val="100"/>
        <c:baseTimeUnit val="years"/>
      </c:dateAx>
      <c:valAx>
        <c:axId val="948715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865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735.02</c:v>
                </c:pt>
                <c:pt idx="1">
                  <c:v>723.19</c:v>
                </c:pt>
                <c:pt idx="2">
                  <c:v>794.58</c:v>
                </c:pt>
                <c:pt idx="3">
                  <c:v>808.15</c:v>
                </c:pt>
                <c:pt idx="4">
                  <c:v>735.01</c:v>
                </c:pt>
              </c:numCache>
            </c:numRef>
          </c:val>
        </c:ser>
        <c:dLbls>
          <c:showLegendKey val="0"/>
          <c:showVal val="0"/>
          <c:showCatName val="0"/>
          <c:showSerName val="0"/>
          <c:showPercent val="0"/>
          <c:showBubbleSize val="0"/>
        </c:dLbls>
        <c:gapWidth val="150"/>
        <c:axId val="94900224"/>
        <c:axId val="949021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669.53</c:v>
                </c:pt>
                <c:pt idx="1">
                  <c:v>652.94000000000005</c:v>
                </c:pt>
                <c:pt idx="2">
                  <c:v>641.70000000000005</c:v>
                </c:pt>
                <c:pt idx="3">
                  <c:v>624.4</c:v>
                </c:pt>
                <c:pt idx="4">
                  <c:v>607.52</c:v>
                </c:pt>
              </c:numCache>
            </c:numRef>
          </c:val>
          <c:smooth val="0"/>
        </c:ser>
        <c:dLbls>
          <c:showLegendKey val="0"/>
          <c:showVal val="0"/>
          <c:showCatName val="0"/>
          <c:showSerName val="0"/>
          <c:showPercent val="0"/>
          <c:showBubbleSize val="0"/>
        </c:dLbls>
        <c:marker val="1"/>
        <c:smooth val="0"/>
        <c:axId val="94900224"/>
        <c:axId val="94902144"/>
      </c:lineChart>
      <c:dateAx>
        <c:axId val="94900224"/>
        <c:scaling>
          <c:orientation val="minMax"/>
        </c:scaling>
        <c:delete val="1"/>
        <c:axPos val="b"/>
        <c:numFmt formatCode="ge" sourceLinked="1"/>
        <c:majorTickMark val="none"/>
        <c:minorTickMark val="none"/>
        <c:tickLblPos val="none"/>
        <c:crossAx val="94902144"/>
        <c:crosses val="autoZero"/>
        <c:auto val="1"/>
        <c:lblOffset val="100"/>
        <c:baseTimeUnit val="years"/>
      </c:dateAx>
      <c:valAx>
        <c:axId val="94902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900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98.84</c:v>
                </c:pt>
                <c:pt idx="1">
                  <c:v>89</c:v>
                </c:pt>
                <c:pt idx="2">
                  <c:v>95.67</c:v>
                </c:pt>
                <c:pt idx="3">
                  <c:v>94.26</c:v>
                </c:pt>
                <c:pt idx="4">
                  <c:v>96.18</c:v>
                </c:pt>
              </c:numCache>
            </c:numRef>
          </c:val>
        </c:ser>
        <c:dLbls>
          <c:showLegendKey val="0"/>
          <c:showVal val="0"/>
          <c:showCatName val="0"/>
          <c:showSerName val="0"/>
          <c:showPercent val="0"/>
          <c:showBubbleSize val="0"/>
        </c:dLbls>
        <c:gapWidth val="150"/>
        <c:axId val="94948352"/>
        <c:axId val="949505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91.18</c:v>
                </c:pt>
                <c:pt idx="1">
                  <c:v>91.22</c:v>
                </c:pt>
                <c:pt idx="2">
                  <c:v>91.73</c:v>
                </c:pt>
                <c:pt idx="3">
                  <c:v>92.33</c:v>
                </c:pt>
                <c:pt idx="4">
                  <c:v>96.91</c:v>
                </c:pt>
              </c:numCache>
            </c:numRef>
          </c:val>
          <c:smooth val="0"/>
        </c:ser>
        <c:dLbls>
          <c:showLegendKey val="0"/>
          <c:showVal val="0"/>
          <c:showCatName val="0"/>
          <c:showSerName val="0"/>
          <c:showPercent val="0"/>
          <c:showBubbleSize val="0"/>
        </c:dLbls>
        <c:marker val="1"/>
        <c:smooth val="0"/>
        <c:axId val="94948352"/>
        <c:axId val="94950528"/>
      </c:lineChart>
      <c:dateAx>
        <c:axId val="94948352"/>
        <c:scaling>
          <c:orientation val="minMax"/>
        </c:scaling>
        <c:delete val="1"/>
        <c:axPos val="b"/>
        <c:numFmt formatCode="ge" sourceLinked="1"/>
        <c:majorTickMark val="none"/>
        <c:minorTickMark val="none"/>
        <c:tickLblPos val="none"/>
        <c:crossAx val="94950528"/>
        <c:crosses val="autoZero"/>
        <c:auto val="1"/>
        <c:lblOffset val="100"/>
        <c:baseTimeUnit val="years"/>
      </c:dateAx>
      <c:valAx>
        <c:axId val="949505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948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132.86000000000001</c:v>
                </c:pt>
                <c:pt idx="1">
                  <c:v>147.1</c:v>
                </c:pt>
                <c:pt idx="2">
                  <c:v>137</c:v>
                </c:pt>
                <c:pt idx="3">
                  <c:v>139.46</c:v>
                </c:pt>
                <c:pt idx="4">
                  <c:v>140.66999999999999</c:v>
                </c:pt>
              </c:numCache>
            </c:numRef>
          </c:val>
        </c:ser>
        <c:dLbls>
          <c:showLegendKey val="0"/>
          <c:showVal val="0"/>
          <c:showCatName val="0"/>
          <c:showSerName val="0"/>
          <c:showPercent val="0"/>
          <c:showBubbleSize val="0"/>
        </c:dLbls>
        <c:gapWidth val="150"/>
        <c:axId val="95037696"/>
        <c:axId val="950480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124.56</c:v>
                </c:pt>
                <c:pt idx="1">
                  <c:v>125.47</c:v>
                </c:pt>
                <c:pt idx="2">
                  <c:v>123.91</c:v>
                </c:pt>
                <c:pt idx="3">
                  <c:v>123.69</c:v>
                </c:pt>
                <c:pt idx="4">
                  <c:v>120.5</c:v>
                </c:pt>
              </c:numCache>
            </c:numRef>
          </c:val>
          <c:smooth val="0"/>
        </c:ser>
        <c:dLbls>
          <c:showLegendKey val="0"/>
          <c:showVal val="0"/>
          <c:showCatName val="0"/>
          <c:showSerName val="0"/>
          <c:showPercent val="0"/>
          <c:showBubbleSize val="0"/>
        </c:dLbls>
        <c:marker val="1"/>
        <c:smooth val="0"/>
        <c:axId val="95037696"/>
        <c:axId val="95048064"/>
      </c:lineChart>
      <c:dateAx>
        <c:axId val="95037696"/>
        <c:scaling>
          <c:orientation val="minMax"/>
        </c:scaling>
        <c:delete val="1"/>
        <c:axPos val="b"/>
        <c:numFmt formatCode="ge" sourceLinked="1"/>
        <c:majorTickMark val="none"/>
        <c:minorTickMark val="none"/>
        <c:tickLblPos val="none"/>
        <c:crossAx val="95048064"/>
        <c:crosses val="autoZero"/>
        <c:auto val="1"/>
        <c:lblOffset val="100"/>
        <c:baseTimeUnit val="years"/>
      </c:dateAx>
      <c:valAx>
        <c:axId val="95048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5037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【776.35】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【94.57】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【60.35】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【142.28】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【96.57】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【0.17】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J40" zoomScaleNormal="100" workbookViewId="0">
      <selection activeCell="BF58" sqref="BF58"/>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千葉県　我孫子市</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公共下水道</v>
      </c>
      <c r="Q8" s="70"/>
      <c r="R8" s="70"/>
      <c r="S8" s="70"/>
      <c r="T8" s="70"/>
      <c r="U8" s="70"/>
      <c r="V8" s="70"/>
      <c r="W8" s="70" t="str">
        <f>データ!L6</f>
        <v>Ab</v>
      </c>
      <c r="X8" s="70"/>
      <c r="Y8" s="70"/>
      <c r="Z8" s="70"/>
      <c r="AA8" s="70"/>
      <c r="AB8" s="70"/>
      <c r="AC8" s="70"/>
      <c r="AD8" s="3"/>
      <c r="AE8" s="3"/>
      <c r="AF8" s="3"/>
      <c r="AG8" s="3"/>
      <c r="AH8" s="3"/>
      <c r="AI8" s="3"/>
      <c r="AJ8" s="3"/>
      <c r="AK8" s="3"/>
      <c r="AL8" s="64">
        <f>データ!R6</f>
        <v>133216</v>
      </c>
      <c r="AM8" s="64"/>
      <c r="AN8" s="64"/>
      <c r="AO8" s="64"/>
      <c r="AP8" s="64"/>
      <c r="AQ8" s="64"/>
      <c r="AR8" s="64"/>
      <c r="AS8" s="64"/>
      <c r="AT8" s="63">
        <f>データ!S6</f>
        <v>43.15</v>
      </c>
      <c r="AU8" s="63"/>
      <c r="AV8" s="63"/>
      <c r="AW8" s="63"/>
      <c r="AX8" s="63"/>
      <c r="AY8" s="63"/>
      <c r="AZ8" s="63"/>
      <c r="BA8" s="63"/>
      <c r="BB8" s="63">
        <f>データ!T6</f>
        <v>3087.28</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81.93</v>
      </c>
      <c r="Q10" s="63"/>
      <c r="R10" s="63"/>
      <c r="S10" s="63"/>
      <c r="T10" s="63"/>
      <c r="U10" s="63"/>
      <c r="V10" s="63"/>
      <c r="W10" s="63">
        <f>データ!P6</f>
        <v>79.67</v>
      </c>
      <c r="X10" s="63"/>
      <c r="Y10" s="63"/>
      <c r="Z10" s="63"/>
      <c r="AA10" s="63"/>
      <c r="AB10" s="63"/>
      <c r="AC10" s="63"/>
      <c r="AD10" s="64">
        <f>データ!Q6</f>
        <v>2138</v>
      </c>
      <c r="AE10" s="64"/>
      <c r="AF10" s="64"/>
      <c r="AG10" s="64"/>
      <c r="AH10" s="64"/>
      <c r="AI10" s="64"/>
      <c r="AJ10" s="64"/>
      <c r="AK10" s="2"/>
      <c r="AL10" s="64">
        <f>データ!U6</f>
        <v>109003</v>
      </c>
      <c r="AM10" s="64"/>
      <c r="AN10" s="64"/>
      <c r="AO10" s="64"/>
      <c r="AP10" s="64"/>
      <c r="AQ10" s="64"/>
      <c r="AR10" s="64"/>
      <c r="AS10" s="64"/>
      <c r="AT10" s="63">
        <f>データ!V6</f>
        <v>12.58</v>
      </c>
      <c r="AU10" s="63"/>
      <c r="AV10" s="63"/>
      <c r="AW10" s="63"/>
      <c r="AX10" s="63"/>
      <c r="AY10" s="63"/>
      <c r="AZ10" s="63"/>
      <c r="BA10" s="63"/>
      <c r="BB10" s="63">
        <f>データ!W6</f>
        <v>8664.7900000000009</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108</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109</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107</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B501"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35</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53</v>
      </c>
      <c r="B4" s="28"/>
      <c r="C4" s="28"/>
      <c r="D4" s="28"/>
      <c r="E4" s="28"/>
      <c r="F4" s="28"/>
      <c r="G4" s="28"/>
      <c r="H4" s="77"/>
      <c r="I4" s="78"/>
      <c r="J4" s="78"/>
      <c r="K4" s="78"/>
      <c r="L4" s="78"/>
      <c r="M4" s="78"/>
      <c r="N4" s="78"/>
      <c r="O4" s="78"/>
      <c r="P4" s="78"/>
      <c r="Q4" s="78"/>
      <c r="R4" s="78"/>
      <c r="S4" s="78"/>
      <c r="T4" s="78"/>
      <c r="U4" s="78"/>
      <c r="V4" s="78"/>
      <c r="W4" s="79"/>
      <c r="X4" s="73" t="s">
        <v>54</v>
      </c>
      <c r="Y4" s="73"/>
      <c r="Z4" s="73"/>
      <c r="AA4" s="73"/>
      <c r="AB4" s="73"/>
      <c r="AC4" s="73"/>
      <c r="AD4" s="73"/>
      <c r="AE4" s="73"/>
      <c r="AF4" s="73"/>
      <c r="AG4" s="73"/>
      <c r="AH4" s="73"/>
      <c r="AI4" s="73" t="s">
        <v>55</v>
      </c>
      <c r="AJ4" s="73"/>
      <c r="AK4" s="73"/>
      <c r="AL4" s="73"/>
      <c r="AM4" s="73"/>
      <c r="AN4" s="73"/>
      <c r="AO4" s="73"/>
      <c r="AP4" s="73"/>
      <c r="AQ4" s="73"/>
      <c r="AR4" s="73"/>
      <c r="AS4" s="73"/>
      <c r="AT4" s="73" t="s">
        <v>56</v>
      </c>
      <c r="AU4" s="73"/>
      <c r="AV4" s="73"/>
      <c r="AW4" s="73"/>
      <c r="AX4" s="73"/>
      <c r="AY4" s="73"/>
      <c r="AZ4" s="73"/>
      <c r="BA4" s="73"/>
      <c r="BB4" s="73"/>
      <c r="BC4" s="73"/>
      <c r="BD4" s="73"/>
      <c r="BE4" s="73" t="s">
        <v>57</v>
      </c>
      <c r="BF4" s="73"/>
      <c r="BG4" s="73"/>
      <c r="BH4" s="73"/>
      <c r="BI4" s="73"/>
      <c r="BJ4" s="73"/>
      <c r="BK4" s="73"/>
      <c r="BL4" s="73"/>
      <c r="BM4" s="73"/>
      <c r="BN4" s="73"/>
      <c r="BO4" s="73"/>
      <c r="BP4" s="73" t="s">
        <v>58</v>
      </c>
      <c r="BQ4" s="73"/>
      <c r="BR4" s="73"/>
      <c r="BS4" s="73"/>
      <c r="BT4" s="73"/>
      <c r="BU4" s="73"/>
      <c r="BV4" s="73"/>
      <c r="BW4" s="73"/>
      <c r="BX4" s="73"/>
      <c r="BY4" s="73"/>
      <c r="BZ4" s="73"/>
      <c r="CA4" s="73" t="s">
        <v>59</v>
      </c>
      <c r="CB4" s="73"/>
      <c r="CC4" s="73"/>
      <c r="CD4" s="73"/>
      <c r="CE4" s="73"/>
      <c r="CF4" s="73"/>
      <c r="CG4" s="73"/>
      <c r="CH4" s="73"/>
      <c r="CI4" s="73"/>
      <c r="CJ4" s="73"/>
      <c r="CK4" s="73"/>
      <c r="CL4" s="73" t="s">
        <v>60</v>
      </c>
      <c r="CM4" s="73"/>
      <c r="CN4" s="73"/>
      <c r="CO4" s="73"/>
      <c r="CP4" s="73"/>
      <c r="CQ4" s="73"/>
      <c r="CR4" s="73"/>
      <c r="CS4" s="73"/>
      <c r="CT4" s="73"/>
      <c r="CU4" s="73"/>
      <c r="CV4" s="73"/>
      <c r="CW4" s="73" t="s">
        <v>61</v>
      </c>
      <c r="CX4" s="73"/>
      <c r="CY4" s="73"/>
      <c r="CZ4" s="73"/>
      <c r="DA4" s="73"/>
      <c r="DB4" s="73"/>
      <c r="DC4" s="73"/>
      <c r="DD4" s="73"/>
      <c r="DE4" s="73"/>
      <c r="DF4" s="73"/>
      <c r="DG4" s="73"/>
      <c r="DH4" s="73" t="s">
        <v>62</v>
      </c>
      <c r="DI4" s="73"/>
      <c r="DJ4" s="73"/>
      <c r="DK4" s="73"/>
      <c r="DL4" s="73"/>
      <c r="DM4" s="73"/>
      <c r="DN4" s="73"/>
      <c r="DO4" s="73"/>
      <c r="DP4" s="73"/>
      <c r="DQ4" s="73"/>
      <c r="DR4" s="73"/>
      <c r="DS4" s="73" t="s">
        <v>63</v>
      </c>
      <c r="DT4" s="73"/>
      <c r="DU4" s="73"/>
      <c r="DV4" s="73"/>
      <c r="DW4" s="73"/>
      <c r="DX4" s="73"/>
      <c r="DY4" s="73"/>
      <c r="DZ4" s="73"/>
      <c r="EA4" s="73"/>
      <c r="EB4" s="73"/>
      <c r="EC4" s="73"/>
      <c r="ED4" s="73" t="s">
        <v>64</v>
      </c>
      <c r="EE4" s="73"/>
      <c r="EF4" s="73"/>
      <c r="EG4" s="73"/>
      <c r="EH4" s="73"/>
      <c r="EI4" s="73"/>
      <c r="EJ4" s="73"/>
      <c r="EK4" s="73"/>
      <c r="EL4" s="73"/>
      <c r="EM4" s="73"/>
      <c r="EN4" s="73"/>
    </row>
    <row r="5" spans="1:144">
      <c r="A5" s="26" t="s">
        <v>65</v>
      </c>
      <c r="B5" s="29"/>
      <c r="C5" s="29"/>
      <c r="D5" s="29"/>
      <c r="E5" s="29"/>
      <c r="F5" s="29"/>
      <c r="G5" s="29"/>
      <c r="H5" s="30" t="s">
        <v>66</v>
      </c>
      <c r="I5" s="30" t="s">
        <v>67</v>
      </c>
      <c r="J5" s="30" t="s">
        <v>68</v>
      </c>
      <c r="K5" s="30" t="s">
        <v>69</v>
      </c>
      <c r="L5" s="30" t="s">
        <v>70</v>
      </c>
      <c r="M5" s="30" t="s">
        <v>71</v>
      </c>
      <c r="N5" s="30" t="s">
        <v>72</v>
      </c>
      <c r="O5" s="30" t="s">
        <v>73</v>
      </c>
      <c r="P5" s="30" t="s">
        <v>74</v>
      </c>
      <c r="Q5" s="30" t="s">
        <v>75</v>
      </c>
      <c r="R5" s="30" t="s">
        <v>76</v>
      </c>
      <c r="S5" s="30" t="s">
        <v>77</v>
      </c>
      <c r="T5" s="30" t="s">
        <v>78</v>
      </c>
      <c r="U5" s="30" t="s">
        <v>79</v>
      </c>
      <c r="V5" s="30" t="s">
        <v>80</v>
      </c>
      <c r="W5" s="30" t="s">
        <v>81</v>
      </c>
      <c r="X5" s="30" t="s">
        <v>82</v>
      </c>
      <c r="Y5" s="30" t="s">
        <v>83</v>
      </c>
      <c r="Z5" s="30" t="s">
        <v>84</v>
      </c>
      <c r="AA5" s="30" t="s">
        <v>85</v>
      </c>
      <c r="AB5" s="30" t="s">
        <v>86</v>
      </c>
      <c r="AC5" s="30" t="s">
        <v>87</v>
      </c>
      <c r="AD5" s="30" t="s">
        <v>88</v>
      </c>
      <c r="AE5" s="30" t="s">
        <v>89</v>
      </c>
      <c r="AF5" s="30" t="s">
        <v>90</v>
      </c>
      <c r="AG5" s="30" t="s">
        <v>91</v>
      </c>
      <c r="AH5" s="30" t="s">
        <v>92</v>
      </c>
      <c r="AI5" s="30" t="s">
        <v>82</v>
      </c>
      <c r="AJ5" s="30" t="s">
        <v>83</v>
      </c>
      <c r="AK5" s="30" t="s">
        <v>84</v>
      </c>
      <c r="AL5" s="30" t="s">
        <v>85</v>
      </c>
      <c r="AM5" s="30" t="s">
        <v>86</v>
      </c>
      <c r="AN5" s="30" t="s">
        <v>87</v>
      </c>
      <c r="AO5" s="30" t="s">
        <v>88</v>
      </c>
      <c r="AP5" s="30" t="s">
        <v>89</v>
      </c>
      <c r="AQ5" s="30" t="s">
        <v>90</v>
      </c>
      <c r="AR5" s="30" t="s">
        <v>91</v>
      </c>
      <c r="AS5" s="30" t="s">
        <v>93</v>
      </c>
      <c r="AT5" s="30" t="s">
        <v>82</v>
      </c>
      <c r="AU5" s="30" t="s">
        <v>83</v>
      </c>
      <c r="AV5" s="30" t="s">
        <v>84</v>
      </c>
      <c r="AW5" s="30" t="s">
        <v>85</v>
      </c>
      <c r="AX5" s="30" t="s">
        <v>86</v>
      </c>
      <c r="AY5" s="30" t="s">
        <v>87</v>
      </c>
      <c r="AZ5" s="30" t="s">
        <v>88</v>
      </c>
      <c r="BA5" s="30" t="s">
        <v>89</v>
      </c>
      <c r="BB5" s="30" t="s">
        <v>90</v>
      </c>
      <c r="BC5" s="30" t="s">
        <v>91</v>
      </c>
      <c r="BD5" s="30" t="s">
        <v>93</v>
      </c>
      <c r="BE5" s="30" t="s">
        <v>82</v>
      </c>
      <c r="BF5" s="30" t="s">
        <v>83</v>
      </c>
      <c r="BG5" s="30" t="s">
        <v>84</v>
      </c>
      <c r="BH5" s="30" t="s">
        <v>85</v>
      </c>
      <c r="BI5" s="30" t="s">
        <v>86</v>
      </c>
      <c r="BJ5" s="30" t="s">
        <v>87</v>
      </c>
      <c r="BK5" s="30" t="s">
        <v>88</v>
      </c>
      <c r="BL5" s="30" t="s">
        <v>89</v>
      </c>
      <c r="BM5" s="30" t="s">
        <v>90</v>
      </c>
      <c r="BN5" s="30" t="s">
        <v>91</v>
      </c>
      <c r="BO5" s="30" t="s">
        <v>93</v>
      </c>
      <c r="BP5" s="30" t="s">
        <v>82</v>
      </c>
      <c r="BQ5" s="30" t="s">
        <v>83</v>
      </c>
      <c r="BR5" s="30" t="s">
        <v>84</v>
      </c>
      <c r="BS5" s="30" t="s">
        <v>85</v>
      </c>
      <c r="BT5" s="30" t="s">
        <v>86</v>
      </c>
      <c r="BU5" s="30" t="s">
        <v>87</v>
      </c>
      <c r="BV5" s="30" t="s">
        <v>88</v>
      </c>
      <c r="BW5" s="30" t="s">
        <v>89</v>
      </c>
      <c r="BX5" s="30" t="s">
        <v>90</v>
      </c>
      <c r="BY5" s="30" t="s">
        <v>91</v>
      </c>
      <c r="BZ5" s="30" t="s">
        <v>93</v>
      </c>
      <c r="CA5" s="30" t="s">
        <v>82</v>
      </c>
      <c r="CB5" s="30" t="s">
        <v>83</v>
      </c>
      <c r="CC5" s="30" t="s">
        <v>84</v>
      </c>
      <c r="CD5" s="30" t="s">
        <v>85</v>
      </c>
      <c r="CE5" s="30" t="s">
        <v>86</v>
      </c>
      <c r="CF5" s="30" t="s">
        <v>87</v>
      </c>
      <c r="CG5" s="30" t="s">
        <v>88</v>
      </c>
      <c r="CH5" s="30" t="s">
        <v>89</v>
      </c>
      <c r="CI5" s="30" t="s">
        <v>90</v>
      </c>
      <c r="CJ5" s="30" t="s">
        <v>91</v>
      </c>
      <c r="CK5" s="30" t="s">
        <v>93</v>
      </c>
      <c r="CL5" s="30" t="s">
        <v>82</v>
      </c>
      <c r="CM5" s="30" t="s">
        <v>83</v>
      </c>
      <c r="CN5" s="30" t="s">
        <v>84</v>
      </c>
      <c r="CO5" s="30" t="s">
        <v>85</v>
      </c>
      <c r="CP5" s="30" t="s">
        <v>86</v>
      </c>
      <c r="CQ5" s="30" t="s">
        <v>87</v>
      </c>
      <c r="CR5" s="30" t="s">
        <v>88</v>
      </c>
      <c r="CS5" s="30" t="s">
        <v>89</v>
      </c>
      <c r="CT5" s="30" t="s">
        <v>90</v>
      </c>
      <c r="CU5" s="30" t="s">
        <v>91</v>
      </c>
      <c r="CV5" s="30" t="s">
        <v>93</v>
      </c>
      <c r="CW5" s="30" t="s">
        <v>82</v>
      </c>
      <c r="CX5" s="30" t="s">
        <v>83</v>
      </c>
      <c r="CY5" s="30" t="s">
        <v>84</v>
      </c>
      <c r="CZ5" s="30" t="s">
        <v>85</v>
      </c>
      <c r="DA5" s="30" t="s">
        <v>86</v>
      </c>
      <c r="DB5" s="30" t="s">
        <v>87</v>
      </c>
      <c r="DC5" s="30" t="s">
        <v>88</v>
      </c>
      <c r="DD5" s="30" t="s">
        <v>89</v>
      </c>
      <c r="DE5" s="30" t="s">
        <v>90</v>
      </c>
      <c r="DF5" s="30" t="s">
        <v>91</v>
      </c>
      <c r="DG5" s="30" t="s">
        <v>93</v>
      </c>
      <c r="DH5" s="30" t="s">
        <v>82</v>
      </c>
      <c r="DI5" s="30" t="s">
        <v>83</v>
      </c>
      <c r="DJ5" s="30" t="s">
        <v>84</v>
      </c>
      <c r="DK5" s="30" t="s">
        <v>85</v>
      </c>
      <c r="DL5" s="30" t="s">
        <v>86</v>
      </c>
      <c r="DM5" s="30" t="s">
        <v>87</v>
      </c>
      <c r="DN5" s="30" t="s">
        <v>88</v>
      </c>
      <c r="DO5" s="30" t="s">
        <v>89</v>
      </c>
      <c r="DP5" s="30" t="s">
        <v>90</v>
      </c>
      <c r="DQ5" s="30" t="s">
        <v>91</v>
      </c>
      <c r="DR5" s="30" t="s">
        <v>93</v>
      </c>
      <c r="DS5" s="30" t="s">
        <v>82</v>
      </c>
      <c r="DT5" s="30" t="s">
        <v>83</v>
      </c>
      <c r="DU5" s="30" t="s">
        <v>84</v>
      </c>
      <c r="DV5" s="30" t="s">
        <v>85</v>
      </c>
      <c r="DW5" s="30" t="s">
        <v>86</v>
      </c>
      <c r="DX5" s="30" t="s">
        <v>87</v>
      </c>
      <c r="DY5" s="30" t="s">
        <v>88</v>
      </c>
      <c r="DZ5" s="30" t="s">
        <v>89</v>
      </c>
      <c r="EA5" s="30" t="s">
        <v>90</v>
      </c>
      <c r="EB5" s="30" t="s">
        <v>91</v>
      </c>
      <c r="EC5" s="30" t="s">
        <v>93</v>
      </c>
      <c r="ED5" s="30" t="s">
        <v>82</v>
      </c>
      <c r="EE5" s="30" t="s">
        <v>83</v>
      </c>
      <c r="EF5" s="30" t="s">
        <v>84</v>
      </c>
      <c r="EG5" s="30" t="s">
        <v>85</v>
      </c>
      <c r="EH5" s="30" t="s">
        <v>86</v>
      </c>
      <c r="EI5" s="30" t="s">
        <v>87</v>
      </c>
      <c r="EJ5" s="30" t="s">
        <v>88</v>
      </c>
      <c r="EK5" s="30" t="s">
        <v>89</v>
      </c>
      <c r="EL5" s="30" t="s">
        <v>90</v>
      </c>
      <c r="EM5" s="30" t="s">
        <v>91</v>
      </c>
      <c r="EN5" s="30" t="s">
        <v>93</v>
      </c>
    </row>
    <row r="6" spans="1:144" s="34" customFormat="1">
      <c r="A6" s="26" t="s">
        <v>94</v>
      </c>
      <c r="B6" s="31">
        <f>B7</f>
        <v>2014</v>
      </c>
      <c r="C6" s="31">
        <f t="shared" ref="C6:W6" si="3">C7</f>
        <v>122220</v>
      </c>
      <c r="D6" s="31">
        <f t="shared" si="3"/>
        <v>47</v>
      </c>
      <c r="E6" s="31">
        <f t="shared" si="3"/>
        <v>17</v>
      </c>
      <c r="F6" s="31">
        <f t="shared" si="3"/>
        <v>1</v>
      </c>
      <c r="G6" s="31">
        <f t="shared" si="3"/>
        <v>0</v>
      </c>
      <c r="H6" s="31" t="str">
        <f t="shared" si="3"/>
        <v>千葉県　我孫子市</v>
      </c>
      <c r="I6" s="31" t="str">
        <f t="shared" si="3"/>
        <v>法非適用</v>
      </c>
      <c r="J6" s="31" t="str">
        <f t="shared" si="3"/>
        <v>下水道事業</v>
      </c>
      <c r="K6" s="31" t="str">
        <f t="shared" si="3"/>
        <v>公共下水道</v>
      </c>
      <c r="L6" s="31" t="str">
        <f t="shared" si="3"/>
        <v>Ab</v>
      </c>
      <c r="M6" s="32" t="str">
        <f t="shared" si="3"/>
        <v>-</v>
      </c>
      <c r="N6" s="32" t="str">
        <f t="shared" si="3"/>
        <v>該当数値なし</v>
      </c>
      <c r="O6" s="32">
        <f t="shared" si="3"/>
        <v>81.93</v>
      </c>
      <c r="P6" s="32">
        <f t="shared" si="3"/>
        <v>79.67</v>
      </c>
      <c r="Q6" s="32">
        <f t="shared" si="3"/>
        <v>2138</v>
      </c>
      <c r="R6" s="32">
        <f t="shared" si="3"/>
        <v>133216</v>
      </c>
      <c r="S6" s="32">
        <f t="shared" si="3"/>
        <v>43.15</v>
      </c>
      <c r="T6" s="32">
        <f t="shared" si="3"/>
        <v>3087.28</v>
      </c>
      <c r="U6" s="32">
        <f t="shared" si="3"/>
        <v>109003</v>
      </c>
      <c r="V6" s="32">
        <f t="shared" si="3"/>
        <v>12.58</v>
      </c>
      <c r="W6" s="32">
        <f t="shared" si="3"/>
        <v>8664.7900000000009</v>
      </c>
      <c r="X6" s="33">
        <f>IF(X7="",NA(),X7)</f>
        <v>77.44</v>
      </c>
      <c r="Y6" s="33">
        <f t="shared" ref="Y6:AG6" si="4">IF(Y7="",NA(),Y7)</f>
        <v>78.239999999999995</v>
      </c>
      <c r="Z6" s="33">
        <f t="shared" si="4"/>
        <v>78.25</v>
      </c>
      <c r="AA6" s="33">
        <f t="shared" si="4"/>
        <v>57.4</v>
      </c>
      <c r="AB6" s="33">
        <f t="shared" si="4"/>
        <v>79.08</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735.02</v>
      </c>
      <c r="BF6" s="33">
        <f t="shared" ref="BF6:BN6" si="7">IF(BF7="",NA(),BF7)</f>
        <v>723.19</v>
      </c>
      <c r="BG6" s="33">
        <f t="shared" si="7"/>
        <v>794.58</v>
      </c>
      <c r="BH6" s="33">
        <f t="shared" si="7"/>
        <v>808.15</v>
      </c>
      <c r="BI6" s="33">
        <f t="shared" si="7"/>
        <v>735.01</v>
      </c>
      <c r="BJ6" s="33">
        <f t="shared" si="7"/>
        <v>669.53</v>
      </c>
      <c r="BK6" s="33">
        <f t="shared" si="7"/>
        <v>652.94000000000005</v>
      </c>
      <c r="BL6" s="33">
        <f t="shared" si="7"/>
        <v>641.70000000000005</v>
      </c>
      <c r="BM6" s="33">
        <f t="shared" si="7"/>
        <v>624.4</v>
      </c>
      <c r="BN6" s="33">
        <f t="shared" si="7"/>
        <v>607.52</v>
      </c>
      <c r="BO6" s="32" t="str">
        <f>IF(BO7="","",IF(BO7="-","【-】","【"&amp;SUBSTITUTE(TEXT(BO7,"#,##0.00"),"-","△")&amp;"】"))</f>
        <v>【776.35】</v>
      </c>
      <c r="BP6" s="33">
        <f>IF(BP7="",NA(),BP7)</f>
        <v>98.84</v>
      </c>
      <c r="BQ6" s="33">
        <f t="shared" ref="BQ6:BY6" si="8">IF(BQ7="",NA(),BQ7)</f>
        <v>89</v>
      </c>
      <c r="BR6" s="33">
        <f t="shared" si="8"/>
        <v>95.67</v>
      </c>
      <c r="BS6" s="33">
        <f t="shared" si="8"/>
        <v>94.26</v>
      </c>
      <c r="BT6" s="33">
        <f t="shared" si="8"/>
        <v>96.18</v>
      </c>
      <c r="BU6" s="33">
        <f t="shared" si="8"/>
        <v>91.18</v>
      </c>
      <c r="BV6" s="33">
        <f t="shared" si="8"/>
        <v>91.22</v>
      </c>
      <c r="BW6" s="33">
        <f t="shared" si="8"/>
        <v>91.73</v>
      </c>
      <c r="BX6" s="33">
        <f t="shared" si="8"/>
        <v>92.33</v>
      </c>
      <c r="BY6" s="33">
        <f t="shared" si="8"/>
        <v>96.91</v>
      </c>
      <c r="BZ6" s="32" t="str">
        <f>IF(BZ7="","",IF(BZ7="-","【-】","【"&amp;SUBSTITUTE(TEXT(BZ7,"#,##0.00"),"-","△")&amp;"】"))</f>
        <v>【96.57】</v>
      </c>
      <c r="CA6" s="33">
        <f>IF(CA7="",NA(),CA7)</f>
        <v>132.86000000000001</v>
      </c>
      <c r="CB6" s="33">
        <f t="shared" ref="CB6:CJ6" si="9">IF(CB7="",NA(),CB7)</f>
        <v>147.1</v>
      </c>
      <c r="CC6" s="33">
        <f t="shared" si="9"/>
        <v>137</v>
      </c>
      <c r="CD6" s="33">
        <f t="shared" si="9"/>
        <v>139.46</v>
      </c>
      <c r="CE6" s="33">
        <f t="shared" si="9"/>
        <v>140.66999999999999</v>
      </c>
      <c r="CF6" s="33">
        <f t="shared" si="9"/>
        <v>124.56</v>
      </c>
      <c r="CG6" s="33">
        <f t="shared" si="9"/>
        <v>125.47</v>
      </c>
      <c r="CH6" s="33">
        <f t="shared" si="9"/>
        <v>123.91</v>
      </c>
      <c r="CI6" s="33">
        <f t="shared" si="9"/>
        <v>123.69</v>
      </c>
      <c r="CJ6" s="33">
        <f t="shared" si="9"/>
        <v>120.5</v>
      </c>
      <c r="CK6" s="32" t="str">
        <f>IF(CK7="","",IF(CK7="-","【-】","【"&amp;SUBSTITUTE(TEXT(CK7,"#,##0.00"),"-","△")&amp;"】"))</f>
        <v>【142.28】</v>
      </c>
      <c r="CL6" s="33" t="str">
        <f>IF(CL7="",NA(),CL7)</f>
        <v>-</v>
      </c>
      <c r="CM6" s="33" t="str">
        <f t="shared" ref="CM6:CU6" si="10">IF(CM7="",NA(),CM7)</f>
        <v>-</v>
      </c>
      <c r="CN6" s="33" t="str">
        <f t="shared" si="10"/>
        <v>-</v>
      </c>
      <c r="CO6" s="33" t="str">
        <f t="shared" si="10"/>
        <v>-</v>
      </c>
      <c r="CP6" s="33" t="str">
        <f t="shared" si="10"/>
        <v>-</v>
      </c>
      <c r="CQ6" s="33">
        <f t="shared" si="10"/>
        <v>68.489999999999995</v>
      </c>
      <c r="CR6" s="33">
        <f t="shared" si="10"/>
        <v>71.48</v>
      </c>
      <c r="CS6" s="33">
        <f t="shared" si="10"/>
        <v>69.03</v>
      </c>
      <c r="CT6" s="33">
        <f t="shared" si="10"/>
        <v>70.16</v>
      </c>
      <c r="CU6" s="33">
        <f t="shared" si="10"/>
        <v>69.95</v>
      </c>
      <c r="CV6" s="32" t="str">
        <f>IF(CV7="","",IF(CV7="-","【-】","【"&amp;SUBSTITUTE(TEXT(CV7,"#,##0.00"),"-","△")&amp;"】"))</f>
        <v>【60.35】</v>
      </c>
      <c r="CW6" s="33">
        <f>IF(CW7="",NA(),CW7)</f>
        <v>97.94</v>
      </c>
      <c r="CX6" s="33">
        <f t="shared" ref="CX6:DF6" si="11">IF(CX7="",NA(),CX7)</f>
        <v>98.33</v>
      </c>
      <c r="CY6" s="33">
        <f t="shared" si="11"/>
        <v>98.72</v>
      </c>
      <c r="CZ6" s="33">
        <f t="shared" si="11"/>
        <v>99.16</v>
      </c>
      <c r="DA6" s="33">
        <f t="shared" si="11"/>
        <v>99.44</v>
      </c>
      <c r="DB6" s="33">
        <f t="shared" si="11"/>
        <v>96.94</v>
      </c>
      <c r="DC6" s="33">
        <f t="shared" si="11"/>
        <v>96.96</v>
      </c>
      <c r="DD6" s="33">
        <f t="shared" si="11"/>
        <v>96.87</v>
      </c>
      <c r="DE6" s="33">
        <f t="shared" si="11"/>
        <v>96.82</v>
      </c>
      <c r="DF6" s="33">
        <f t="shared" si="11"/>
        <v>96.69</v>
      </c>
      <c r="DG6" s="32" t="str">
        <f>IF(DG7="","",IF(DG7="-","【-】","【"&amp;SUBSTITUTE(TEXT(DG7,"#,##0.00"),"-","△")&amp;"】"))</f>
        <v>【94.57】</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3">
        <f t="shared" si="14"/>
        <v>0.01</v>
      </c>
      <c r="EI6" s="33">
        <f t="shared" si="14"/>
        <v>0.11</v>
      </c>
      <c r="EJ6" s="33">
        <f t="shared" si="14"/>
        <v>0.1</v>
      </c>
      <c r="EK6" s="33">
        <f t="shared" si="14"/>
        <v>0.1</v>
      </c>
      <c r="EL6" s="33">
        <f t="shared" si="14"/>
        <v>0.08</v>
      </c>
      <c r="EM6" s="33">
        <f t="shared" si="14"/>
        <v>0.1</v>
      </c>
      <c r="EN6" s="32" t="str">
        <f>IF(EN7="","",IF(EN7="-","【-】","【"&amp;SUBSTITUTE(TEXT(EN7,"#,##0.00"),"-","△")&amp;"】"))</f>
        <v>【0.17】</v>
      </c>
    </row>
    <row r="7" spans="1:144" s="34" customFormat="1">
      <c r="A7" s="26"/>
      <c r="B7" s="35">
        <v>2014</v>
      </c>
      <c r="C7" s="35">
        <v>122220</v>
      </c>
      <c r="D7" s="35">
        <v>47</v>
      </c>
      <c r="E7" s="35">
        <v>17</v>
      </c>
      <c r="F7" s="35">
        <v>1</v>
      </c>
      <c r="G7" s="35">
        <v>0</v>
      </c>
      <c r="H7" s="35" t="s">
        <v>95</v>
      </c>
      <c r="I7" s="35" t="s">
        <v>96</v>
      </c>
      <c r="J7" s="35" t="s">
        <v>97</v>
      </c>
      <c r="K7" s="35" t="s">
        <v>98</v>
      </c>
      <c r="L7" s="35" t="s">
        <v>99</v>
      </c>
      <c r="M7" s="36" t="s">
        <v>100</v>
      </c>
      <c r="N7" s="36" t="s">
        <v>101</v>
      </c>
      <c r="O7" s="36">
        <v>81.93</v>
      </c>
      <c r="P7" s="36">
        <v>79.67</v>
      </c>
      <c r="Q7" s="36">
        <v>2138</v>
      </c>
      <c r="R7" s="36">
        <v>133216</v>
      </c>
      <c r="S7" s="36">
        <v>43.15</v>
      </c>
      <c r="T7" s="36">
        <v>3087.28</v>
      </c>
      <c r="U7" s="36">
        <v>109003</v>
      </c>
      <c r="V7" s="36">
        <v>12.58</v>
      </c>
      <c r="W7" s="36">
        <v>8664.7900000000009</v>
      </c>
      <c r="X7" s="36">
        <v>77.44</v>
      </c>
      <c r="Y7" s="36">
        <v>78.239999999999995</v>
      </c>
      <c r="Z7" s="36">
        <v>78.25</v>
      </c>
      <c r="AA7" s="36">
        <v>57.4</v>
      </c>
      <c r="AB7" s="36">
        <v>79.08</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735.02</v>
      </c>
      <c r="BF7" s="36">
        <v>723.19</v>
      </c>
      <c r="BG7" s="36">
        <v>794.58</v>
      </c>
      <c r="BH7" s="36">
        <v>808.15</v>
      </c>
      <c r="BI7" s="36">
        <v>735.01</v>
      </c>
      <c r="BJ7" s="36">
        <v>669.53</v>
      </c>
      <c r="BK7" s="36">
        <v>652.94000000000005</v>
      </c>
      <c r="BL7" s="36">
        <v>641.70000000000005</v>
      </c>
      <c r="BM7" s="36">
        <v>624.4</v>
      </c>
      <c r="BN7" s="36">
        <v>607.52</v>
      </c>
      <c r="BO7" s="36">
        <v>776.35</v>
      </c>
      <c r="BP7" s="36">
        <v>98.84</v>
      </c>
      <c r="BQ7" s="36">
        <v>89</v>
      </c>
      <c r="BR7" s="36">
        <v>95.67</v>
      </c>
      <c r="BS7" s="36">
        <v>94.26</v>
      </c>
      <c r="BT7" s="36">
        <v>96.18</v>
      </c>
      <c r="BU7" s="36">
        <v>91.18</v>
      </c>
      <c r="BV7" s="36">
        <v>91.22</v>
      </c>
      <c r="BW7" s="36">
        <v>91.73</v>
      </c>
      <c r="BX7" s="36">
        <v>92.33</v>
      </c>
      <c r="BY7" s="36">
        <v>96.91</v>
      </c>
      <c r="BZ7" s="36">
        <v>96.57</v>
      </c>
      <c r="CA7" s="36">
        <v>132.86000000000001</v>
      </c>
      <c r="CB7" s="36">
        <v>147.1</v>
      </c>
      <c r="CC7" s="36">
        <v>137</v>
      </c>
      <c r="CD7" s="36">
        <v>139.46</v>
      </c>
      <c r="CE7" s="36">
        <v>140.66999999999999</v>
      </c>
      <c r="CF7" s="36">
        <v>124.56</v>
      </c>
      <c r="CG7" s="36">
        <v>125.47</v>
      </c>
      <c r="CH7" s="36">
        <v>123.91</v>
      </c>
      <c r="CI7" s="36">
        <v>123.69</v>
      </c>
      <c r="CJ7" s="36">
        <v>120.5</v>
      </c>
      <c r="CK7" s="36">
        <v>142.28</v>
      </c>
      <c r="CL7" s="36" t="s">
        <v>100</v>
      </c>
      <c r="CM7" s="36" t="s">
        <v>100</v>
      </c>
      <c r="CN7" s="36" t="s">
        <v>100</v>
      </c>
      <c r="CO7" s="36" t="s">
        <v>100</v>
      </c>
      <c r="CP7" s="36" t="s">
        <v>100</v>
      </c>
      <c r="CQ7" s="36">
        <v>68.489999999999995</v>
      </c>
      <c r="CR7" s="36">
        <v>71.48</v>
      </c>
      <c r="CS7" s="36">
        <v>69.03</v>
      </c>
      <c r="CT7" s="36">
        <v>70.16</v>
      </c>
      <c r="CU7" s="36">
        <v>69.95</v>
      </c>
      <c r="CV7" s="36">
        <v>60.35</v>
      </c>
      <c r="CW7" s="36">
        <v>97.94</v>
      </c>
      <c r="CX7" s="36">
        <v>98.33</v>
      </c>
      <c r="CY7" s="36">
        <v>98.72</v>
      </c>
      <c r="CZ7" s="36">
        <v>99.16</v>
      </c>
      <c r="DA7" s="36">
        <v>99.44</v>
      </c>
      <c r="DB7" s="36">
        <v>96.94</v>
      </c>
      <c r="DC7" s="36">
        <v>96.96</v>
      </c>
      <c r="DD7" s="36">
        <v>96.87</v>
      </c>
      <c r="DE7" s="36">
        <v>96.82</v>
      </c>
      <c r="DF7" s="36">
        <v>96.69</v>
      </c>
      <c r="DG7" s="36">
        <v>94.57</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0.01</v>
      </c>
      <c r="EI7" s="36">
        <v>0.11</v>
      </c>
      <c r="EJ7" s="36">
        <v>0.1</v>
      </c>
      <c r="EK7" s="36">
        <v>0.1</v>
      </c>
      <c r="EL7" s="36">
        <v>0.08</v>
      </c>
      <c r="EM7" s="36">
        <v>0.1</v>
      </c>
      <c r="EN7" s="36">
        <v>0.17</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102</v>
      </c>
      <c r="C9" s="38" t="s">
        <v>103</v>
      </c>
      <c r="D9" s="38" t="s">
        <v>104</v>
      </c>
      <c r="E9" s="38" t="s">
        <v>105</v>
      </c>
      <c r="F9" s="38" t="s">
        <v>106</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nec</cp:lastModifiedBy>
  <cp:lastPrinted>2016-02-12T02:10:52Z</cp:lastPrinted>
  <dcterms:created xsi:type="dcterms:W3CDTF">2016-02-03T08:50:15Z</dcterms:created>
  <dcterms:modified xsi:type="dcterms:W3CDTF">2016-02-12T02:13:36Z</dcterms:modified>
  <cp:category/>
</cp:coreProperties>
</file>