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<sst xmlns="http://schemas.openxmlformats.org/spreadsheetml/2006/main" count="226" uniqueCount="111">
  <si>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</si>
  <si>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</si>
  <si>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</si>
  <si>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</si>
  <si>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</si>
  <si>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</si>
  <si>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</si>
  <si>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</si>
  <si>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</si>
  <si>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</si>
  <si>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</si>
  <si>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</si>
  <si>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</si>
  <si>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</si>
  <si>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</si>
  <si>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</si>
  <si>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</si>
  <si>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</si>
  <si>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</si>
  <si>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</si>
  <si>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</si>
  <si>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</si>
  <si>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</si>
  <si>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</si>
  <si>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</si>
  <si>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</si>
  <si>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</si>
  <si>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</si>
  <si>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</si>
  <si>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</si>
  <si>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</si>
  <si>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</si>
  <si>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</si>
  <si>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</si>
  <si>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</si>
  <si>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</si>
  <si>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</si>
  <si>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</si>
  <si>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</si>
  <si>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</si>
  <si>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</si>
  <si>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</si>
  <si>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</si>
  <si>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</si>
  <si>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</si>
  <si>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</si>
  <si>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</si>
  <si>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</si>
  <si>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</si>
  <si>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</si>
  <si>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</si>
  <si>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</si>
  <si>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</si>
  <si>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</si>
  <si>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</si>
  <si>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</si>
  <si>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</si>
  <si>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</si>
  <si>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</si>
  <si>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</si>
  <si>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</si>
  <si>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</si>
  <si>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</si>
  <si>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</si>
  <si>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</si>
  <si>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</si>
  <si>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</si>
  <si>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</si>
  <si>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</si>
  <si>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</si>
  <si>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</si>
  <si>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</si>
  <si>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</si>
  <si>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</si>
  <si>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</si>
  <si>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</si>
  <si>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</si>
  <si>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</si>
  <si>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</si>
  <si>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</si>
  <si>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</si>
  <si>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</si>
  <si>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</si>
  <si>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</si>
  <si>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</si>
  <si>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</si>
  <si>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</si>
  <si>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</si>
  <si>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</si>
  <si>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</si>
  <si>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</si>
  <si>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</si>
  <si>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</si>
  <si>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</si>
  <si>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</si>
  <si>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</si>
  <si>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我孫子市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</si>
  <si>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</si>
  <si>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</si>
  <si>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</si>
  <si>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</si>
  <si>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</si>
  <si>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</si>
  <si>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</si>
  <si>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</si>
  <si>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</si>
  <si>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</si>
  <si>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</si>
  <si>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平成２６年度末時点で、供用開始から２６年となります。
　管渠の標準的な耐用年数とされる５０年を経過した管渠はありません。
　現在は、修繕等が必要である箇所はありません。
　</t>
    <phoneticPr fontId="4"/>
  </si>
  <si>
    <t>　特定環境保全公共下水道事業については、現在、建設事業は終了し、維持管理費と企業債の返済費用が主な費用となります。
　本来なら、これらの費用は使用料で回収すべき経費ですが、市街化調整区域であり、処理区域内の人口増加もあまり見込めないため、厳しい状況となっています。
　経営の健全性を確保するためにも、使用料収入の増加に取り組んでいく必要があります。
　</t>
    <phoneticPr fontId="4"/>
  </si>
  <si>
    <t xml:space="preserve">　各指標の数値の年度間の増減理由について、処理区域内は、市街化調整区域であり、処理区域内人口密度が低く、使用料収入が限られるため、それ以外の収入による影響が大きいことによります。
　平成２３年度は前年度繰越金を利息の支払いに充当し、一般会計からの繰入金を減額したことによります。
　平成２５年度は、特定被災地方公共団体に係る補償金免除繰上償還を行ったことによります。
　また、平成２３年度以降、資本費平準化債を起債しているため、収益的収支比率については平成２２年度とそれ以降の年度では差が大きくなっています。
　汚水処理原価について、費用のうち約８割が企業債の元利償還金です。高利率の企業債から低利率の企業債への借換は、要件を満たせば行っています。
　施設利用率については、我孫子市は処理場を持っていないため、該当数値はありません。
　水洗化率については、類似団体の平均を下回っており、水洗化率の向上に取り組む必要があると考えます。
</t>
    <rPh sb="1" eb="2">
      <t>カク</t>
    </rPh>
    <rPh sb="2" eb="4">
      <t>シヒョウ</t>
    </rPh>
    <rPh sb="5" eb="7">
      <t>スウチ</t>
    </rPh>
    <rPh sb="8" eb="10">
      <t>ネンド</t>
    </rPh>
    <rPh sb="10" eb="11">
      <t>カン</t>
    </rPh>
    <rPh sb="12" eb="14">
      <t>ゾウゲン</t>
    </rPh>
    <rPh sb="14" eb="16">
      <t>リユウ</t>
    </rPh>
    <rPh sb="160" eb="161">
      <t>カカ</t>
    </rPh>
    <rPh sb="162" eb="165">
      <t>ホショウキン</t>
    </rPh>
    <rPh sb="165" eb="167">
      <t>メンジョ</t>
    </rPh>
    <rPh sb="167" eb="169">
      <t>クリアゲ</t>
    </rPh>
    <rPh sb="169" eb="171">
      <t>ショウカン</t>
    </rPh>
    <rPh sb="172" eb="173">
      <t>オコナ</t>
    </rPh>
    <rPh sb="214" eb="217">
      <t>シュウエキテキ</t>
    </rPh>
    <rPh sb="217" eb="219">
      <t>シュウシ</t>
    </rPh>
    <rPh sb="219" eb="221">
      <t>ヒリツ</t>
    </rPh>
    <rPh sb="226" eb="228">
      <t>ヘイセイ</t>
    </rPh>
    <rPh sb="230" eb="231">
      <t>ネン</t>
    </rPh>
    <rPh sb="231" eb="232">
      <t>ド</t>
    </rPh>
    <rPh sb="235" eb="237">
      <t>イコウ</t>
    </rPh>
    <rPh sb="238" eb="240">
      <t>ネンド</t>
    </rPh>
    <rPh sb="242" eb="243">
      <t>サ</t>
    </rPh>
    <rPh sb="244" eb="245">
      <t>オオ</t>
    </rPh>
    <rPh sb="256" eb="258">
      <t>オスイ</t>
    </rPh>
    <rPh sb="258" eb="260">
      <t>ショリ</t>
    </rPh>
    <rPh sb="260" eb="262">
      <t>ゲンカ</t>
    </rPh>
    <rPh sb="310" eb="312">
      <t>ヨウケン</t>
    </rPh>
    <rPh sb="313" eb="314">
      <t>ミ</t>
    </rPh>
    <rPh sb="317" eb="318">
      <t>オコナ</t>
    </rPh>
    <rPh sb="326" eb="328">
      <t>シセツ</t>
    </rPh>
    <rPh sb="328" eb="331">
      <t>リヨウリツ</t>
    </rPh>
    <rPh sb="337" eb="341">
      <t>アビコシ</t>
    </rPh>
    <rPh sb="342" eb="345">
      <t>ショリジョウ</t>
    </rPh>
    <rPh sb="346" eb="347">
      <t>モ</t>
    </rPh>
    <rPh sb="355" eb="357">
      <t>ガイトウ</t>
    </rPh>
    <rPh sb="357" eb="359">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</si>
</sst>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28672"/>
        <c:axId val="880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8028672"/>
        <c:axId val="88030592"/>
      </c:lineChart>
      <c:dateAx>
        <c:axId val="88028672"/>
        <c:scaling>
          <c:orientation val="minMax"/>
        </c:scaling>
        <c:delete val="1"/>
        <c:axPos val="b"/>
        <c:numFmt formatCode="ge" sourceLinked="1"/>
        <c:majorTickMark val="none"/>
        <c:minorTickMark val="none"/>
        <c:tickLblPos val="none"/>
        <c:crossAx val="88030592"/>
        <c:crosses val="autoZero"/>
        <c:auto val="1"/>
        <c:lblOffset val="100"/>
        <c:baseTimeUnit val="years"/>
      </c:dateAx>
      <c:valAx>
        <c:axId val="880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205248"/>
        <c:axId val="952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5205248"/>
        <c:axId val="95215616"/>
      </c:lineChart>
      <c:dateAx>
        <c:axId val="95205248"/>
        <c:scaling>
          <c:orientation val="minMax"/>
        </c:scaling>
        <c:delete val="1"/>
        <c:axPos val="b"/>
        <c:numFmt formatCode="ge" sourceLinked="1"/>
        <c:majorTickMark val="none"/>
        <c:minorTickMark val="none"/>
        <c:tickLblPos val="none"/>
        <c:crossAx val="95215616"/>
        <c:crosses val="autoZero"/>
        <c:auto val="1"/>
        <c:lblOffset val="100"/>
        <c:baseTimeUnit val="years"/>
      </c:dateAx>
      <c:valAx>
        <c:axId val="952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73.930000000000007</c:v>
                </c:pt>
                <c:pt idx="1">
                  <c:v>77.64</c:v>
                </c:pt>
                <c:pt idx="2">
                  <c:v>79.92</c:v>
                </c:pt>
                <c:pt idx="3">
                  <c:v>80.81</c:v>
                </c:pt>
                <c:pt idx="4">
                  <c:v>81.760000000000005</c:v>
                </c:pt>
              </c:numCache>
            </c:numRef>
          </c:val>
        </c:ser>
        <c:dLbls>
          <c:showLegendKey val="0"/>
          <c:showVal val="0"/>
          <c:showCatName val="0"/>
          <c:showSerName val="0"/>
          <c:showPercent val="0"/>
          <c:showBubbleSize val="0"/>
        </c:dLbls>
        <c:gapWidth val="150"/>
        <c:axId val="94914048"/>
        <c:axId val="949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4914048"/>
        <c:axId val="94915968"/>
      </c:lineChart>
      <c:dateAx>
        <c:axId val="94914048"/>
        <c:scaling>
          <c:orientation val="minMax"/>
        </c:scaling>
        <c:delete val="1"/>
        <c:axPos val="b"/>
        <c:numFmt formatCode="ge" sourceLinked="1"/>
        <c:majorTickMark val="none"/>
        <c:minorTickMark val="none"/>
        <c:tickLblPos val="none"/>
        <c:crossAx val="94915968"/>
        <c:crosses val="autoZero"/>
        <c:auto val="1"/>
        <c:lblOffset val="100"/>
        <c:baseTimeUnit val="years"/>
      </c:dateAx>
      <c:valAx>
        <c:axId val="949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98.63</c:v>
                </c:pt>
                <c:pt idx="1">
                  <c:v>48.24</c:v>
                </c:pt>
                <c:pt idx="2">
                  <c:v>69.98</c:v>
                </c:pt>
                <c:pt idx="3">
                  <c:v>32.39</c:v>
                </c:pt>
                <c:pt idx="4">
                  <c:v>64.069999999999993</c:v>
                </c:pt>
              </c:numCache>
            </c:numRef>
          </c:val>
        </c:ser>
        <c:dLbls>
          <c:showLegendKey val="0"/>
          <c:showVal val="0"/>
          <c:showCatName val="0"/>
          <c:showSerName val="0"/>
          <c:showPercent val="0"/>
          <c:showBubbleSize val="0"/>
        </c:dLbls>
        <c:gapWidth val="150"/>
        <c:axId val="88077440"/>
        <c:axId val="880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77440"/>
        <c:axId val="88079360"/>
      </c:lineChart>
      <c:dateAx>
        <c:axId val="88077440"/>
        <c:scaling>
          <c:orientation val="minMax"/>
        </c:scaling>
        <c:delete val="1"/>
        <c:axPos val="b"/>
        <c:numFmt formatCode="ge" sourceLinked="1"/>
        <c:majorTickMark val="none"/>
        <c:minorTickMark val="none"/>
        <c:tickLblPos val="none"/>
        <c:crossAx val="88079360"/>
        <c:crosses val="autoZero"/>
        <c:auto val="1"/>
        <c:lblOffset val="100"/>
        <c:baseTimeUnit val="years"/>
      </c:dateAx>
      <c:valAx>
        <c:axId val="880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66112"/>
        <c:axId val="942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66112"/>
        <c:axId val="94268032"/>
      </c:lineChart>
      <c:dateAx>
        <c:axId val="94266112"/>
        <c:scaling>
          <c:orientation val="minMax"/>
        </c:scaling>
        <c:delete val="1"/>
        <c:axPos val="b"/>
        <c:numFmt formatCode="ge" sourceLinked="1"/>
        <c:majorTickMark val="none"/>
        <c:minorTickMark val="none"/>
        <c:tickLblPos val="none"/>
        <c:crossAx val="94268032"/>
        <c:crosses val="autoZero"/>
        <c:auto val="1"/>
        <c:lblOffset val="100"/>
        <c:baseTimeUnit val="years"/>
      </c:dateAx>
      <c:valAx>
        <c:axId val="94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85216"/>
        <c:axId val="945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85216"/>
        <c:axId val="94587136"/>
      </c:lineChart>
      <c:dateAx>
        <c:axId val="94585216"/>
        <c:scaling>
          <c:orientation val="minMax"/>
        </c:scaling>
        <c:delete val="1"/>
        <c:axPos val="b"/>
        <c:numFmt formatCode="ge" sourceLinked="1"/>
        <c:majorTickMark val="none"/>
        <c:minorTickMark val="none"/>
        <c:tickLblPos val="none"/>
        <c:crossAx val="94587136"/>
        <c:crosses val="autoZero"/>
        <c:auto val="1"/>
        <c:lblOffset val="100"/>
        <c:baseTimeUnit val="years"/>
      </c:dateAx>
      <c:valAx>
        <c:axId val="945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24768"/>
        <c:axId val="943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24768"/>
        <c:axId val="94376704"/>
      </c:lineChart>
      <c:dateAx>
        <c:axId val="94624768"/>
        <c:scaling>
          <c:orientation val="minMax"/>
        </c:scaling>
        <c:delete val="1"/>
        <c:axPos val="b"/>
        <c:numFmt formatCode="ge" sourceLinked="1"/>
        <c:majorTickMark val="none"/>
        <c:minorTickMark val="none"/>
        <c:tickLblPos val="none"/>
        <c:crossAx val="94376704"/>
        <c:crosses val="autoZero"/>
        <c:auto val="1"/>
        <c:lblOffset val="100"/>
        <c:baseTimeUnit val="years"/>
      </c:dateAx>
      <c:valAx>
        <c:axId val="943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06528"/>
        <c:axId val="944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06528"/>
        <c:axId val="94408704"/>
      </c:lineChart>
      <c:dateAx>
        <c:axId val="94406528"/>
        <c:scaling>
          <c:orientation val="minMax"/>
        </c:scaling>
        <c:delete val="1"/>
        <c:axPos val="b"/>
        <c:numFmt formatCode="ge" sourceLinked="1"/>
        <c:majorTickMark val="none"/>
        <c:minorTickMark val="none"/>
        <c:tickLblPos val="none"/>
        <c:crossAx val="94408704"/>
        <c:crosses val="autoZero"/>
        <c:auto val="1"/>
        <c:lblOffset val="100"/>
        <c:baseTimeUnit val="years"/>
      </c:dateAx>
      <c:valAx>
        <c:axId val="944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463.99</c:v>
                </c:pt>
                <c:pt idx="1">
                  <c:v>2115.1999999999998</c:v>
                </c:pt>
                <c:pt idx="2">
                  <c:v>719.46</c:v>
                </c:pt>
                <c:pt idx="3">
                  <c:v>435.54</c:v>
                </c:pt>
                <c:pt idx="4">
                  <c:v>684.07</c:v>
                </c:pt>
              </c:numCache>
            </c:numRef>
          </c:val>
        </c:ser>
        <c:dLbls>
          <c:showLegendKey val="0"/>
          <c:showVal val="0"/>
          <c:showCatName val="0"/>
          <c:showSerName val="0"/>
          <c:showPercent val="0"/>
          <c:showBubbleSize val="0"/>
        </c:dLbls>
        <c:gapWidth val="150"/>
        <c:axId val="94420352"/>
        <c:axId val="944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4420352"/>
        <c:axId val="94438912"/>
      </c:lineChart>
      <c:dateAx>
        <c:axId val="94420352"/>
        <c:scaling>
          <c:orientation val="minMax"/>
        </c:scaling>
        <c:delete val="1"/>
        <c:axPos val="b"/>
        <c:numFmt formatCode="ge" sourceLinked="1"/>
        <c:majorTickMark val="none"/>
        <c:minorTickMark val="none"/>
        <c:tickLblPos val="none"/>
        <c:crossAx val="94438912"/>
        <c:crosses val="autoZero"/>
        <c:auto val="1"/>
        <c:lblOffset val="100"/>
        <c:baseTimeUnit val="years"/>
      </c:dateAx>
      <c:valAx>
        <c:axId val="944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45.73</c:v>
                </c:pt>
                <c:pt idx="2">
                  <c:v>100</c:v>
                </c:pt>
                <c:pt idx="3">
                  <c:v>130.30000000000001</c:v>
                </c:pt>
                <c:pt idx="4">
                  <c:v>100</c:v>
                </c:pt>
              </c:numCache>
            </c:numRef>
          </c:val>
        </c:ser>
        <c:dLbls>
          <c:showLegendKey val="0"/>
          <c:showVal val="0"/>
          <c:showCatName val="0"/>
          <c:showSerName val="0"/>
          <c:showPercent val="0"/>
          <c:showBubbleSize val="0"/>
        </c:dLbls>
        <c:gapWidth val="150"/>
        <c:axId val="94489600"/>
        <c:axId val="944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4489600"/>
        <c:axId val="94491776"/>
      </c:lineChart>
      <c:dateAx>
        <c:axId val="94489600"/>
        <c:scaling>
          <c:orientation val="minMax"/>
        </c:scaling>
        <c:delete val="1"/>
        <c:axPos val="b"/>
        <c:numFmt formatCode="ge" sourceLinked="1"/>
        <c:majorTickMark val="none"/>
        <c:minorTickMark val="none"/>
        <c:tickLblPos val="none"/>
        <c:crossAx val="94491776"/>
        <c:crosses val="autoZero"/>
        <c:auto val="1"/>
        <c:lblOffset val="100"/>
        <c:baseTimeUnit val="years"/>
      </c:dateAx>
      <c:valAx>
        <c:axId val="944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115.61</c:v>
                </c:pt>
                <c:pt idx="1">
                  <c:v>253.93</c:v>
                </c:pt>
                <c:pt idx="2">
                  <c:v>116.35</c:v>
                </c:pt>
                <c:pt idx="3">
                  <c:v>89.24</c:v>
                </c:pt>
                <c:pt idx="4">
                  <c:v>118.84</c:v>
                </c:pt>
              </c:numCache>
            </c:numRef>
          </c:val>
        </c:ser>
        <c:dLbls>
          <c:showLegendKey val="0"/>
          <c:showVal val="0"/>
          <c:showCatName val="0"/>
          <c:showSerName val="0"/>
          <c:showPercent val="0"/>
          <c:showBubbleSize val="0"/>
        </c:dLbls>
        <c:gapWidth val="150"/>
        <c:axId val="95168768"/>
        <c:axId val="951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5168768"/>
        <c:axId val="95179136"/>
      </c:lineChart>
      <c:dateAx>
        <c:axId val="95168768"/>
        <c:scaling>
          <c:orientation val="minMax"/>
        </c:scaling>
        <c:delete val="1"/>
        <c:axPos val="b"/>
        <c:numFmt formatCode="ge" sourceLinked="1"/>
        <c:majorTickMark val="none"/>
        <c:minorTickMark val="none"/>
        <c:tickLblPos val="none"/>
        <c:crossAx val="95179136"/>
        <c:crosses val="autoZero"/>
        <c:auto val="1"/>
        <c:lblOffset val="100"/>
        <c:baseTimeUnit val="years"/>
      </c:dateAx>
      <c:valAx>
        <c:axId val="951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AY37" sqref="AY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我孫子市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133216</v>
      </c>
      <c r="AM8" s="70"/>
      <c r="AN8" s="70"/>
      <c r="AO8" s="70"/>
      <c r="AP8" s="70"/>
      <c r="AQ8" s="70"/>
      <c r="AR8" s="70"/>
      <c r="AS8" s="70"/>
      <c r="AT8" s="69">
        <f>データ!S6</f>
        <v>43.15</v>
      </c>
      <c r="AU8" s="69"/>
      <c r="AV8" s="69"/>
      <c r="AW8" s="69"/>
      <c r="AX8" s="69"/>
      <c r="AY8" s="69"/>
      <c r="AZ8" s="69"/>
      <c r="BA8" s="69"/>
      <c r="BB8" s="69">
        <f>データ!T6</f>
        <v>3087.28</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0.38</v>
      </c>
      <c r="Q10" s="69"/>
      <c r="R10" s="69"/>
      <c r="S10" s="69"/>
      <c r="T10" s="69"/>
      <c r="U10" s="69"/>
      <c r="V10" s="69"/>
      <c r="W10" s="69">
        <f>データ!P6</f>
        <v>79.67</v>
      </c>
      <c r="X10" s="69"/>
      <c r="Y10" s="69"/>
      <c r="Z10" s="69"/>
      <c r="AA10" s="69"/>
      <c r="AB10" s="69"/>
      <c r="AC10" s="69"/>
      <c r="AD10" s="70">
        <f>データ!Q6</f>
        <v>2138</v>
      </c>
      <c r="AE10" s="70"/>
      <c r="AF10" s="70"/>
      <c r="AG10" s="70"/>
      <c r="AH10" s="70"/>
      <c r="AI10" s="70"/>
      <c r="AJ10" s="70"/>
      <c r="AK10" s="2"/>
      <c r="AL10" s="70">
        <f>データ!U6</f>
        <v>510</v>
      </c>
      <c r="AM10" s="70"/>
      <c r="AN10" s="70"/>
      <c r="AO10" s="70"/>
      <c r="AP10" s="70"/>
      <c r="AQ10" s="70"/>
      <c r="AR10" s="70"/>
      <c r="AS10" s="70"/>
      <c r="AT10" s="69">
        <f>データ!V6</f>
        <v>0.16</v>
      </c>
      <c r="AU10" s="69"/>
      <c r="AV10" s="69"/>
      <c r="AW10" s="69"/>
      <c r="AX10" s="69"/>
      <c r="AY10" s="69"/>
      <c r="AZ10" s="69"/>
      <c r="BA10" s="69"/>
      <c r="BB10" s="69">
        <f>データ!W6</f>
        <v>3187.5</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0" t="s">
        <v>25</v>
      </c>
      <c r="BM14" s="41"/>
      <c r="BN14" s="41"/>
      <c r="BO14" s="41"/>
      <c r="BP14" s="41"/>
      <c r="BQ14" s="41"/>
      <c r="BR14" s="41"/>
      <c r="BS14" s="41"/>
      <c r="BT14" s="41"/>
      <c r="BU14" s="41"/>
      <c r="BV14" s="41"/>
      <c r="BW14" s="41"/>
      <c r="BX14" s="41"/>
      <c r="BY14" s="41"/>
      <c r="BZ14" s="42"/>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62"/>
      <c r="BN33" s="62"/>
      <c r="BO33" s="62"/>
      <c r="BP33" s="62"/>
      <c r="BQ33" s="62"/>
      <c r="BR33" s="62"/>
      <c r="BS33" s="62"/>
      <c r="BT33" s="62"/>
      <c r="BU33" s="62"/>
      <c r="BV33" s="62"/>
      <c r="BW33" s="62"/>
      <c r="BX33" s="62"/>
      <c r="BY33" s="62"/>
      <c r="BZ33" s="63"/>
    </row>
    <row r="34" spans="1:78" ht="13.5" customHeight="1">
      <c r="A34" s="2"/>
      <c r="B34" s="16"/>
      <c r="C34" s="53" t="s">
        <v>26</v>
      </c>
      <c r="D34" s="53"/>
      <c r="E34" s="53"/>
      <c r="F34" s="53"/>
      <c r="G34" s="53"/>
      <c r="H34" s="53"/>
      <c r="I34" s="53"/>
      <c r="J34" s="53"/>
      <c r="K34" s="53"/>
      <c r="L34" s="53"/>
      <c r="M34" s="53"/>
      <c r="N34" s="53"/>
      <c r="O34" s="53"/>
      <c r="P34" s="53"/>
      <c r="Q34" s="19"/>
      <c r="R34" s="53" t="s">
        <v>27</v>
      </c>
      <c r="S34" s="53"/>
      <c r="T34" s="53"/>
      <c r="U34" s="53"/>
      <c r="V34" s="53"/>
      <c r="W34" s="53"/>
      <c r="X34" s="53"/>
      <c r="Y34" s="53"/>
      <c r="Z34" s="53"/>
      <c r="AA34" s="53"/>
      <c r="AB34" s="53"/>
      <c r="AC34" s="53"/>
      <c r="AD34" s="53"/>
      <c r="AE34" s="53"/>
      <c r="AF34" s="19"/>
      <c r="AG34" s="53" t="s">
        <v>28</v>
      </c>
      <c r="AH34" s="53"/>
      <c r="AI34" s="53"/>
      <c r="AJ34" s="53"/>
      <c r="AK34" s="53"/>
      <c r="AL34" s="53"/>
      <c r="AM34" s="53"/>
      <c r="AN34" s="53"/>
      <c r="AO34" s="53"/>
      <c r="AP34" s="53"/>
      <c r="AQ34" s="53"/>
      <c r="AR34" s="53"/>
      <c r="AS34" s="53"/>
      <c r="AT34" s="53"/>
      <c r="AU34" s="19"/>
      <c r="AV34" s="53" t="s">
        <v>29</v>
      </c>
      <c r="AW34" s="53"/>
      <c r="AX34" s="53"/>
      <c r="AY34" s="53"/>
      <c r="AZ34" s="53"/>
      <c r="BA34" s="53"/>
      <c r="BB34" s="53"/>
      <c r="BC34" s="53"/>
      <c r="BD34" s="53"/>
      <c r="BE34" s="53"/>
      <c r="BF34" s="53"/>
      <c r="BG34" s="53"/>
      <c r="BH34" s="53"/>
      <c r="BI34" s="53"/>
      <c r="BJ34" s="18"/>
      <c r="BK34" s="2"/>
      <c r="BL34" s="46"/>
      <c r="BM34" s="62"/>
      <c r="BN34" s="62"/>
      <c r="BO34" s="62"/>
      <c r="BP34" s="62"/>
      <c r="BQ34" s="62"/>
      <c r="BR34" s="62"/>
      <c r="BS34" s="62"/>
      <c r="BT34" s="62"/>
      <c r="BU34" s="62"/>
      <c r="BV34" s="62"/>
      <c r="BW34" s="62"/>
      <c r="BX34" s="62"/>
      <c r="BY34" s="62"/>
      <c r="BZ34" s="63"/>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6"/>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47"/>
      <c r="BN55" s="47"/>
      <c r="BO55" s="47"/>
      <c r="BP55" s="47"/>
      <c r="BQ55" s="47"/>
      <c r="BR55" s="47"/>
      <c r="BS55" s="47"/>
      <c r="BT55" s="47"/>
      <c r="BU55" s="47"/>
      <c r="BV55" s="47"/>
      <c r="BW55" s="47"/>
      <c r="BX55" s="47"/>
      <c r="BY55" s="47"/>
      <c r="BZ55" s="48"/>
    </row>
    <row r="56" spans="1:78" ht="13.5" customHeight="1">
      <c r="A56" s="2"/>
      <c r="B56" s="16"/>
      <c r="C56" s="53" t="s">
        <v>31</v>
      </c>
      <c r="D56" s="53"/>
      <c r="E56" s="53"/>
      <c r="F56" s="53"/>
      <c r="G56" s="53"/>
      <c r="H56" s="53"/>
      <c r="I56" s="53"/>
      <c r="J56" s="53"/>
      <c r="K56" s="53"/>
      <c r="L56" s="53"/>
      <c r="M56" s="53"/>
      <c r="N56" s="53"/>
      <c r="O56" s="53"/>
      <c r="P56" s="53"/>
      <c r="Q56" s="19"/>
      <c r="R56" s="53" t="s">
        <v>32</v>
      </c>
      <c r="S56" s="53"/>
      <c r="T56" s="53"/>
      <c r="U56" s="53"/>
      <c r="V56" s="53"/>
      <c r="W56" s="53"/>
      <c r="X56" s="53"/>
      <c r="Y56" s="53"/>
      <c r="Z56" s="53"/>
      <c r="AA56" s="53"/>
      <c r="AB56" s="53"/>
      <c r="AC56" s="53"/>
      <c r="AD56" s="53"/>
      <c r="AE56" s="53"/>
      <c r="AF56" s="19"/>
      <c r="AG56" s="53" t="s">
        <v>33</v>
      </c>
      <c r="AH56" s="53"/>
      <c r="AI56" s="53"/>
      <c r="AJ56" s="53"/>
      <c r="AK56" s="53"/>
      <c r="AL56" s="53"/>
      <c r="AM56" s="53"/>
      <c r="AN56" s="53"/>
      <c r="AO56" s="53"/>
      <c r="AP56" s="53"/>
      <c r="AQ56" s="53"/>
      <c r="AR56" s="53"/>
      <c r="AS56" s="53"/>
      <c r="AT56" s="53"/>
      <c r="AU56" s="19"/>
      <c r="AV56" s="53" t="s">
        <v>34</v>
      </c>
      <c r="AW56" s="53"/>
      <c r="AX56" s="53"/>
      <c r="AY56" s="53"/>
      <c r="AZ56" s="53"/>
      <c r="BA56" s="53"/>
      <c r="BB56" s="53"/>
      <c r="BC56" s="53"/>
      <c r="BD56" s="53"/>
      <c r="BE56" s="53"/>
      <c r="BF56" s="53"/>
      <c r="BG56" s="53"/>
      <c r="BH56" s="53"/>
      <c r="BI56" s="53"/>
      <c r="BJ56" s="18"/>
      <c r="BK56" s="2"/>
      <c r="BL56" s="49"/>
      <c r="BM56" s="47"/>
      <c r="BN56" s="47"/>
      <c r="BO56" s="47"/>
      <c r="BP56" s="47"/>
      <c r="BQ56" s="47"/>
      <c r="BR56" s="47"/>
      <c r="BS56" s="47"/>
      <c r="BT56" s="47"/>
      <c r="BU56" s="47"/>
      <c r="BV56" s="47"/>
      <c r="BW56" s="47"/>
      <c r="BX56" s="47"/>
      <c r="BY56" s="47"/>
      <c r="BZ56" s="48"/>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9"/>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47"/>
      <c r="BN59" s="47"/>
      <c r="BO59" s="47"/>
      <c r="BP59" s="47"/>
      <c r="BQ59" s="47"/>
      <c r="BR59" s="47"/>
      <c r="BS59" s="47"/>
      <c r="BT59" s="47"/>
      <c r="BU59" s="47"/>
      <c r="BV59" s="47"/>
      <c r="BW59" s="47"/>
      <c r="BX59" s="47"/>
      <c r="BY59" s="47"/>
      <c r="BZ59" s="48"/>
    </row>
    <row r="60" spans="1:78" ht="13.5" customHeight="1">
      <c r="A60" s="2"/>
      <c r="B60" s="54" t="s">
        <v>35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9"/>
      <c r="BM60" s="47"/>
      <c r="BN60" s="47"/>
      <c r="BO60" s="47"/>
      <c r="BP60" s="47"/>
      <c r="BQ60" s="47"/>
      <c r="BR60" s="47"/>
      <c r="BS60" s="47"/>
      <c r="BT60" s="47"/>
      <c r="BU60" s="47"/>
      <c r="BV60" s="47"/>
      <c r="BW60" s="47"/>
      <c r="BX60" s="47"/>
      <c r="BY60" s="47"/>
      <c r="BZ60" s="48"/>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9"/>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47"/>
      <c r="BN78" s="47"/>
      <c r="BO78" s="47"/>
      <c r="BP78" s="47"/>
      <c r="BQ78" s="47"/>
      <c r="BR78" s="47"/>
      <c r="BS78" s="47"/>
      <c r="BT78" s="47"/>
      <c r="BU78" s="47"/>
      <c r="BV78" s="47"/>
      <c r="BW78" s="47"/>
      <c r="BX78" s="47"/>
      <c r="BY78" s="47"/>
      <c r="BZ78" s="48"/>
    </row>
    <row r="79" spans="1:78" ht="13.5" customHeight="1">
      <c r="A79" s="2"/>
      <c r="B79" s="16"/>
      <c r="C79" s="53" t="s">
        <v>37</v>
      </c>
      <c r="D79" s="53"/>
      <c r="E79" s="53"/>
      <c r="F79" s="53"/>
      <c r="G79" s="53"/>
      <c r="H79" s="53"/>
      <c r="I79" s="53"/>
      <c r="J79" s="53"/>
      <c r="K79" s="53"/>
      <c r="L79" s="53"/>
      <c r="M79" s="53"/>
      <c r="N79" s="53"/>
      <c r="O79" s="53"/>
      <c r="P79" s="53"/>
      <c r="Q79" s="53"/>
      <c r="R79" s="53"/>
      <c r="S79" s="53"/>
      <c r="T79" s="53"/>
      <c r="U79" s="19"/>
      <c r="V79" s="19"/>
      <c r="W79" s="53" t="s">
        <v>38</v>
      </c>
      <c r="X79" s="53"/>
      <c r="Y79" s="53"/>
      <c r="Z79" s="53"/>
      <c r="AA79" s="53"/>
      <c r="AB79" s="53"/>
      <c r="AC79" s="53"/>
      <c r="AD79" s="53"/>
      <c r="AE79" s="53"/>
      <c r="AF79" s="53"/>
      <c r="AG79" s="53"/>
      <c r="AH79" s="53"/>
      <c r="AI79" s="53"/>
      <c r="AJ79" s="53"/>
      <c r="AK79" s="53"/>
      <c r="AL79" s="53"/>
      <c r="AM79" s="53"/>
      <c r="AN79" s="53"/>
      <c r="AO79" s="19"/>
      <c r="AP79" s="19"/>
      <c r="AQ79" s="53" t="s">
        <v>39</v>
      </c>
      <c r="AR79" s="53"/>
      <c r="AS79" s="53"/>
      <c r="AT79" s="53"/>
      <c r="AU79" s="53"/>
      <c r="AV79" s="53"/>
      <c r="AW79" s="53"/>
      <c r="AX79" s="53"/>
      <c r="AY79" s="53"/>
      <c r="AZ79" s="53"/>
      <c r="BA79" s="53"/>
      <c r="BB79" s="53"/>
      <c r="BC79" s="53"/>
      <c r="BD79" s="53"/>
      <c r="BE79" s="53"/>
      <c r="BF79" s="53"/>
      <c r="BG79" s="53"/>
      <c r="BH79" s="53"/>
      <c r="BI79" s="17"/>
      <c r="BJ79" s="18"/>
      <c r="BK79" s="2"/>
      <c r="BL79" s="49"/>
      <c r="BM79" s="47"/>
      <c r="BN79" s="47"/>
      <c r="BO79" s="47"/>
      <c r="BP79" s="47"/>
      <c r="BQ79" s="47"/>
      <c r="BR79" s="47"/>
      <c r="BS79" s="47"/>
      <c r="BT79" s="47"/>
      <c r="BU79" s="47"/>
      <c r="BV79" s="47"/>
      <c r="BW79" s="47"/>
      <c r="BX79" s="47"/>
      <c r="BY79" s="47"/>
      <c r="BZ79" s="48"/>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9"/>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9"/>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122220</v>
      </c>
      <c r="D6" s="31">
        <f t="shared" si="3"/>
        <v>47</v>
      </c>
      <c r="E6" s="31">
        <f t="shared" si="3"/>
        <v>17</v>
      </c>
      <c r="F6" s="31">
        <f t="shared" si="3"/>
        <v>4</v>
      </c>
      <c r="G6" s="31">
        <f t="shared" si="3"/>
        <v>0</v>
      </c>
      <c r="H6" s="31" t="str">
        <f t="shared" si="3"/>
        <v>千葉県　我孫子市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0.38</v>
      </c>
      <c r="P6" s="32">
        <f t="shared" si="3"/>
        <v>79.67</v>
      </c>
      <c r="Q6" s="32">
        <f t="shared" si="3"/>
        <v>2138</v>
      </c>
      <c r="R6" s="32">
        <f t="shared" si="3"/>
        <v>133216</v>
      </c>
      <c r="S6" s="32">
        <f t="shared" si="3"/>
        <v>43.15</v>
      </c>
      <c r="T6" s="32">
        <f t="shared" si="3"/>
        <v>3087.28</v>
      </c>
      <c r="U6" s="32">
        <f t="shared" si="3"/>
        <v>510</v>
      </c>
      <c r="V6" s="32">
        <f t="shared" si="3"/>
        <v>0.16</v>
      </c>
      <c r="W6" s="32">
        <f t="shared" si="3"/>
        <v>3187.5</v>
      </c>
      <c r="X6" s="33">
        <f>IF(X7="",NA(),X7)</f>
        <v>98.63</v>
      </c>
      <c r="Y6" s="33">
        <f t="shared" ref="Y6:AG6" si="4">IF(Y7="",NA(),Y7)</f>
        <v>48.24</v>
      </c>
      <c r="Z6" s="33">
        <f t="shared" si="4"/>
        <v>69.98</v>
      </c>
      <c r="AA6" s="33">
        <f t="shared" si="4"/>
        <v>32.39</v>
      </c>
      <c r="AB6" s="33">
        <f t="shared" si="4"/>
        <v>64.069999999999993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463.99</v>
      </c>
      <c r="BF6" s="33">
        <f t="shared" ref="BF6:BN6" si="7">IF(BF7="",NA(),BF7)</f>
        <v>2115.1999999999998</v>
      </c>
      <c r="BG6" s="33">
        <f t="shared" si="7"/>
        <v>719.46</v>
      </c>
      <c r="BH6" s="33">
        <f t="shared" si="7"/>
        <v>435.54</v>
      </c>
      <c r="BI6" s="33">
        <f t="shared" si="7"/>
        <v>684.07</v>
      </c>
      <c r="BJ6" s="33">
        <f t="shared" si="7"/>
        <v>1812.65</v>
      </c>
      <c r="BK6" s="33">
        <f t="shared" si="7"/>
        <v>1764.87</v>
      </c>
      <c r="BL6" s="33">
        <f t="shared" si="7"/>
        <v>1622.51</v>
      </c>
      <c r="BM6" s="33">
        <f t="shared" si="7"/>
        <v>1569.13</v>
      </c>
      <c r="BN6" s="33">
        <f t="shared" si="7"/>
        <v>1436</v>
      </c>
      <c r="BO6" s="32" t="str">
        <f>IF(BO7="","",IF(BO7="-","【-】","【"&amp;SUBSTITUTE(TEXT(BO7,"#,##0.00"),"-","△")&amp;"】"))</f>
        <v>【1,479.31】</v>
      </c>
      <c r="BP6" s="33">
        <f>IF(BP7="",NA(),BP7)</f>
        <v>100</v>
      </c>
      <c r="BQ6" s="33">
        <f t="shared" ref="BQ6:BY6" si="8">IF(BQ7="",NA(),BQ7)</f>
        <v>45.73</v>
      </c>
      <c r="BR6" s="33">
        <f t="shared" si="8"/>
        <v>100</v>
      </c>
      <c r="BS6" s="33">
        <f t="shared" si="8"/>
        <v>130.30000000000001</v>
      </c>
      <c r="BT6" s="33">
        <f t="shared" si="8"/>
        <v>100</v>
      </c>
      <c r="BU6" s="33">
        <f t="shared" si="8"/>
        <v>59.35</v>
      </c>
      <c r="BV6" s="33">
        <f t="shared" si="8"/>
        <v>60.75</v>
      </c>
      <c r="BW6" s="33">
        <f t="shared" si="8"/>
        <v>62.83</v>
      </c>
      <c r="BX6" s="33">
        <f t="shared" si="8"/>
        <v>64.63</v>
      </c>
      <c r="BY6" s="33">
        <f t="shared" si="8"/>
        <v>66.56</v>
      </c>
      <c r="BZ6" s="32" t="str">
        <f>IF(BZ7="","",IF(BZ7="-","【-】","【"&amp;SUBSTITUTE(TEXT(BZ7,"#,##0.00"),"-","△")&amp;"】"))</f>
        <v>【63.50】</v>
      </c>
      <c r="CA6" s="33">
        <f>IF(CA7="",NA(),CA7)</f>
        <v>115.61</v>
      </c>
      <c r="CB6" s="33">
        <f t="shared" ref="CB6:CJ6" si="9">IF(CB7="",NA(),CB7)</f>
        <v>253.93</v>
      </c>
      <c r="CC6" s="33">
        <f t="shared" si="9"/>
        <v>116.35</v>
      </c>
      <c r="CD6" s="33">
        <f t="shared" si="9"/>
        <v>89.24</v>
      </c>
      <c r="CE6" s="33">
        <f t="shared" si="9"/>
        <v>118.84</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73.930000000000007</v>
      </c>
      <c r="CX6" s="33">
        <f t="shared" ref="CX6:DF6" si="11">IF(CX7="",NA(),CX7)</f>
        <v>77.64</v>
      </c>
      <c r="CY6" s="33">
        <f t="shared" si="11"/>
        <v>79.92</v>
      </c>
      <c r="CZ6" s="33">
        <f t="shared" si="11"/>
        <v>80.81</v>
      </c>
      <c r="DA6" s="33">
        <f t="shared" si="11"/>
        <v>81.760000000000005</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122220</v>
      </c>
      <c r="D7" s="35">
        <v>47</v>
      </c>
      <c r="E7" s="35">
        <v>17</v>
      </c>
      <c r="F7" s="35">
        <v>4</v>
      </c>
      <c r="G7" s="35">
        <v>0</v>
      </c>
      <c r="H7" s="35" t="s">
        <v>96</v>
      </c>
      <c r="I7" s="35" t="s">
        <v>97</v>
      </c>
      <c r="J7" s="35" t="s">
        <v>98</v>
      </c>
      <c r="K7" s="35" t="s">
        <v>99</v>
      </c>
      <c r="L7" s="35" t="s">
        <v>100</v>
      </c>
      <c r="M7" s="36" t="s">
        <v>101</v>
      </c>
      <c r="N7" s="36" t="s">
        <v>102</v>
      </c>
      <c r="O7" s="36">
        <v>0.38</v>
      </c>
      <c r="P7" s="36">
        <v>79.67</v>
      </c>
      <c r="Q7" s="36">
        <v>2138</v>
      </c>
      <c r="R7" s="36">
        <v>133216</v>
      </c>
      <c r="S7" s="36">
        <v>43.15</v>
      </c>
      <c r="T7" s="36">
        <v>3087.28</v>
      </c>
      <c r="U7" s="36">
        <v>510</v>
      </c>
      <c r="V7" s="36">
        <v>0.16</v>
      </c>
      <c r="W7" s="36">
        <v>3187.5</v>
      </c>
      <c r="X7" s="36">
        <v>98.63</v>
      </c>
      <c r="Y7" s="36">
        <v>48.24</v>
      </c>
      <c r="Z7" s="36">
        <v>69.98</v>
      </c>
      <c r="AA7" s="36">
        <v>32.39</v>
      </c>
      <c r="AB7" s="36">
        <v>64.069999999999993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463.99</v>
      </c>
      <c r="BF7" s="36">
        <v>2115.1999999999998</v>
      </c>
      <c r="BG7" s="36">
        <v>719.46</v>
      </c>
      <c r="BH7" s="36">
        <v>435.54</v>
      </c>
      <c r="BI7" s="36">
        <v>684.07</v>
      </c>
      <c r="BJ7" s="36">
        <v>1812.65</v>
      </c>
      <c r="BK7" s="36">
        <v>1764.87</v>
      </c>
      <c r="BL7" s="36">
        <v>1622.51</v>
      </c>
      <c r="BM7" s="36">
        <v>1569.13</v>
      </c>
      <c r="BN7" s="36">
        <v>1436</v>
      </c>
      <c r="BO7" s="36">
        <v>1479.31</v>
      </c>
      <c r="BP7" s="36">
        <v>100</v>
      </c>
      <c r="BQ7" s="36">
        <v>45.73</v>
      </c>
      <c r="BR7" s="36">
        <v>100</v>
      </c>
      <c r="BS7" s="36">
        <v>130.30000000000001</v>
      </c>
      <c r="BT7" s="36">
        <v>100</v>
      </c>
      <c r="BU7" s="36">
        <v>59.35</v>
      </c>
      <c r="BV7" s="36">
        <v>60.75</v>
      </c>
      <c r="BW7" s="36">
        <v>62.83</v>
      </c>
      <c r="BX7" s="36">
        <v>64.63</v>
      </c>
      <c r="BY7" s="36">
        <v>66.56</v>
      </c>
      <c r="BZ7" s="36">
        <v>63.5</v>
      </c>
      <c r="CA7" s="36">
        <v>115.61</v>
      </c>
      <c r="CB7" s="36">
        <v>253.93</v>
      </c>
      <c r="CC7" s="36">
        <v>116.35</v>
      </c>
      <c r="CD7" s="36">
        <v>89.24</v>
      </c>
      <c r="CE7" s="36">
        <v>118.84</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73.930000000000007</v>
      </c>
      <c r="CX7" s="36">
        <v>77.64</v>
      </c>
      <c r="CY7" s="36">
        <v>79.92</v>
      </c>
      <c r="CZ7" s="36">
        <v>80.81</v>
      </c>
      <c r="DA7" s="36">
        <v>81.760000000000005</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cp:lastModifiedBy>
  <cp:lastPrinted>2016-02-10T07:06:46Z</cp:lastPrinted>
  <dcterms:created xsi:type="dcterms:W3CDTF">2016-02-03T09:02:34Z</dcterms:created>
  <dcterms:modified xsi:type="dcterms:W3CDTF">2016-02-10T07:11:44Z</dcterms:modified>
  <cp:category/>
</cp:coreProperties>
</file>