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75" windowWidth="14940" windowHeight="7860"/>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B6" i="4"/>
  <c r="C10" i="5" l="1"/>
  <c r="D10" i="5"/>
  <c r="E10" i="5"/>
  <c r="B10" i="5"/>
</calcChain>
</file>

<file path=xl/sharedStrings.xml><?xml version="1.0" encoding="utf-8"?>
<sst xmlns="http://schemas.openxmlformats.org/spreadsheetml/2006/main" count="226" uniqueCount="111">
  <si>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</si>
  <si>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</si>
  <si>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</si>
  <si>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</si>
  <si>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</si>
  <si>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</si>
  <si>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</si>
  <si>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</si>
  <si>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</si>
  <si>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</si>
  <si>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</si>
  <si>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</si>
  <si>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</si>
  <si>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</si>
  <si>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</si>
  <si>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</si>
  <si>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</si>
  <si>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</si>
  <si>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</si>
  <si>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</si>
  <si>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</si>
  <si>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</si>
  <si>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</si>
  <si>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</si>
  <si>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</si>
  <si>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</si>
  <si>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</si>
  <si>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</si>
  <si>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</si>
  <si>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</si>
  <si>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</si>
  <si>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</si>
  <si>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</si>
  <si>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</si>
  <si>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</si>
  <si>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</si>
  <si>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</si>
  <si>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</si>
  <si>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</si>
  <si>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</si>
  <si>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</si>
  <si>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</si>
  <si>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</si>
  <si>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</si>
  <si>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</si>
  <si>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</si>
  <si>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</si>
  <si>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</si>
  <si>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</si>
  <si>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</si>
  <si>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</si>
  <si>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</si>
  <si>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</si>
  <si>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</si>
  <si>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</si>
  <si>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</si>
  <si>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</si>
  <si>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</si>
  <si>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</si>
  <si>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</si>
  <si>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</si>
  <si>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</si>
  <si>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</si>
  <si>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</si>
  <si>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</si>
  <si>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</si>
  <si>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</si>
  <si>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</si>
  <si>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</si>
  <si>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</si>
  <si>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</si>
  <si>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</si>
  <si>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</si>
  <si>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</si>
  <si>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</si>
  <si>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</si>
  <si>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</si>
  <si>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</si>
  <si>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</si>
  <si>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</si>
  <si>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</si>
  <si>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</si>
  <si>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</si>
  <si>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</si>
  <si>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</si>
  <si>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</si>
  <si>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</si>
  <si>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</si>
  <si>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</si>
  <si>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</si>
  <si>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</si>
  <si>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</si>
  <si>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</si>
  <si>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</si>
  <si>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</si>
  <si>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</si>
  <si>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我孫子市</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</si>
  <si>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</si>
  <si>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</si>
  <si>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</si>
  <si>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</si>
  <si>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</si>
  <si>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</si>
  <si>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</si>
  <si>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</si>
  <si>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</si>
  <si>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</si>
  <si>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</si>
  <si>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平成２６年度末時点で、供用開始から２６年となります。
　管渠の標準的な耐用年数とされる５０年を経過した管渠はありません。
　現在は、修繕等が必要である箇所はありません。
　</t>
    <phoneticPr fontId="4"/>
  </si>
  <si>
    <t>　特定環境保全公共下水道事業については、現在、建設事業は終了し、維持管理費と企業債の返済費用が主な費用となります。
　本来なら、これらの費用は使用料で回収すべき経費ですが、市街化調整区域であり、処理区域内の人口増加もあまり見込めないため、厳しい状況となっています。
　経営の健全性を確保するためにも、使用料収入の増加に取り組んでいく必要があります。
　</t>
    <phoneticPr fontId="4"/>
  </si>
  <si>
    <t xml:space="preserve">　各指標の数値の年度間の増減理由について、処理区域内は、市街化調整区域であり、処理区域内人口密度が低く、使用料収入が限られるため、それ以外の収入による影響が大きいことによります。
　平成２３年度は前年度繰越金を利息の支払いに充当し、一般会計からの繰入金を減額したことによります。
　平成２５年度は、特定被災地方公共団体に係る補償金免除繰上償還を行ったことによります。
　また、平成２３年度以降、資本費平準化債を起債しているため、収益的収支比率については平成２２年度とそれ以降の年度では差が大きくなっています。
　汚水処理原価について、費用のうち約８割が企業債の元利償還金です。高利率の企業債から低利率の企業債への借換は、要件を満たせば行っています。
　施設利用率については、我孫子市は処理場を持っていないため、該当数値はありません。
　水洗化率については、類似団体の平均を下回っており、水洗化率の向上に取り組む必要があると考えます。
</t>
    <rPh sb="1" eb="2">
      <t>カク</t>
    </rPh>
    <rPh sb="2" eb="4">
      <t>シヒョウ</t>
    </rPh>
    <rPh sb="5" eb="7">
      <t>スウチ</t>
    </rPh>
    <rPh sb="8" eb="10">
      <t>ネンド</t>
    </rPh>
    <rPh sb="10" eb="11">
      <t>カン</t>
    </rPh>
    <rPh sb="12" eb="14">
      <t>ゾウゲン</t>
    </rPh>
    <rPh sb="14" eb="16">
      <t>リユウ</t>
    </rPh>
    <rPh sb="160" eb="161">
      <t>カカ</t>
    </rPh>
    <rPh sb="162" eb="165">
      <t>ホショウキン</t>
    </rPh>
    <rPh sb="165" eb="167">
      <t>メンジョ</t>
    </rPh>
    <rPh sb="167" eb="169">
      <t>クリアゲ</t>
    </rPh>
    <rPh sb="169" eb="171">
      <t>ショウカン</t>
    </rPh>
    <rPh sb="172" eb="173">
      <t>オコナ</t>
    </rPh>
    <rPh sb="214" eb="217">
      <t>シュウエキテキ</t>
    </rPh>
    <rPh sb="217" eb="219">
      <t>シュウシ</t>
    </rPh>
    <rPh sb="219" eb="221">
      <t>ヒリツ</t>
    </rPh>
    <rPh sb="226" eb="228">
      <t>ヘイセイ</t>
    </rPh>
    <rPh sb="230" eb="231">
      <t>ネン</t>
    </rPh>
    <rPh sb="231" eb="232">
      <t>ド</t>
    </rPh>
    <rPh sb="235" eb="237">
      <t>イコウ</t>
    </rPh>
    <rPh sb="238" eb="240">
      <t>ネンド</t>
    </rPh>
    <rPh sb="242" eb="243">
      <t>サ</t>
    </rPh>
    <rPh sb="244" eb="245">
      <t>オオ</t>
    </rPh>
    <rPh sb="256" eb="258">
      <t>オスイ</t>
    </rPh>
    <rPh sb="258" eb="260">
      <t>ショリ</t>
    </rPh>
    <rPh sb="260" eb="262">
      <t>ゲンカ</t>
    </rPh>
    <rPh sb="310" eb="312">
      <t>ヨウケン</t>
    </rPh>
    <rPh sb="313" eb="314">
      <t>ミ</t>
    </rPh>
    <rPh sb="317" eb="318">
      <t>オコナ</t>
    </rPh>
    <rPh sb="326" eb="328">
      <t>シセツ</t>
    </rPh>
    <rPh sb="328" eb="331">
      <t>リヨウリツ</t>
    </rPh>
    <rPh sb="337" eb="341">
      <t>アビコシ</t>
    </rPh>
    <rPh sb="342" eb="345">
      <t>ショリジョウ</t>
    </rPh>
    <rPh sb="346" eb="347">
      <t>モ</t>
    </rPh>
    <rPh sb="355" eb="357">
      <t>ガイトウ</t>
    </rPh>
    <rPh sb="357" eb="359">
      <t>スウチ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</si>
</sst>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2"/>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22"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22" fillId="0" borderId="0" xfId="0" applyFont="1" applyBorder="1" applyAlignment="1" applyProtection="1">
      <alignment horizontal="left" vertical="top" wrapText="1"/>
      <protection locked="0"/>
    </xf>
    <xf numFmtId="0" fontId="22" fillId="0" borderId="7" xfId="0" applyFont="1" applyBorder="1" applyAlignment="1" applyProtection="1">
      <alignment horizontal="left" vertical="top" wrapText="1"/>
      <protection locked="0"/>
    </xf>
    <xf numFmtId="0" fontId="22" fillId="0" borderId="8"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8028672"/>
        <c:axId val="88030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c:v>
                </c:pt>
                <c:pt idx="2">
                  <c:v>0.11</c:v>
                </c:pt>
                <c:pt idx="3">
                  <c:v>0.05</c:v>
                </c:pt>
                <c:pt idx="4">
                  <c:v>0.04</c:v>
                </c:pt>
              </c:numCache>
            </c:numRef>
          </c:val>
          <c:smooth val="0"/>
        </c:ser>
        <c:dLbls>
          <c:showLegendKey val="0"/>
          <c:showVal val="0"/>
          <c:showCatName val="0"/>
          <c:showSerName val="0"/>
          <c:showPercent val="0"/>
          <c:showBubbleSize val="0"/>
        </c:dLbls>
        <c:marker val="1"/>
        <c:smooth val="0"/>
        <c:axId val="88028672"/>
        <c:axId val="88030592"/>
      </c:lineChart>
      <c:dateAx>
        <c:axId val="88028672"/>
        <c:scaling>
          <c:orientation val="minMax"/>
        </c:scaling>
        <c:delete val="1"/>
        <c:axPos val="b"/>
        <c:numFmt formatCode="ge" sourceLinked="1"/>
        <c:majorTickMark val="none"/>
        <c:minorTickMark val="none"/>
        <c:tickLblPos val="none"/>
        <c:crossAx val="88030592"/>
        <c:crosses val="autoZero"/>
        <c:auto val="1"/>
        <c:lblOffset val="100"/>
        <c:baseTimeUnit val="years"/>
      </c:dateAx>
      <c:valAx>
        <c:axId val="880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0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95205248"/>
        <c:axId val="95215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40.56</c:v>
                </c:pt>
                <c:pt idx="1">
                  <c:v>41.59</c:v>
                </c:pt>
                <c:pt idx="2">
                  <c:v>42.31</c:v>
                </c:pt>
                <c:pt idx="3">
                  <c:v>43.65</c:v>
                </c:pt>
                <c:pt idx="4">
                  <c:v>43.58</c:v>
                </c:pt>
              </c:numCache>
            </c:numRef>
          </c:val>
          <c:smooth val="0"/>
        </c:ser>
        <c:dLbls>
          <c:showLegendKey val="0"/>
          <c:showVal val="0"/>
          <c:showCatName val="0"/>
          <c:showSerName val="0"/>
          <c:showPercent val="0"/>
          <c:showBubbleSize val="0"/>
        </c:dLbls>
        <c:marker val="1"/>
        <c:smooth val="0"/>
        <c:axId val="95205248"/>
        <c:axId val="95215616"/>
      </c:lineChart>
      <c:dateAx>
        <c:axId val="95205248"/>
        <c:scaling>
          <c:orientation val="minMax"/>
        </c:scaling>
        <c:delete val="1"/>
        <c:axPos val="b"/>
        <c:numFmt formatCode="ge" sourceLinked="1"/>
        <c:majorTickMark val="none"/>
        <c:minorTickMark val="none"/>
        <c:tickLblPos val="none"/>
        <c:crossAx val="95215616"/>
        <c:crosses val="autoZero"/>
        <c:auto val="1"/>
        <c:lblOffset val="100"/>
        <c:baseTimeUnit val="years"/>
      </c:dateAx>
      <c:valAx>
        <c:axId val="95215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205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73.930000000000007</c:v>
                </c:pt>
                <c:pt idx="1">
                  <c:v>77.64</c:v>
                </c:pt>
                <c:pt idx="2">
                  <c:v>79.92</c:v>
                </c:pt>
                <c:pt idx="3">
                  <c:v>80.81</c:v>
                </c:pt>
                <c:pt idx="4">
                  <c:v>81.760000000000005</c:v>
                </c:pt>
              </c:numCache>
            </c:numRef>
          </c:val>
        </c:ser>
        <c:dLbls>
          <c:showLegendKey val="0"/>
          <c:showVal val="0"/>
          <c:showCatName val="0"/>
          <c:showSerName val="0"/>
          <c:showPercent val="0"/>
          <c:showBubbleSize val="0"/>
        </c:dLbls>
        <c:gapWidth val="150"/>
        <c:axId val="94914048"/>
        <c:axId val="94915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79.88</c:v>
                </c:pt>
                <c:pt idx="1">
                  <c:v>80.47</c:v>
                </c:pt>
                <c:pt idx="2">
                  <c:v>81.3</c:v>
                </c:pt>
                <c:pt idx="3">
                  <c:v>82.2</c:v>
                </c:pt>
                <c:pt idx="4">
                  <c:v>82.35</c:v>
                </c:pt>
              </c:numCache>
            </c:numRef>
          </c:val>
          <c:smooth val="0"/>
        </c:ser>
        <c:dLbls>
          <c:showLegendKey val="0"/>
          <c:showVal val="0"/>
          <c:showCatName val="0"/>
          <c:showSerName val="0"/>
          <c:showPercent val="0"/>
          <c:showBubbleSize val="0"/>
        </c:dLbls>
        <c:marker val="1"/>
        <c:smooth val="0"/>
        <c:axId val="94914048"/>
        <c:axId val="94915968"/>
      </c:lineChart>
      <c:dateAx>
        <c:axId val="94914048"/>
        <c:scaling>
          <c:orientation val="minMax"/>
        </c:scaling>
        <c:delete val="1"/>
        <c:axPos val="b"/>
        <c:numFmt formatCode="ge" sourceLinked="1"/>
        <c:majorTickMark val="none"/>
        <c:minorTickMark val="none"/>
        <c:tickLblPos val="none"/>
        <c:crossAx val="94915968"/>
        <c:crosses val="autoZero"/>
        <c:auto val="1"/>
        <c:lblOffset val="100"/>
        <c:baseTimeUnit val="years"/>
      </c:dateAx>
      <c:valAx>
        <c:axId val="94915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914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98.63</c:v>
                </c:pt>
                <c:pt idx="1">
                  <c:v>48.24</c:v>
                </c:pt>
                <c:pt idx="2">
                  <c:v>69.98</c:v>
                </c:pt>
                <c:pt idx="3">
                  <c:v>32.39</c:v>
                </c:pt>
                <c:pt idx="4">
                  <c:v>64.069999999999993</c:v>
                </c:pt>
              </c:numCache>
            </c:numRef>
          </c:val>
        </c:ser>
        <c:dLbls>
          <c:showLegendKey val="0"/>
          <c:showVal val="0"/>
          <c:showCatName val="0"/>
          <c:showSerName val="0"/>
          <c:showPercent val="0"/>
          <c:showBubbleSize val="0"/>
        </c:dLbls>
        <c:gapWidth val="150"/>
        <c:axId val="88077440"/>
        <c:axId val="88079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8077440"/>
        <c:axId val="88079360"/>
      </c:lineChart>
      <c:dateAx>
        <c:axId val="88077440"/>
        <c:scaling>
          <c:orientation val="minMax"/>
        </c:scaling>
        <c:delete val="1"/>
        <c:axPos val="b"/>
        <c:numFmt formatCode="ge" sourceLinked="1"/>
        <c:majorTickMark val="none"/>
        <c:minorTickMark val="none"/>
        <c:tickLblPos val="none"/>
        <c:crossAx val="88079360"/>
        <c:crosses val="autoZero"/>
        <c:auto val="1"/>
        <c:lblOffset val="100"/>
        <c:baseTimeUnit val="years"/>
      </c:dateAx>
      <c:valAx>
        <c:axId val="88079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077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4266112"/>
        <c:axId val="94268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4266112"/>
        <c:axId val="94268032"/>
      </c:lineChart>
      <c:dateAx>
        <c:axId val="94266112"/>
        <c:scaling>
          <c:orientation val="minMax"/>
        </c:scaling>
        <c:delete val="1"/>
        <c:axPos val="b"/>
        <c:numFmt formatCode="ge" sourceLinked="1"/>
        <c:majorTickMark val="none"/>
        <c:minorTickMark val="none"/>
        <c:tickLblPos val="none"/>
        <c:crossAx val="94268032"/>
        <c:crosses val="autoZero"/>
        <c:auto val="1"/>
        <c:lblOffset val="100"/>
        <c:baseTimeUnit val="years"/>
      </c:dateAx>
      <c:valAx>
        <c:axId val="94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4585216"/>
        <c:axId val="94587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4585216"/>
        <c:axId val="94587136"/>
      </c:lineChart>
      <c:dateAx>
        <c:axId val="94585216"/>
        <c:scaling>
          <c:orientation val="minMax"/>
        </c:scaling>
        <c:delete val="1"/>
        <c:axPos val="b"/>
        <c:numFmt formatCode="ge" sourceLinked="1"/>
        <c:majorTickMark val="none"/>
        <c:minorTickMark val="none"/>
        <c:tickLblPos val="none"/>
        <c:crossAx val="94587136"/>
        <c:crosses val="autoZero"/>
        <c:auto val="1"/>
        <c:lblOffset val="100"/>
        <c:baseTimeUnit val="years"/>
      </c:dateAx>
      <c:valAx>
        <c:axId val="94587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585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4624768"/>
        <c:axId val="94376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4624768"/>
        <c:axId val="94376704"/>
      </c:lineChart>
      <c:dateAx>
        <c:axId val="94624768"/>
        <c:scaling>
          <c:orientation val="minMax"/>
        </c:scaling>
        <c:delete val="1"/>
        <c:axPos val="b"/>
        <c:numFmt formatCode="ge" sourceLinked="1"/>
        <c:majorTickMark val="none"/>
        <c:minorTickMark val="none"/>
        <c:tickLblPos val="none"/>
        <c:crossAx val="94376704"/>
        <c:crosses val="autoZero"/>
        <c:auto val="1"/>
        <c:lblOffset val="100"/>
        <c:baseTimeUnit val="years"/>
      </c:dateAx>
      <c:valAx>
        <c:axId val="94376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624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4406528"/>
        <c:axId val="94408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4406528"/>
        <c:axId val="94408704"/>
      </c:lineChart>
      <c:dateAx>
        <c:axId val="94406528"/>
        <c:scaling>
          <c:orientation val="minMax"/>
        </c:scaling>
        <c:delete val="1"/>
        <c:axPos val="b"/>
        <c:numFmt formatCode="ge" sourceLinked="1"/>
        <c:majorTickMark val="none"/>
        <c:minorTickMark val="none"/>
        <c:tickLblPos val="none"/>
        <c:crossAx val="94408704"/>
        <c:crosses val="autoZero"/>
        <c:auto val="1"/>
        <c:lblOffset val="100"/>
        <c:baseTimeUnit val="years"/>
      </c:dateAx>
      <c:valAx>
        <c:axId val="94408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406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463.99</c:v>
                </c:pt>
                <c:pt idx="1">
                  <c:v>2115.1999999999998</c:v>
                </c:pt>
                <c:pt idx="2">
                  <c:v>719.46</c:v>
                </c:pt>
                <c:pt idx="3">
                  <c:v>435.54</c:v>
                </c:pt>
                <c:pt idx="4">
                  <c:v>684.07</c:v>
                </c:pt>
              </c:numCache>
            </c:numRef>
          </c:val>
        </c:ser>
        <c:dLbls>
          <c:showLegendKey val="0"/>
          <c:showVal val="0"/>
          <c:showCatName val="0"/>
          <c:showSerName val="0"/>
          <c:showPercent val="0"/>
          <c:showBubbleSize val="0"/>
        </c:dLbls>
        <c:gapWidth val="150"/>
        <c:axId val="94420352"/>
        <c:axId val="94438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1812.65</c:v>
                </c:pt>
                <c:pt idx="1">
                  <c:v>1764.87</c:v>
                </c:pt>
                <c:pt idx="2">
                  <c:v>1622.51</c:v>
                </c:pt>
                <c:pt idx="3">
                  <c:v>1569.13</c:v>
                </c:pt>
                <c:pt idx="4">
                  <c:v>1436</c:v>
                </c:pt>
              </c:numCache>
            </c:numRef>
          </c:val>
          <c:smooth val="0"/>
        </c:ser>
        <c:dLbls>
          <c:showLegendKey val="0"/>
          <c:showVal val="0"/>
          <c:showCatName val="0"/>
          <c:showSerName val="0"/>
          <c:showPercent val="0"/>
          <c:showBubbleSize val="0"/>
        </c:dLbls>
        <c:marker val="1"/>
        <c:smooth val="0"/>
        <c:axId val="94420352"/>
        <c:axId val="94438912"/>
      </c:lineChart>
      <c:dateAx>
        <c:axId val="94420352"/>
        <c:scaling>
          <c:orientation val="minMax"/>
        </c:scaling>
        <c:delete val="1"/>
        <c:axPos val="b"/>
        <c:numFmt formatCode="ge" sourceLinked="1"/>
        <c:majorTickMark val="none"/>
        <c:minorTickMark val="none"/>
        <c:tickLblPos val="none"/>
        <c:crossAx val="94438912"/>
        <c:crosses val="autoZero"/>
        <c:auto val="1"/>
        <c:lblOffset val="100"/>
        <c:baseTimeUnit val="years"/>
      </c:dateAx>
      <c:valAx>
        <c:axId val="94438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420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100</c:v>
                </c:pt>
                <c:pt idx="1">
                  <c:v>45.73</c:v>
                </c:pt>
                <c:pt idx="2">
                  <c:v>100</c:v>
                </c:pt>
                <c:pt idx="3">
                  <c:v>130.30000000000001</c:v>
                </c:pt>
                <c:pt idx="4">
                  <c:v>100</c:v>
                </c:pt>
              </c:numCache>
            </c:numRef>
          </c:val>
        </c:ser>
        <c:dLbls>
          <c:showLegendKey val="0"/>
          <c:showVal val="0"/>
          <c:showCatName val="0"/>
          <c:showSerName val="0"/>
          <c:showPercent val="0"/>
          <c:showBubbleSize val="0"/>
        </c:dLbls>
        <c:gapWidth val="150"/>
        <c:axId val="94489600"/>
        <c:axId val="94491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59.35</c:v>
                </c:pt>
                <c:pt idx="1">
                  <c:v>60.75</c:v>
                </c:pt>
                <c:pt idx="2">
                  <c:v>62.83</c:v>
                </c:pt>
                <c:pt idx="3">
                  <c:v>64.63</c:v>
                </c:pt>
                <c:pt idx="4">
                  <c:v>66.56</c:v>
                </c:pt>
              </c:numCache>
            </c:numRef>
          </c:val>
          <c:smooth val="0"/>
        </c:ser>
        <c:dLbls>
          <c:showLegendKey val="0"/>
          <c:showVal val="0"/>
          <c:showCatName val="0"/>
          <c:showSerName val="0"/>
          <c:showPercent val="0"/>
          <c:showBubbleSize val="0"/>
        </c:dLbls>
        <c:marker val="1"/>
        <c:smooth val="0"/>
        <c:axId val="94489600"/>
        <c:axId val="94491776"/>
      </c:lineChart>
      <c:dateAx>
        <c:axId val="94489600"/>
        <c:scaling>
          <c:orientation val="minMax"/>
        </c:scaling>
        <c:delete val="1"/>
        <c:axPos val="b"/>
        <c:numFmt formatCode="ge" sourceLinked="1"/>
        <c:majorTickMark val="none"/>
        <c:minorTickMark val="none"/>
        <c:tickLblPos val="none"/>
        <c:crossAx val="94491776"/>
        <c:crosses val="autoZero"/>
        <c:auto val="1"/>
        <c:lblOffset val="100"/>
        <c:baseTimeUnit val="years"/>
      </c:dateAx>
      <c:valAx>
        <c:axId val="94491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489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115.61</c:v>
                </c:pt>
                <c:pt idx="1">
                  <c:v>253.93</c:v>
                </c:pt>
                <c:pt idx="2">
                  <c:v>116.35</c:v>
                </c:pt>
                <c:pt idx="3">
                  <c:v>89.24</c:v>
                </c:pt>
                <c:pt idx="4">
                  <c:v>118.84</c:v>
                </c:pt>
              </c:numCache>
            </c:numRef>
          </c:val>
        </c:ser>
        <c:dLbls>
          <c:showLegendKey val="0"/>
          <c:showVal val="0"/>
          <c:showCatName val="0"/>
          <c:showSerName val="0"/>
          <c:showPercent val="0"/>
          <c:showBubbleSize val="0"/>
        </c:dLbls>
        <c:gapWidth val="150"/>
        <c:axId val="95168768"/>
        <c:axId val="95179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260.48</c:v>
                </c:pt>
                <c:pt idx="1">
                  <c:v>256</c:v>
                </c:pt>
                <c:pt idx="2">
                  <c:v>250.43</c:v>
                </c:pt>
                <c:pt idx="3">
                  <c:v>245.75</c:v>
                </c:pt>
                <c:pt idx="4">
                  <c:v>244.29</c:v>
                </c:pt>
              </c:numCache>
            </c:numRef>
          </c:val>
          <c:smooth val="0"/>
        </c:ser>
        <c:dLbls>
          <c:showLegendKey val="0"/>
          <c:showVal val="0"/>
          <c:showCatName val="0"/>
          <c:showSerName val="0"/>
          <c:showPercent val="0"/>
          <c:showBubbleSize val="0"/>
        </c:dLbls>
        <c:marker val="1"/>
        <c:smooth val="0"/>
        <c:axId val="95168768"/>
        <c:axId val="95179136"/>
      </c:lineChart>
      <c:dateAx>
        <c:axId val="95168768"/>
        <c:scaling>
          <c:orientation val="minMax"/>
        </c:scaling>
        <c:delete val="1"/>
        <c:axPos val="b"/>
        <c:numFmt formatCode="ge" sourceLinked="1"/>
        <c:majorTickMark val="none"/>
        <c:minorTickMark val="none"/>
        <c:tickLblPos val="none"/>
        <c:crossAx val="95179136"/>
        <c:crosses val="autoZero"/>
        <c:auto val="1"/>
        <c:lblOffset val="100"/>
        <c:baseTimeUnit val="years"/>
      </c:dateAx>
      <c:valAx>
        <c:axId val="95179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168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【1,479.31】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【80.39】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【41.06】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【253.12】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【63.50】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J40" zoomScaleNormal="100" workbookViewId="0">
      <selection activeCell="AY37" sqref="AY37"/>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8" t="str">
        <f>データ!H6</f>
        <v>千葉県　我孫子市</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5" t="s">
        <v>1</v>
      </c>
      <c r="C7" s="75"/>
      <c r="D7" s="75"/>
      <c r="E7" s="75"/>
      <c r="F7" s="75"/>
      <c r="G7" s="75"/>
      <c r="H7" s="75"/>
      <c r="I7" s="75" t="s">
        <v>2</v>
      </c>
      <c r="J7" s="75"/>
      <c r="K7" s="75"/>
      <c r="L7" s="75"/>
      <c r="M7" s="75"/>
      <c r="N7" s="75"/>
      <c r="O7" s="75"/>
      <c r="P7" s="75" t="s">
        <v>3</v>
      </c>
      <c r="Q7" s="75"/>
      <c r="R7" s="75"/>
      <c r="S7" s="75"/>
      <c r="T7" s="75"/>
      <c r="U7" s="75"/>
      <c r="V7" s="75"/>
      <c r="W7" s="75" t="s">
        <v>4</v>
      </c>
      <c r="X7" s="75"/>
      <c r="Y7" s="75"/>
      <c r="Z7" s="75"/>
      <c r="AA7" s="75"/>
      <c r="AB7" s="75"/>
      <c r="AC7" s="75"/>
      <c r="AD7" s="3"/>
      <c r="AE7" s="3"/>
      <c r="AF7" s="3"/>
      <c r="AG7" s="3"/>
      <c r="AH7" s="3"/>
      <c r="AI7" s="3"/>
      <c r="AJ7" s="3"/>
      <c r="AK7" s="3"/>
      <c r="AL7" s="75" t="s">
        <v>5</v>
      </c>
      <c r="AM7" s="75"/>
      <c r="AN7" s="75"/>
      <c r="AO7" s="75"/>
      <c r="AP7" s="75"/>
      <c r="AQ7" s="75"/>
      <c r="AR7" s="75"/>
      <c r="AS7" s="75"/>
      <c r="AT7" s="75" t="s">
        <v>6</v>
      </c>
      <c r="AU7" s="75"/>
      <c r="AV7" s="75"/>
      <c r="AW7" s="75"/>
      <c r="AX7" s="75"/>
      <c r="AY7" s="75"/>
      <c r="AZ7" s="75"/>
      <c r="BA7" s="75"/>
      <c r="BB7" s="75" t="s">
        <v>7</v>
      </c>
      <c r="BC7" s="75"/>
      <c r="BD7" s="75"/>
      <c r="BE7" s="75"/>
      <c r="BF7" s="75"/>
      <c r="BG7" s="75"/>
      <c r="BH7" s="75"/>
      <c r="BI7" s="75"/>
      <c r="BJ7" s="3"/>
      <c r="BK7" s="3"/>
      <c r="BL7" s="4" t="s">
        <v>8</v>
      </c>
      <c r="BM7" s="5"/>
      <c r="BN7" s="5"/>
      <c r="BO7" s="5"/>
      <c r="BP7" s="5"/>
      <c r="BQ7" s="5"/>
      <c r="BR7" s="5"/>
      <c r="BS7" s="5"/>
      <c r="BT7" s="5"/>
      <c r="BU7" s="5"/>
      <c r="BV7" s="5"/>
      <c r="BW7" s="5"/>
      <c r="BX7" s="5"/>
      <c r="BY7" s="6"/>
    </row>
    <row r="8" spans="1:78" ht="18.75" customHeight="1">
      <c r="A8" s="2"/>
      <c r="B8" s="76" t="str">
        <f>データ!I6</f>
        <v>法非適用</v>
      </c>
      <c r="C8" s="76"/>
      <c r="D8" s="76"/>
      <c r="E8" s="76"/>
      <c r="F8" s="76"/>
      <c r="G8" s="76"/>
      <c r="H8" s="76"/>
      <c r="I8" s="76" t="str">
        <f>データ!J6</f>
        <v>下水道事業</v>
      </c>
      <c r="J8" s="76"/>
      <c r="K8" s="76"/>
      <c r="L8" s="76"/>
      <c r="M8" s="76"/>
      <c r="N8" s="76"/>
      <c r="O8" s="76"/>
      <c r="P8" s="76" t="str">
        <f>データ!K6</f>
        <v>特定環境保全公共下水道</v>
      </c>
      <c r="Q8" s="76"/>
      <c r="R8" s="76"/>
      <c r="S8" s="76"/>
      <c r="T8" s="76"/>
      <c r="U8" s="76"/>
      <c r="V8" s="76"/>
      <c r="W8" s="76" t="str">
        <f>データ!L6</f>
        <v>D2</v>
      </c>
      <c r="X8" s="76"/>
      <c r="Y8" s="76"/>
      <c r="Z8" s="76"/>
      <c r="AA8" s="76"/>
      <c r="AB8" s="76"/>
      <c r="AC8" s="76"/>
      <c r="AD8" s="3"/>
      <c r="AE8" s="3"/>
      <c r="AF8" s="3"/>
      <c r="AG8" s="3"/>
      <c r="AH8" s="3"/>
      <c r="AI8" s="3"/>
      <c r="AJ8" s="3"/>
      <c r="AK8" s="3"/>
      <c r="AL8" s="70">
        <f>データ!R6</f>
        <v>133216</v>
      </c>
      <c r="AM8" s="70"/>
      <c r="AN8" s="70"/>
      <c r="AO8" s="70"/>
      <c r="AP8" s="70"/>
      <c r="AQ8" s="70"/>
      <c r="AR8" s="70"/>
      <c r="AS8" s="70"/>
      <c r="AT8" s="69">
        <f>データ!S6</f>
        <v>43.15</v>
      </c>
      <c r="AU8" s="69"/>
      <c r="AV8" s="69"/>
      <c r="AW8" s="69"/>
      <c r="AX8" s="69"/>
      <c r="AY8" s="69"/>
      <c r="AZ8" s="69"/>
      <c r="BA8" s="69"/>
      <c r="BB8" s="69">
        <f>データ!T6</f>
        <v>3087.28</v>
      </c>
      <c r="BC8" s="69"/>
      <c r="BD8" s="69"/>
      <c r="BE8" s="69"/>
      <c r="BF8" s="69"/>
      <c r="BG8" s="69"/>
      <c r="BH8" s="69"/>
      <c r="BI8" s="69"/>
      <c r="BJ8" s="3"/>
      <c r="BK8" s="3"/>
      <c r="BL8" s="73" t="s">
        <v>9</v>
      </c>
      <c r="BM8" s="74"/>
      <c r="BN8" s="7" t="s">
        <v>10</v>
      </c>
      <c r="BO8" s="8"/>
      <c r="BP8" s="8"/>
      <c r="BQ8" s="8"/>
      <c r="BR8" s="8"/>
      <c r="BS8" s="8"/>
      <c r="BT8" s="8"/>
      <c r="BU8" s="8"/>
      <c r="BV8" s="8"/>
      <c r="BW8" s="8"/>
      <c r="BX8" s="8"/>
      <c r="BY8" s="9"/>
    </row>
    <row r="9" spans="1:78" ht="18.75" customHeight="1">
      <c r="A9" s="2"/>
      <c r="B9" s="75" t="s">
        <v>11</v>
      </c>
      <c r="C9" s="75"/>
      <c r="D9" s="75"/>
      <c r="E9" s="75"/>
      <c r="F9" s="75"/>
      <c r="G9" s="75"/>
      <c r="H9" s="75"/>
      <c r="I9" s="75" t="s">
        <v>12</v>
      </c>
      <c r="J9" s="75"/>
      <c r="K9" s="75"/>
      <c r="L9" s="75"/>
      <c r="M9" s="75"/>
      <c r="N9" s="75"/>
      <c r="O9" s="75"/>
      <c r="P9" s="75" t="s">
        <v>13</v>
      </c>
      <c r="Q9" s="75"/>
      <c r="R9" s="75"/>
      <c r="S9" s="75"/>
      <c r="T9" s="75"/>
      <c r="U9" s="75"/>
      <c r="V9" s="75"/>
      <c r="W9" s="75" t="s">
        <v>14</v>
      </c>
      <c r="X9" s="75"/>
      <c r="Y9" s="75"/>
      <c r="Z9" s="75"/>
      <c r="AA9" s="75"/>
      <c r="AB9" s="75"/>
      <c r="AC9" s="75"/>
      <c r="AD9" s="75" t="s">
        <v>15</v>
      </c>
      <c r="AE9" s="75"/>
      <c r="AF9" s="75"/>
      <c r="AG9" s="75"/>
      <c r="AH9" s="75"/>
      <c r="AI9" s="75"/>
      <c r="AJ9" s="75"/>
      <c r="AK9" s="3"/>
      <c r="AL9" s="75" t="s">
        <v>16</v>
      </c>
      <c r="AM9" s="75"/>
      <c r="AN9" s="75"/>
      <c r="AO9" s="75"/>
      <c r="AP9" s="75"/>
      <c r="AQ9" s="75"/>
      <c r="AR9" s="75"/>
      <c r="AS9" s="75"/>
      <c r="AT9" s="75" t="s">
        <v>17</v>
      </c>
      <c r="AU9" s="75"/>
      <c r="AV9" s="75"/>
      <c r="AW9" s="75"/>
      <c r="AX9" s="75"/>
      <c r="AY9" s="75"/>
      <c r="AZ9" s="75"/>
      <c r="BA9" s="75"/>
      <c r="BB9" s="75" t="s">
        <v>18</v>
      </c>
      <c r="BC9" s="75"/>
      <c r="BD9" s="75"/>
      <c r="BE9" s="75"/>
      <c r="BF9" s="75"/>
      <c r="BG9" s="75"/>
      <c r="BH9" s="75"/>
      <c r="BI9" s="75"/>
      <c r="BJ9" s="3"/>
      <c r="BK9" s="3"/>
      <c r="BL9" s="67" t="s">
        <v>19</v>
      </c>
      <c r="BM9" s="68"/>
      <c r="BN9" s="10" t="s">
        <v>20</v>
      </c>
      <c r="BO9" s="11"/>
      <c r="BP9" s="11"/>
      <c r="BQ9" s="11"/>
      <c r="BR9" s="11"/>
      <c r="BS9" s="11"/>
      <c r="BT9" s="11"/>
      <c r="BU9" s="11"/>
      <c r="BV9" s="11"/>
      <c r="BW9" s="11"/>
      <c r="BX9" s="11"/>
      <c r="BY9" s="12"/>
    </row>
    <row r="10" spans="1:78" ht="18.75" customHeight="1">
      <c r="A10" s="2"/>
      <c r="B10" s="69" t="str">
        <f>データ!M6</f>
        <v>-</v>
      </c>
      <c r="C10" s="69"/>
      <c r="D10" s="69"/>
      <c r="E10" s="69"/>
      <c r="F10" s="69"/>
      <c r="G10" s="69"/>
      <c r="H10" s="69"/>
      <c r="I10" s="69" t="str">
        <f>データ!N6</f>
        <v>該当数値なし</v>
      </c>
      <c r="J10" s="69"/>
      <c r="K10" s="69"/>
      <c r="L10" s="69"/>
      <c r="M10" s="69"/>
      <c r="N10" s="69"/>
      <c r="O10" s="69"/>
      <c r="P10" s="69">
        <f>データ!O6</f>
        <v>0.38</v>
      </c>
      <c r="Q10" s="69"/>
      <c r="R10" s="69"/>
      <c r="S10" s="69"/>
      <c r="T10" s="69"/>
      <c r="U10" s="69"/>
      <c r="V10" s="69"/>
      <c r="W10" s="69">
        <f>データ!P6</f>
        <v>79.67</v>
      </c>
      <c r="X10" s="69"/>
      <c r="Y10" s="69"/>
      <c r="Z10" s="69"/>
      <c r="AA10" s="69"/>
      <c r="AB10" s="69"/>
      <c r="AC10" s="69"/>
      <c r="AD10" s="70">
        <f>データ!Q6</f>
        <v>2138</v>
      </c>
      <c r="AE10" s="70"/>
      <c r="AF10" s="70"/>
      <c r="AG10" s="70"/>
      <c r="AH10" s="70"/>
      <c r="AI10" s="70"/>
      <c r="AJ10" s="70"/>
      <c r="AK10" s="2"/>
      <c r="AL10" s="70">
        <f>データ!U6</f>
        <v>510</v>
      </c>
      <c r="AM10" s="70"/>
      <c r="AN10" s="70"/>
      <c r="AO10" s="70"/>
      <c r="AP10" s="70"/>
      <c r="AQ10" s="70"/>
      <c r="AR10" s="70"/>
      <c r="AS10" s="70"/>
      <c r="AT10" s="69">
        <f>データ!V6</f>
        <v>0.16</v>
      </c>
      <c r="AU10" s="69"/>
      <c r="AV10" s="69"/>
      <c r="AW10" s="69"/>
      <c r="AX10" s="69"/>
      <c r="AY10" s="69"/>
      <c r="AZ10" s="69"/>
      <c r="BA10" s="69"/>
      <c r="BB10" s="69">
        <f>データ!W6</f>
        <v>3187.5</v>
      </c>
      <c r="BC10" s="69"/>
      <c r="BD10" s="69"/>
      <c r="BE10" s="69"/>
      <c r="BF10" s="69"/>
      <c r="BG10" s="69"/>
      <c r="BH10" s="69"/>
      <c r="BI10" s="69"/>
      <c r="BJ10" s="2"/>
      <c r="BK10" s="2"/>
      <c r="BL10" s="71" t="s">
        <v>21</v>
      </c>
      <c r="BM10" s="72"/>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0" t="s">
        <v>25</v>
      </c>
      <c r="BM14" s="41"/>
      <c r="BN14" s="41"/>
      <c r="BO14" s="41"/>
      <c r="BP14" s="41"/>
      <c r="BQ14" s="41"/>
      <c r="BR14" s="41"/>
      <c r="BS14" s="41"/>
      <c r="BT14" s="41"/>
      <c r="BU14" s="41"/>
      <c r="BV14" s="41"/>
      <c r="BW14" s="41"/>
      <c r="BX14" s="41"/>
      <c r="BY14" s="41"/>
      <c r="BZ14" s="42"/>
    </row>
    <row r="15" spans="1:78" ht="13.5" customHeight="1">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110</v>
      </c>
      <c r="BM16" s="62"/>
      <c r="BN16" s="62"/>
      <c r="BO16" s="62"/>
      <c r="BP16" s="62"/>
      <c r="BQ16" s="62"/>
      <c r="BR16" s="62"/>
      <c r="BS16" s="62"/>
      <c r="BT16" s="62"/>
      <c r="BU16" s="62"/>
      <c r="BV16" s="62"/>
      <c r="BW16" s="62"/>
      <c r="BX16" s="62"/>
      <c r="BY16" s="62"/>
      <c r="BZ16" s="63"/>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62"/>
      <c r="BN17" s="62"/>
      <c r="BO17" s="62"/>
      <c r="BP17" s="62"/>
      <c r="BQ17" s="62"/>
      <c r="BR17" s="62"/>
      <c r="BS17" s="62"/>
      <c r="BT17" s="62"/>
      <c r="BU17" s="62"/>
      <c r="BV17" s="62"/>
      <c r="BW17" s="62"/>
      <c r="BX17" s="62"/>
      <c r="BY17" s="62"/>
      <c r="BZ17" s="63"/>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62"/>
      <c r="BN18" s="62"/>
      <c r="BO18" s="62"/>
      <c r="BP18" s="62"/>
      <c r="BQ18" s="62"/>
      <c r="BR18" s="62"/>
      <c r="BS18" s="62"/>
      <c r="BT18" s="62"/>
      <c r="BU18" s="62"/>
      <c r="BV18" s="62"/>
      <c r="BW18" s="62"/>
      <c r="BX18" s="62"/>
      <c r="BY18" s="62"/>
      <c r="BZ18" s="63"/>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62"/>
      <c r="BN19" s="62"/>
      <c r="BO19" s="62"/>
      <c r="BP19" s="62"/>
      <c r="BQ19" s="62"/>
      <c r="BR19" s="62"/>
      <c r="BS19" s="62"/>
      <c r="BT19" s="62"/>
      <c r="BU19" s="62"/>
      <c r="BV19" s="62"/>
      <c r="BW19" s="62"/>
      <c r="BX19" s="62"/>
      <c r="BY19" s="62"/>
      <c r="BZ19" s="63"/>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62"/>
      <c r="BN20" s="62"/>
      <c r="BO20" s="62"/>
      <c r="BP20" s="62"/>
      <c r="BQ20" s="62"/>
      <c r="BR20" s="62"/>
      <c r="BS20" s="62"/>
      <c r="BT20" s="62"/>
      <c r="BU20" s="62"/>
      <c r="BV20" s="62"/>
      <c r="BW20" s="62"/>
      <c r="BX20" s="62"/>
      <c r="BY20" s="62"/>
      <c r="BZ20" s="63"/>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62"/>
      <c r="BN21" s="62"/>
      <c r="BO21" s="62"/>
      <c r="BP21" s="62"/>
      <c r="BQ21" s="62"/>
      <c r="BR21" s="62"/>
      <c r="BS21" s="62"/>
      <c r="BT21" s="62"/>
      <c r="BU21" s="62"/>
      <c r="BV21" s="62"/>
      <c r="BW21" s="62"/>
      <c r="BX21" s="62"/>
      <c r="BY21" s="62"/>
      <c r="BZ21" s="63"/>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62"/>
      <c r="BN22" s="62"/>
      <c r="BO22" s="62"/>
      <c r="BP22" s="62"/>
      <c r="BQ22" s="62"/>
      <c r="BR22" s="62"/>
      <c r="BS22" s="62"/>
      <c r="BT22" s="62"/>
      <c r="BU22" s="62"/>
      <c r="BV22" s="62"/>
      <c r="BW22" s="62"/>
      <c r="BX22" s="62"/>
      <c r="BY22" s="62"/>
      <c r="BZ22" s="63"/>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62"/>
      <c r="BN23" s="62"/>
      <c r="BO23" s="62"/>
      <c r="BP23" s="62"/>
      <c r="BQ23" s="62"/>
      <c r="BR23" s="62"/>
      <c r="BS23" s="62"/>
      <c r="BT23" s="62"/>
      <c r="BU23" s="62"/>
      <c r="BV23" s="62"/>
      <c r="BW23" s="62"/>
      <c r="BX23" s="62"/>
      <c r="BY23" s="62"/>
      <c r="BZ23" s="63"/>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62"/>
      <c r="BN24" s="62"/>
      <c r="BO24" s="62"/>
      <c r="BP24" s="62"/>
      <c r="BQ24" s="62"/>
      <c r="BR24" s="62"/>
      <c r="BS24" s="62"/>
      <c r="BT24" s="62"/>
      <c r="BU24" s="62"/>
      <c r="BV24" s="62"/>
      <c r="BW24" s="62"/>
      <c r="BX24" s="62"/>
      <c r="BY24" s="62"/>
      <c r="BZ24" s="63"/>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62"/>
      <c r="BN25" s="62"/>
      <c r="BO25" s="62"/>
      <c r="BP25" s="62"/>
      <c r="BQ25" s="62"/>
      <c r="BR25" s="62"/>
      <c r="BS25" s="62"/>
      <c r="BT25" s="62"/>
      <c r="BU25" s="62"/>
      <c r="BV25" s="62"/>
      <c r="BW25" s="62"/>
      <c r="BX25" s="62"/>
      <c r="BY25" s="62"/>
      <c r="BZ25" s="63"/>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62"/>
      <c r="BN26" s="62"/>
      <c r="BO26" s="62"/>
      <c r="BP26" s="62"/>
      <c r="BQ26" s="62"/>
      <c r="BR26" s="62"/>
      <c r="BS26" s="62"/>
      <c r="BT26" s="62"/>
      <c r="BU26" s="62"/>
      <c r="BV26" s="62"/>
      <c r="BW26" s="62"/>
      <c r="BX26" s="62"/>
      <c r="BY26" s="62"/>
      <c r="BZ26" s="63"/>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62"/>
      <c r="BN27" s="62"/>
      <c r="BO27" s="62"/>
      <c r="BP27" s="62"/>
      <c r="BQ27" s="62"/>
      <c r="BR27" s="62"/>
      <c r="BS27" s="62"/>
      <c r="BT27" s="62"/>
      <c r="BU27" s="62"/>
      <c r="BV27" s="62"/>
      <c r="BW27" s="62"/>
      <c r="BX27" s="62"/>
      <c r="BY27" s="62"/>
      <c r="BZ27" s="63"/>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62"/>
      <c r="BN28" s="62"/>
      <c r="BO28" s="62"/>
      <c r="BP28" s="62"/>
      <c r="BQ28" s="62"/>
      <c r="BR28" s="62"/>
      <c r="BS28" s="62"/>
      <c r="BT28" s="62"/>
      <c r="BU28" s="62"/>
      <c r="BV28" s="62"/>
      <c r="BW28" s="62"/>
      <c r="BX28" s="62"/>
      <c r="BY28" s="62"/>
      <c r="BZ28" s="63"/>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62"/>
      <c r="BN29" s="62"/>
      <c r="BO29" s="62"/>
      <c r="BP29" s="62"/>
      <c r="BQ29" s="62"/>
      <c r="BR29" s="62"/>
      <c r="BS29" s="62"/>
      <c r="BT29" s="62"/>
      <c r="BU29" s="62"/>
      <c r="BV29" s="62"/>
      <c r="BW29" s="62"/>
      <c r="BX29" s="62"/>
      <c r="BY29" s="62"/>
      <c r="BZ29" s="63"/>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62"/>
      <c r="BN30" s="62"/>
      <c r="BO30" s="62"/>
      <c r="BP30" s="62"/>
      <c r="BQ30" s="62"/>
      <c r="BR30" s="62"/>
      <c r="BS30" s="62"/>
      <c r="BT30" s="62"/>
      <c r="BU30" s="62"/>
      <c r="BV30" s="62"/>
      <c r="BW30" s="62"/>
      <c r="BX30" s="62"/>
      <c r="BY30" s="62"/>
      <c r="BZ30" s="63"/>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62"/>
      <c r="BN31" s="62"/>
      <c r="BO31" s="62"/>
      <c r="BP31" s="62"/>
      <c r="BQ31" s="62"/>
      <c r="BR31" s="62"/>
      <c r="BS31" s="62"/>
      <c r="BT31" s="62"/>
      <c r="BU31" s="62"/>
      <c r="BV31" s="62"/>
      <c r="BW31" s="62"/>
      <c r="BX31" s="62"/>
      <c r="BY31" s="62"/>
      <c r="BZ31" s="63"/>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62"/>
      <c r="BN32" s="62"/>
      <c r="BO32" s="62"/>
      <c r="BP32" s="62"/>
      <c r="BQ32" s="62"/>
      <c r="BR32" s="62"/>
      <c r="BS32" s="62"/>
      <c r="BT32" s="62"/>
      <c r="BU32" s="62"/>
      <c r="BV32" s="62"/>
      <c r="BW32" s="62"/>
      <c r="BX32" s="62"/>
      <c r="BY32" s="62"/>
      <c r="BZ32" s="63"/>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62"/>
      <c r="BN33" s="62"/>
      <c r="BO33" s="62"/>
      <c r="BP33" s="62"/>
      <c r="BQ33" s="62"/>
      <c r="BR33" s="62"/>
      <c r="BS33" s="62"/>
      <c r="BT33" s="62"/>
      <c r="BU33" s="62"/>
      <c r="BV33" s="62"/>
      <c r="BW33" s="62"/>
      <c r="BX33" s="62"/>
      <c r="BY33" s="62"/>
      <c r="BZ33" s="63"/>
    </row>
    <row r="34" spans="1:78" ht="13.5" customHeight="1">
      <c r="A34" s="2"/>
      <c r="B34" s="16"/>
      <c r="C34" s="53" t="s">
        <v>26</v>
      </c>
      <c r="D34" s="53"/>
      <c r="E34" s="53"/>
      <c r="F34" s="53"/>
      <c r="G34" s="53"/>
      <c r="H34" s="53"/>
      <c r="I34" s="53"/>
      <c r="J34" s="53"/>
      <c r="K34" s="53"/>
      <c r="L34" s="53"/>
      <c r="M34" s="53"/>
      <c r="N34" s="53"/>
      <c r="O34" s="53"/>
      <c r="P34" s="53"/>
      <c r="Q34" s="19"/>
      <c r="R34" s="53" t="s">
        <v>27</v>
      </c>
      <c r="S34" s="53"/>
      <c r="T34" s="53"/>
      <c r="U34" s="53"/>
      <c r="V34" s="53"/>
      <c r="W34" s="53"/>
      <c r="X34" s="53"/>
      <c r="Y34" s="53"/>
      <c r="Z34" s="53"/>
      <c r="AA34" s="53"/>
      <c r="AB34" s="53"/>
      <c r="AC34" s="53"/>
      <c r="AD34" s="53"/>
      <c r="AE34" s="53"/>
      <c r="AF34" s="19"/>
      <c r="AG34" s="53" t="s">
        <v>28</v>
      </c>
      <c r="AH34" s="53"/>
      <c r="AI34" s="53"/>
      <c r="AJ34" s="53"/>
      <c r="AK34" s="53"/>
      <c r="AL34" s="53"/>
      <c r="AM34" s="53"/>
      <c r="AN34" s="53"/>
      <c r="AO34" s="53"/>
      <c r="AP34" s="53"/>
      <c r="AQ34" s="53"/>
      <c r="AR34" s="53"/>
      <c r="AS34" s="53"/>
      <c r="AT34" s="53"/>
      <c r="AU34" s="19"/>
      <c r="AV34" s="53" t="s">
        <v>29</v>
      </c>
      <c r="AW34" s="53"/>
      <c r="AX34" s="53"/>
      <c r="AY34" s="53"/>
      <c r="AZ34" s="53"/>
      <c r="BA34" s="53"/>
      <c r="BB34" s="53"/>
      <c r="BC34" s="53"/>
      <c r="BD34" s="53"/>
      <c r="BE34" s="53"/>
      <c r="BF34" s="53"/>
      <c r="BG34" s="53"/>
      <c r="BH34" s="53"/>
      <c r="BI34" s="53"/>
      <c r="BJ34" s="18"/>
      <c r="BK34" s="2"/>
      <c r="BL34" s="46"/>
      <c r="BM34" s="62"/>
      <c r="BN34" s="62"/>
      <c r="BO34" s="62"/>
      <c r="BP34" s="62"/>
      <c r="BQ34" s="62"/>
      <c r="BR34" s="62"/>
      <c r="BS34" s="62"/>
      <c r="BT34" s="62"/>
      <c r="BU34" s="62"/>
      <c r="BV34" s="62"/>
      <c r="BW34" s="62"/>
      <c r="BX34" s="62"/>
      <c r="BY34" s="62"/>
      <c r="BZ34" s="63"/>
    </row>
    <row r="35" spans="1:78" ht="13.5" customHeight="1">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6"/>
      <c r="BM35" s="62"/>
      <c r="BN35" s="62"/>
      <c r="BO35" s="62"/>
      <c r="BP35" s="62"/>
      <c r="BQ35" s="62"/>
      <c r="BR35" s="62"/>
      <c r="BS35" s="62"/>
      <c r="BT35" s="62"/>
      <c r="BU35" s="62"/>
      <c r="BV35" s="62"/>
      <c r="BW35" s="62"/>
      <c r="BX35" s="62"/>
      <c r="BY35" s="62"/>
      <c r="BZ35" s="63"/>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62"/>
      <c r="BN36" s="62"/>
      <c r="BO36" s="62"/>
      <c r="BP36" s="62"/>
      <c r="BQ36" s="62"/>
      <c r="BR36" s="62"/>
      <c r="BS36" s="62"/>
      <c r="BT36" s="62"/>
      <c r="BU36" s="62"/>
      <c r="BV36" s="62"/>
      <c r="BW36" s="62"/>
      <c r="BX36" s="62"/>
      <c r="BY36" s="62"/>
      <c r="BZ36" s="63"/>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62"/>
      <c r="BN37" s="62"/>
      <c r="BO37" s="62"/>
      <c r="BP37" s="62"/>
      <c r="BQ37" s="62"/>
      <c r="BR37" s="62"/>
      <c r="BS37" s="62"/>
      <c r="BT37" s="62"/>
      <c r="BU37" s="62"/>
      <c r="BV37" s="62"/>
      <c r="BW37" s="62"/>
      <c r="BX37" s="62"/>
      <c r="BY37" s="62"/>
      <c r="BZ37" s="63"/>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62"/>
      <c r="BN38" s="62"/>
      <c r="BO38" s="62"/>
      <c r="BP38" s="62"/>
      <c r="BQ38" s="62"/>
      <c r="BR38" s="62"/>
      <c r="BS38" s="62"/>
      <c r="BT38" s="62"/>
      <c r="BU38" s="62"/>
      <c r="BV38" s="62"/>
      <c r="BW38" s="62"/>
      <c r="BX38" s="62"/>
      <c r="BY38" s="62"/>
      <c r="BZ38" s="63"/>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62"/>
      <c r="BN39" s="62"/>
      <c r="BO39" s="62"/>
      <c r="BP39" s="62"/>
      <c r="BQ39" s="62"/>
      <c r="BR39" s="62"/>
      <c r="BS39" s="62"/>
      <c r="BT39" s="62"/>
      <c r="BU39" s="62"/>
      <c r="BV39" s="62"/>
      <c r="BW39" s="62"/>
      <c r="BX39" s="62"/>
      <c r="BY39" s="62"/>
      <c r="BZ39" s="63"/>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62"/>
      <c r="BN40" s="62"/>
      <c r="BO40" s="62"/>
      <c r="BP40" s="62"/>
      <c r="BQ40" s="62"/>
      <c r="BR40" s="62"/>
      <c r="BS40" s="62"/>
      <c r="BT40" s="62"/>
      <c r="BU40" s="62"/>
      <c r="BV40" s="62"/>
      <c r="BW40" s="62"/>
      <c r="BX40" s="62"/>
      <c r="BY40" s="62"/>
      <c r="BZ40" s="63"/>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62"/>
      <c r="BN41" s="62"/>
      <c r="BO41" s="62"/>
      <c r="BP41" s="62"/>
      <c r="BQ41" s="62"/>
      <c r="BR41" s="62"/>
      <c r="BS41" s="62"/>
      <c r="BT41" s="62"/>
      <c r="BU41" s="62"/>
      <c r="BV41" s="62"/>
      <c r="BW41" s="62"/>
      <c r="BX41" s="62"/>
      <c r="BY41" s="62"/>
      <c r="BZ41" s="63"/>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62"/>
      <c r="BN42" s="62"/>
      <c r="BO42" s="62"/>
      <c r="BP42" s="62"/>
      <c r="BQ42" s="62"/>
      <c r="BR42" s="62"/>
      <c r="BS42" s="62"/>
      <c r="BT42" s="62"/>
      <c r="BU42" s="62"/>
      <c r="BV42" s="62"/>
      <c r="BW42" s="62"/>
      <c r="BX42" s="62"/>
      <c r="BY42" s="62"/>
      <c r="BZ42" s="63"/>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62"/>
      <c r="BN43" s="62"/>
      <c r="BO43" s="62"/>
      <c r="BP43" s="62"/>
      <c r="BQ43" s="62"/>
      <c r="BR43" s="62"/>
      <c r="BS43" s="62"/>
      <c r="BT43" s="62"/>
      <c r="BU43" s="62"/>
      <c r="BV43" s="62"/>
      <c r="BW43" s="62"/>
      <c r="BX43" s="62"/>
      <c r="BY43" s="62"/>
      <c r="BZ43" s="63"/>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4"/>
      <c r="BM44" s="65"/>
      <c r="BN44" s="65"/>
      <c r="BO44" s="65"/>
      <c r="BP44" s="65"/>
      <c r="BQ44" s="65"/>
      <c r="BR44" s="65"/>
      <c r="BS44" s="65"/>
      <c r="BT44" s="65"/>
      <c r="BU44" s="65"/>
      <c r="BV44" s="65"/>
      <c r="BW44" s="65"/>
      <c r="BX44" s="65"/>
      <c r="BY44" s="65"/>
      <c r="BZ44" s="66"/>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108</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9"/>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9"/>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9"/>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9"/>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9"/>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9"/>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9"/>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9"/>
      <c r="BM55" s="47"/>
      <c r="BN55" s="47"/>
      <c r="BO55" s="47"/>
      <c r="BP55" s="47"/>
      <c r="BQ55" s="47"/>
      <c r="BR55" s="47"/>
      <c r="BS55" s="47"/>
      <c r="BT55" s="47"/>
      <c r="BU55" s="47"/>
      <c r="BV55" s="47"/>
      <c r="BW55" s="47"/>
      <c r="BX55" s="47"/>
      <c r="BY55" s="47"/>
      <c r="BZ55" s="48"/>
    </row>
    <row r="56" spans="1:78" ht="13.5" customHeight="1">
      <c r="A56" s="2"/>
      <c r="B56" s="16"/>
      <c r="C56" s="53" t="s">
        <v>31</v>
      </c>
      <c r="D56" s="53"/>
      <c r="E56" s="53"/>
      <c r="F56" s="53"/>
      <c r="G56" s="53"/>
      <c r="H56" s="53"/>
      <c r="I56" s="53"/>
      <c r="J56" s="53"/>
      <c r="K56" s="53"/>
      <c r="L56" s="53"/>
      <c r="M56" s="53"/>
      <c r="N56" s="53"/>
      <c r="O56" s="53"/>
      <c r="P56" s="53"/>
      <c r="Q56" s="19"/>
      <c r="R56" s="53" t="s">
        <v>32</v>
      </c>
      <c r="S56" s="53"/>
      <c r="T56" s="53"/>
      <c r="U56" s="53"/>
      <c r="V56" s="53"/>
      <c r="W56" s="53"/>
      <c r="X56" s="53"/>
      <c r="Y56" s="53"/>
      <c r="Z56" s="53"/>
      <c r="AA56" s="53"/>
      <c r="AB56" s="53"/>
      <c r="AC56" s="53"/>
      <c r="AD56" s="53"/>
      <c r="AE56" s="53"/>
      <c r="AF56" s="19"/>
      <c r="AG56" s="53" t="s">
        <v>33</v>
      </c>
      <c r="AH56" s="53"/>
      <c r="AI56" s="53"/>
      <c r="AJ56" s="53"/>
      <c r="AK56" s="53"/>
      <c r="AL56" s="53"/>
      <c r="AM56" s="53"/>
      <c r="AN56" s="53"/>
      <c r="AO56" s="53"/>
      <c r="AP56" s="53"/>
      <c r="AQ56" s="53"/>
      <c r="AR56" s="53"/>
      <c r="AS56" s="53"/>
      <c r="AT56" s="53"/>
      <c r="AU56" s="19"/>
      <c r="AV56" s="53" t="s">
        <v>34</v>
      </c>
      <c r="AW56" s="53"/>
      <c r="AX56" s="53"/>
      <c r="AY56" s="53"/>
      <c r="AZ56" s="53"/>
      <c r="BA56" s="53"/>
      <c r="BB56" s="53"/>
      <c r="BC56" s="53"/>
      <c r="BD56" s="53"/>
      <c r="BE56" s="53"/>
      <c r="BF56" s="53"/>
      <c r="BG56" s="53"/>
      <c r="BH56" s="53"/>
      <c r="BI56" s="53"/>
      <c r="BJ56" s="18"/>
      <c r="BK56" s="2"/>
      <c r="BL56" s="49"/>
      <c r="BM56" s="47"/>
      <c r="BN56" s="47"/>
      <c r="BO56" s="47"/>
      <c r="BP56" s="47"/>
      <c r="BQ56" s="47"/>
      <c r="BR56" s="47"/>
      <c r="BS56" s="47"/>
      <c r="BT56" s="47"/>
      <c r="BU56" s="47"/>
      <c r="BV56" s="47"/>
      <c r="BW56" s="47"/>
      <c r="BX56" s="47"/>
      <c r="BY56" s="47"/>
      <c r="BZ56" s="48"/>
    </row>
    <row r="57" spans="1:78" ht="13.5" customHeight="1">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9"/>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9"/>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9"/>
      <c r="BM59" s="47"/>
      <c r="BN59" s="47"/>
      <c r="BO59" s="47"/>
      <c r="BP59" s="47"/>
      <c r="BQ59" s="47"/>
      <c r="BR59" s="47"/>
      <c r="BS59" s="47"/>
      <c r="BT59" s="47"/>
      <c r="BU59" s="47"/>
      <c r="BV59" s="47"/>
      <c r="BW59" s="47"/>
      <c r="BX59" s="47"/>
      <c r="BY59" s="47"/>
      <c r="BZ59" s="48"/>
    </row>
    <row r="60" spans="1:78" ht="13.5" customHeight="1">
      <c r="A60" s="2"/>
      <c r="B60" s="54" t="s">
        <v>35</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9"/>
      <c r="BM60" s="47"/>
      <c r="BN60" s="47"/>
      <c r="BO60" s="47"/>
      <c r="BP60" s="47"/>
      <c r="BQ60" s="47"/>
      <c r="BR60" s="47"/>
      <c r="BS60" s="47"/>
      <c r="BT60" s="47"/>
      <c r="BU60" s="47"/>
      <c r="BV60" s="47"/>
      <c r="BW60" s="47"/>
      <c r="BX60" s="47"/>
      <c r="BY60" s="47"/>
      <c r="BZ60" s="48"/>
    </row>
    <row r="61" spans="1:78" ht="13.5" customHeight="1">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9"/>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9"/>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0"/>
      <c r="BM63" s="51"/>
      <c r="BN63" s="51"/>
      <c r="BO63" s="51"/>
      <c r="BP63" s="51"/>
      <c r="BQ63" s="51"/>
      <c r="BR63" s="51"/>
      <c r="BS63" s="51"/>
      <c r="BT63" s="51"/>
      <c r="BU63" s="51"/>
      <c r="BV63" s="51"/>
      <c r="BW63" s="51"/>
      <c r="BX63" s="51"/>
      <c r="BY63" s="51"/>
      <c r="BZ63" s="52"/>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9"/>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9"/>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9"/>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9"/>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9"/>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9"/>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9"/>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9"/>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9"/>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9"/>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9"/>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9"/>
      <c r="BM78" s="47"/>
      <c r="BN78" s="47"/>
      <c r="BO78" s="47"/>
      <c r="BP78" s="47"/>
      <c r="BQ78" s="47"/>
      <c r="BR78" s="47"/>
      <c r="BS78" s="47"/>
      <c r="BT78" s="47"/>
      <c r="BU78" s="47"/>
      <c r="BV78" s="47"/>
      <c r="BW78" s="47"/>
      <c r="BX78" s="47"/>
      <c r="BY78" s="47"/>
      <c r="BZ78" s="48"/>
    </row>
    <row r="79" spans="1:78" ht="13.5" customHeight="1">
      <c r="A79" s="2"/>
      <c r="B79" s="16"/>
      <c r="C79" s="53" t="s">
        <v>37</v>
      </c>
      <c r="D79" s="53"/>
      <c r="E79" s="53"/>
      <c r="F79" s="53"/>
      <c r="G79" s="53"/>
      <c r="H79" s="53"/>
      <c r="I79" s="53"/>
      <c r="J79" s="53"/>
      <c r="K79" s="53"/>
      <c r="L79" s="53"/>
      <c r="M79" s="53"/>
      <c r="N79" s="53"/>
      <c r="O79" s="53"/>
      <c r="P79" s="53"/>
      <c r="Q79" s="53"/>
      <c r="R79" s="53"/>
      <c r="S79" s="53"/>
      <c r="T79" s="53"/>
      <c r="U79" s="19"/>
      <c r="V79" s="19"/>
      <c r="W79" s="53" t="s">
        <v>38</v>
      </c>
      <c r="X79" s="53"/>
      <c r="Y79" s="53"/>
      <c r="Z79" s="53"/>
      <c r="AA79" s="53"/>
      <c r="AB79" s="53"/>
      <c r="AC79" s="53"/>
      <c r="AD79" s="53"/>
      <c r="AE79" s="53"/>
      <c r="AF79" s="53"/>
      <c r="AG79" s="53"/>
      <c r="AH79" s="53"/>
      <c r="AI79" s="53"/>
      <c r="AJ79" s="53"/>
      <c r="AK79" s="53"/>
      <c r="AL79" s="53"/>
      <c r="AM79" s="53"/>
      <c r="AN79" s="53"/>
      <c r="AO79" s="19"/>
      <c r="AP79" s="19"/>
      <c r="AQ79" s="53" t="s">
        <v>39</v>
      </c>
      <c r="AR79" s="53"/>
      <c r="AS79" s="53"/>
      <c r="AT79" s="53"/>
      <c r="AU79" s="53"/>
      <c r="AV79" s="53"/>
      <c r="AW79" s="53"/>
      <c r="AX79" s="53"/>
      <c r="AY79" s="53"/>
      <c r="AZ79" s="53"/>
      <c r="BA79" s="53"/>
      <c r="BB79" s="53"/>
      <c r="BC79" s="53"/>
      <c r="BD79" s="53"/>
      <c r="BE79" s="53"/>
      <c r="BF79" s="53"/>
      <c r="BG79" s="53"/>
      <c r="BH79" s="53"/>
      <c r="BI79" s="17"/>
      <c r="BJ79" s="18"/>
      <c r="BK79" s="2"/>
      <c r="BL79" s="49"/>
      <c r="BM79" s="47"/>
      <c r="BN79" s="47"/>
      <c r="BO79" s="47"/>
      <c r="BP79" s="47"/>
      <c r="BQ79" s="47"/>
      <c r="BR79" s="47"/>
      <c r="BS79" s="47"/>
      <c r="BT79" s="47"/>
      <c r="BU79" s="47"/>
      <c r="BV79" s="47"/>
      <c r="BW79" s="47"/>
      <c r="BX79" s="47"/>
      <c r="BY79" s="47"/>
      <c r="BZ79" s="48"/>
    </row>
    <row r="80" spans="1:78" ht="13.5" customHeight="1">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9"/>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9"/>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80" t="s">
        <v>51</v>
      </c>
      <c r="I3" s="81"/>
      <c r="J3" s="81"/>
      <c r="K3" s="81"/>
      <c r="L3" s="81"/>
      <c r="M3" s="81"/>
      <c r="N3" s="81"/>
      <c r="O3" s="81"/>
      <c r="P3" s="81"/>
      <c r="Q3" s="81"/>
      <c r="R3" s="81"/>
      <c r="S3" s="81"/>
      <c r="T3" s="81"/>
      <c r="U3" s="81"/>
      <c r="V3" s="81"/>
      <c r="W3" s="82"/>
      <c r="X3" s="86" t="s">
        <v>52</v>
      </c>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t="s">
        <v>53</v>
      </c>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row>
    <row r="4" spans="1:144">
      <c r="A4" s="26" t="s">
        <v>54</v>
      </c>
      <c r="B4" s="28"/>
      <c r="C4" s="28"/>
      <c r="D4" s="28"/>
      <c r="E4" s="28"/>
      <c r="F4" s="28"/>
      <c r="G4" s="28"/>
      <c r="H4" s="83"/>
      <c r="I4" s="84"/>
      <c r="J4" s="84"/>
      <c r="K4" s="84"/>
      <c r="L4" s="84"/>
      <c r="M4" s="84"/>
      <c r="N4" s="84"/>
      <c r="O4" s="84"/>
      <c r="P4" s="84"/>
      <c r="Q4" s="84"/>
      <c r="R4" s="84"/>
      <c r="S4" s="84"/>
      <c r="T4" s="84"/>
      <c r="U4" s="84"/>
      <c r="V4" s="84"/>
      <c r="W4" s="85"/>
      <c r="X4" s="79" t="s">
        <v>55</v>
      </c>
      <c r="Y4" s="79"/>
      <c r="Z4" s="79"/>
      <c r="AA4" s="79"/>
      <c r="AB4" s="79"/>
      <c r="AC4" s="79"/>
      <c r="AD4" s="79"/>
      <c r="AE4" s="79"/>
      <c r="AF4" s="79"/>
      <c r="AG4" s="79"/>
      <c r="AH4" s="79"/>
      <c r="AI4" s="79" t="s">
        <v>56</v>
      </c>
      <c r="AJ4" s="79"/>
      <c r="AK4" s="79"/>
      <c r="AL4" s="79"/>
      <c r="AM4" s="79"/>
      <c r="AN4" s="79"/>
      <c r="AO4" s="79"/>
      <c r="AP4" s="79"/>
      <c r="AQ4" s="79"/>
      <c r="AR4" s="79"/>
      <c r="AS4" s="79"/>
      <c r="AT4" s="79" t="s">
        <v>57</v>
      </c>
      <c r="AU4" s="79"/>
      <c r="AV4" s="79"/>
      <c r="AW4" s="79"/>
      <c r="AX4" s="79"/>
      <c r="AY4" s="79"/>
      <c r="AZ4" s="79"/>
      <c r="BA4" s="79"/>
      <c r="BB4" s="79"/>
      <c r="BC4" s="79"/>
      <c r="BD4" s="79"/>
      <c r="BE4" s="79" t="s">
        <v>58</v>
      </c>
      <c r="BF4" s="79"/>
      <c r="BG4" s="79"/>
      <c r="BH4" s="79"/>
      <c r="BI4" s="79"/>
      <c r="BJ4" s="79"/>
      <c r="BK4" s="79"/>
      <c r="BL4" s="79"/>
      <c r="BM4" s="79"/>
      <c r="BN4" s="79"/>
      <c r="BO4" s="79"/>
      <c r="BP4" s="79" t="s">
        <v>59</v>
      </c>
      <c r="BQ4" s="79"/>
      <c r="BR4" s="79"/>
      <c r="BS4" s="79"/>
      <c r="BT4" s="79"/>
      <c r="BU4" s="79"/>
      <c r="BV4" s="79"/>
      <c r="BW4" s="79"/>
      <c r="BX4" s="79"/>
      <c r="BY4" s="79"/>
      <c r="BZ4" s="79"/>
      <c r="CA4" s="79" t="s">
        <v>60</v>
      </c>
      <c r="CB4" s="79"/>
      <c r="CC4" s="79"/>
      <c r="CD4" s="79"/>
      <c r="CE4" s="79"/>
      <c r="CF4" s="79"/>
      <c r="CG4" s="79"/>
      <c r="CH4" s="79"/>
      <c r="CI4" s="79"/>
      <c r="CJ4" s="79"/>
      <c r="CK4" s="79"/>
      <c r="CL4" s="79" t="s">
        <v>61</v>
      </c>
      <c r="CM4" s="79"/>
      <c r="CN4" s="79"/>
      <c r="CO4" s="79"/>
      <c r="CP4" s="79"/>
      <c r="CQ4" s="79"/>
      <c r="CR4" s="79"/>
      <c r="CS4" s="79"/>
      <c r="CT4" s="79"/>
      <c r="CU4" s="79"/>
      <c r="CV4" s="79"/>
      <c r="CW4" s="79" t="s">
        <v>62</v>
      </c>
      <c r="CX4" s="79"/>
      <c r="CY4" s="79"/>
      <c r="CZ4" s="79"/>
      <c r="DA4" s="79"/>
      <c r="DB4" s="79"/>
      <c r="DC4" s="79"/>
      <c r="DD4" s="79"/>
      <c r="DE4" s="79"/>
      <c r="DF4" s="79"/>
      <c r="DG4" s="79"/>
      <c r="DH4" s="79" t="s">
        <v>63</v>
      </c>
      <c r="DI4" s="79"/>
      <c r="DJ4" s="79"/>
      <c r="DK4" s="79"/>
      <c r="DL4" s="79"/>
      <c r="DM4" s="79"/>
      <c r="DN4" s="79"/>
      <c r="DO4" s="79"/>
      <c r="DP4" s="79"/>
      <c r="DQ4" s="79"/>
      <c r="DR4" s="79"/>
      <c r="DS4" s="79" t="s">
        <v>64</v>
      </c>
      <c r="DT4" s="79"/>
      <c r="DU4" s="79"/>
      <c r="DV4" s="79"/>
      <c r="DW4" s="79"/>
      <c r="DX4" s="79"/>
      <c r="DY4" s="79"/>
      <c r="DZ4" s="79"/>
      <c r="EA4" s="79"/>
      <c r="EB4" s="79"/>
      <c r="EC4" s="79"/>
      <c r="ED4" s="79" t="s">
        <v>65</v>
      </c>
      <c r="EE4" s="79"/>
      <c r="EF4" s="79"/>
      <c r="EG4" s="79"/>
      <c r="EH4" s="79"/>
      <c r="EI4" s="79"/>
      <c r="EJ4" s="79"/>
      <c r="EK4" s="79"/>
      <c r="EL4" s="79"/>
      <c r="EM4" s="79"/>
      <c r="EN4" s="79"/>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122220</v>
      </c>
      <c r="D6" s="31">
        <f t="shared" si="3"/>
        <v>47</v>
      </c>
      <c r="E6" s="31">
        <f t="shared" si="3"/>
        <v>17</v>
      </c>
      <c r="F6" s="31">
        <f t="shared" si="3"/>
        <v>4</v>
      </c>
      <c r="G6" s="31">
        <f t="shared" si="3"/>
        <v>0</v>
      </c>
      <c r="H6" s="31" t="str">
        <f t="shared" si="3"/>
        <v>千葉県　我孫子市</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0.38</v>
      </c>
      <c r="P6" s="32">
        <f t="shared" si="3"/>
        <v>79.67</v>
      </c>
      <c r="Q6" s="32">
        <f t="shared" si="3"/>
        <v>2138</v>
      </c>
      <c r="R6" s="32">
        <f t="shared" si="3"/>
        <v>133216</v>
      </c>
      <c r="S6" s="32">
        <f t="shared" si="3"/>
        <v>43.15</v>
      </c>
      <c r="T6" s="32">
        <f t="shared" si="3"/>
        <v>3087.28</v>
      </c>
      <c r="U6" s="32">
        <f t="shared" si="3"/>
        <v>510</v>
      </c>
      <c r="V6" s="32">
        <f t="shared" si="3"/>
        <v>0.16</v>
      </c>
      <c r="W6" s="32">
        <f t="shared" si="3"/>
        <v>3187.5</v>
      </c>
      <c r="X6" s="33">
        <f>IF(X7="",NA(),X7)</f>
        <v>98.63</v>
      </c>
      <c r="Y6" s="33">
        <f t="shared" ref="Y6:AG6" si="4">IF(Y7="",NA(),Y7)</f>
        <v>48.24</v>
      </c>
      <c r="Z6" s="33">
        <f t="shared" si="4"/>
        <v>69.98</v>
      </c>
      <c r="AA6" s="33">
        <f t="shared" si="4"/>
        <v>32.39</v>
      </c>
      <c r="AB6" s="33">
        <f t="shared" si="4"/>
        <v>64.069999999999993</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463.99</v>
      </c>
      <c r="BF6" s="33">
        <f t="shared" ref="BF6:BN6" si="7">IF(BF7="",NA(),BF7)</f>
        <v>2115.1999999999998</v>
      </c>
      <c r="BG6" s="33">
        <f t="shared" si="7"/>
        <v>719.46</v>
      </c>
      <c r="BH6" s="33">
        <f t="shared" si="7"/>
        <v>435.54</v>
      </c>
      <c r="BI6" s="33">
        <f t="shared" si="7"/>
        <v>684.07</v>
      </c>
      <c r="BJ6" s="33">
        <f t="shared" si="7"/>
        <v>1812.65</v>
      </c>
      <c r="BK6" s="33">
        <f t="shared" si="7"/>
        <v>1764.87</v>
      </c>
      <c r="BL6" s="33">
        <f t="shared" si="7"/>
        <v>1622.51</v>
      </c>
      <c r="BM6" s="33">
        <f t="shared" si="7"/>
        <v>1569.13</v>
      </c>
      <c r="BN6" s="33">
        <f t="shared" si="7"/>
        <v>1436</v>
      </c>
      <c r="BO6" s="32" t="str">
        <f>IF(BO7="","",IF(BO7="-","【-】","【"&amp;SUBSTITUTE(TEXT(BO7,"#,##0.00"),"-","△")&amp;"】"))</f>
        <v>【1,479.31】</v>
      </c>
      <c r="BP6" s="33">
        <f>IF(BP7="",NA(),BP7)</f>
        <v>100</v>
      </c>
      <c r="BQ6" s="33">
        <f t="shared" ref="BQ6:BY6" si="8">IF(BQ7="",NA(),BQ7)</f>
        <v>45.73</v>
      </c>
      <c r="BR6" s="33">
        <f t="shared" si="8"/>
        <v>100</v>
      </c>
      <c r="BS6" s="33">
        <f t="shared" si="8"/>
        <v>130.30000000000001</v>
      </c>
      <c r="BT6" s="33">
        <f t="shared" si="8"/>
        <v>100</v>
      </c>
      <c r="BU6" s="33">
        <f t="shared" si="8"/>
        <v>59.35</v>
      </c>
      <c r="BV6" s="33">
        <f t="shared" si="8"/>
        <v>60.75</v>
      </c>
      <c r="BW6" s="33">
        <f t="shared" si="8"/>
        <v>62.83</v>
      </c>
      <c r="BX6" s="33">
        <f t="shared" si="8"/>
        <v>64.63</v>
      </c>
      <c r="BY6" s="33">
        <f t="shared" si="8"/>
        <v>66.56</v>
      </c>
      <c r="BZ6" s="32" t="str">
        <f>IF(BZ7="","",IF(BZ7="-","【-】","【"&amp;SUBSTITUTE(TEXT(BZ7,"#,##0.00"),"-","△")&amp;"】"))</f>
        <v>【63.50】</v>
      </c>
      <c r="CA6" s="33">
        <f>IF(CA7="",NA(),CA7)</f>
        <v>115.61</v>
      </c>
      <c r="CB6" s="33">
        <f t="shared" ref="CB6:CJ6" si="9">IF(CB7="",NA(),CB7)</f>
        <v>253.93</v>
      </c>
      <c r="CC6" s="33">
        <f t="shared" si="9"/>
        <v>116.35</v>
      </c>
      <c r="CD6" s="33">
        <f t="shared" si="9"/>
        <v>89.24</v>
      </c>
      <c r="CE6" s="33">
        <f t="shared" si="9"/>
        <v>118.84</v>
      </c>
      <c r="CF6" s="33">
        <f t="shared" si="9"/>
        <v>260.48</v>
      </c>
      <c r="CG6" s="33">
        <f t="shared" si="9"/>
        <v>256</v>
      </c>
      <c r="CH6" s="33">
        <f t="shared" si="9"/>
        <v>250.43</v>
      </c>
      <c r="CI6" s="33">
        <f t="shared" si="9"/>
        <v>245.75</v>
      </c>
      <c r="CJ6" s="33">
        <f t="shared" si="9"/>
        <v>244.29</v>
      </c>
      <c r="CK6" s="32" t="str">
        <f>IF(CK7="","",IF(CK7="-","【-】","【"&amp;SUBSTITUTE(TEXT(CK7,"#,##0.00"),"-","△")&amp;"】"))</f>
        <v>【253.12】</v>
      </c>
      <c r="CL6" s="33" t="str">
        <f>IF(CL7="",NA(),CL7)</f>
        <v>-</v>
      </c>
      <c r="CM6" s="33" t="str">
        <f t="shared" ref="CM6:CU6" si="10">IF(CM7="",NA(),CM7)</f>
        <v>-</v>
      </c>
      <c r="CN6" s="33" t="str">
        <f t="shared" si="10"/>
        <v>-</v>
      </c>
      <c r="CO6" s="33" t="str">
        <f t="shared" si="10"/>
        <v>-</v>
      </c>
      <c r="CP6" s="33" t="str">
        <f t="shared" si="10"/>
        <v>-</v>
      </c>
      <c r="CQ6" s="33">
        <f t="shared" si="10"/>
        <v>40.56</v>
      </c>
      <c r="CR6" s="33">
        <f t="shared" si="10"/>
        <v>41.59</v>
      </c>
      <c r="CS6" s="33">
        <f t="shared" si="10"/>
        <v>42.31</v>
      </c>
      <c r="CT6" s="33">
        <f t="shared" si="10"/>
        <v>43.65</v>
      </c>
      <c r="CU6" s="33">
        <f t="shared" si="10"/>
        <v>43.58</v>
      </c>
      <c r="CV6" s="32" t="str">
        <f>IF(CV7="","",IF(CV7="-","【-】","【"&amp;SUBSTITUTE(TEXT(CV7,"#,##0.00"),"-","△")&amp;"】"))</f>
        <v>【41.06】</v>
      </c>
      <c r="CW6" s="33">
        <f>IF(CW7="",NA(),CW7)</f>
        <v>73.930000000000007</v>
      </c>
      <c r="CX6" s="33">
        <f t="shared" ref="CX6:DF6" si="11">IF(CX7="",NA(),CX7)</f>
        <v>77.64</v>
      </c>
      <c r="CY6" s="33">
        <f t="shared" si="11"/>
        <v>79.92</v>
      </c>
      <c r="CZ6" s="33">
        <f t="shared" si="11"/>
        <v>80.81</v>
      </c>
      <c r="DA6" s="33">
        <f t="shared" si="11"/>
        <v>81.760000000000005</v>
      </c>
      <c r="DB6" s="33">
        <f t="shared" si="11"/>
        <v>79.88</v>
      </c>
      <c r="DC6" s="33">
        <f t="shared" si="11"/>
        <v>80.47</v>
      </c>
      <c r="DD6" s="33">
        <f t="shared" si="11"/>
        <v>81.3</v>
      </c>
      <c r="DE6" s="33">
        <f t="shared" si="11"/>
        <v>82.2</v>
      </c>
      <c r="DF6" s="33">
        <f t="shared" si="11"/>
        <v>82.35</v>
      </c>
      <c r="DG6" s="32" t="str">
        <f>IF(DG7="","",IF(DG7="-","【-】","【"&amp;SUBSTITUTE(TEXT(DG7,"#,##0.00"),"-","△")&amp;"】"))</f>
        <v>【80.39】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v>
      </c>
      <c r="EJ6" s="33">
        <f t="shared" si="14"/>
        <v>0.1</v>
      </c>
      <c r="EK6" s="33">
        <f t="shared" si="14"/>
        <v>0.11</v>
      </c>
      <c r="EL6" s="33">
        <f t="shared" si="14"/>
        <v>0.05</v>
      </c>
      <c r="EM6" s="33">
        <f t="shared" si="14"/>
        <v>0.04</v>
      </c>
      <c r="EN6" s="32" t="str">
        <f>IF(EN7="","",IF(EN7="-","【-】","【"&amp;SUBSTITUTE(TEXT(EN7,"#,##0.00"),"-","△")&amp;"】"))</f>
        <v>【0.05】</v>
      </c>
    </row>
    <row r="7" spans="1:144" s="34" customFormat="1">
      <c r="A7" s="26"/>
      <c r="B7" s="35">
        <v>2014</v>
      </c>
      <c r="C7" s="35">
        <v>122220</v>
      </c>
      <c r="D7" s="35">
        <v>47</v>
      </c>
      <c r="E7" s="35">
        <v>17</v>
      </c>
      <c r="F7" s="35">
        <v>4</v>
      </c>
      <c r="G7" s="35">
        <v>0</v>
      </c>
      <c r="H7" s="35" t="s">
        <v>96</v>
      </c>
      <c r="I7" s="35" t="s">
        <v>97</v>
      </c>
      <c r="J7" s="35" t="s">
        <v>98</v>
      </c>
      <c r="K7" s="35" t="s">
        <v>99</v>
      </c>
      <c r="L7" s="35" t="s">
        <v>100</v>
      </c>
      <c r="M7" s="36" t="s">
        <v>101</v>
      </c>
      <c r="N7" s="36" t="s">
        <v>102</v>
      </c>
      <c r="O7" s="36">
        <v>0.38</v>
      </c>
      <c r="P7" s="36">
        <v>79.67</v>
      </c>
      <c r="Q7" s="36">
        <v>2138</v>
      </c>
      <c r="R7" s="36">
        <v>133216</v>
      </c>
      <c r="S7" s="36">
        <v>43.15</v>
      </c>
      <c r="T7" s="36">
        <v>3087.28</v>
      </c>
      <c r="U7" s="36">
        <v>510</v>
      </c>
      <c r="V7" s="36">
        <v>0.16</v>
      </c>
      <c r="W7" s="36">
        <v>3187.5</v>
      </c>
      <c r="X7" s="36">
        <v>98.63</v>
      </c>
      <c r="Y7" s="36">
        <v>48.24</v>
      </c>
      <c r="Z7" s="36">
        <v>69.98</v>
      </c>
      <c r="AA7" s="36">
        <v>32.39</v>
      </c>
      <c r="AB7" s="36">
        <v>64.069999999999993</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463.99</v>
      </c>
      <c r="BF7" s="36">
        <v>2115.1999999999998</v>
      </c>
      <c r="BG7" s="36">
        <v>719.46</v>
      </c>
      <c r="BH7" s="36">
        <v>435.54</v>
      </c>
      <c r="BI7" s="36">
        <v>684.07</v>
      </c>
      <c r="BJ7" s="36">
        <v>1812.65</v>
      </c>
      <c r="BK7" s="36">
        <v>1764.87</v>
      </c>
      <c r="BL7" s="36">
        <v>1622.51</v>
      </c>
      <c r="BM7" s="36">
        <v>1569.13</v>
      </c>
      <c r="BN7" s="36">
        <v>1436</v>
      </c>
      <c r="BO7" s="36">
        <v>1479.31</v>
      </c>
      <c r="BP7" s="36">
        <v>100</v>
      </c>
      <c r="BQ7" s="36">
        <v>45.73</v>
      </c>
      <c r="BR7" s="36">
        <v>100</v>
      </c>
      <c r="BS7" s="36">
        <v>130.30000000000001</v>
      </c>
      <c r="BT7" s="36">
        <v>100</v>
      </c>
      <c r="BU7" s="36">
        <v>59.35</v>
      </c>
      <c r="BV7" s="36">
        <v>60.75</v>
      </c>
      <c r="BW7" s="36">
        <v>62.83</v>
      </c>
      <c r="BX7" s="36">
        <v>64.63</v>
      </c>
      <c r="BY7" s="36">
        <v>66.56</v>
      </c>
      <c r="BZ7" s="36">
        <v>63.5</v>
      </c>
      <c r="CA7" s="36">
        <v>115.61</v>
      </c>
      <c r="CB7" s="36">
        <v>253.93</v>
      </c>
      <c r="CC7" s="36">
        <v>116.35</v>
      </c>
      <c r="CD7" s="36">
        <v>89.24</v>
      </c>
      <c r="CE7" s="36">
        <v>118.84</v>
      </c>
      <c r="CF7" s="36">
        <v>260.48</v>
      </c>
      <c r="CG7" s="36">
        <v>256</v>
      </c>
      <c r="CH7" s="36">
        <v>250.43</v>
      </c>
      <c r="CI7" s="36">
        <v>245.75</v>
      </c>
      <c r="CJ7" s="36">
        <v>244.29</v>
      </c>
      <c r="CK7" s="36">
        <v>253.12</v>
      </c>
      <c r="CL7" s="36" t="s">
        <v>101</v>
      </c>
      <c r="CM7" s="36" t="s">
        <v>101</v>
      </c>
      <c r="CN7" s="36" t="s">
        <v>101</v>
      </c>
      <c r="CO7" s="36" t="s">
        <v>101</v>
      </c>
      <c r="CP7" s="36" t="s">
        <v>101</v>
      </c>
      <c r="CQ7" s="36">
        <v>40.56</v>
      </c>
      <c r="CR7" s="36">
        <v>41.59</v>
      </c>
      <c r="CS7" s="36">
        <v>42.31</v>
      </c>
      <c r="CT7" s="36">
        <v>43.65</v>
      </c>
      <c r="CU7" s="36">
        <v>43.58</v>
      </c>
      <c r="CV7" s="36">
        <v>41.06</v>
      </c>
      <c r="CW7" s="36">
        <v>73.930000000000007</v>
      </c>
      <c r="CX7" s="36">
        <v>77.64</v>
      </c>
      <c r="CY7" s="36">
        <v>79.92</v>
      </c>
      <c r="CZ7" s="36">
        <v>80.81</v>
      </c>
      <c r="DA7" s="36">
        <v>81.760000000000005</v>
      </c>
      <c r="DB7" s="36">
        <v>79.88</v>
      </c>
      <c r="DC7" s="36">
        <v>80.47</v>
      </c>
      <c r="DD7" s="36">
        <v>81.3</v>
      </c>
      <c r="DE7" s="36">
        <v>82.2</v>
      </c>
      <c r="DF7" s="36">
        <v>82.35</v>
      </c>
      <c r="DG7" s="36">
        <v>80.39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v>
      </c>
      <c r="EJ7" s="36">
        <v>0.1</v>
      </c>
      <c r="EK7" s="36">
        <v>0.11</v>
      </c>
      <c r="EL7" s="36">
        <v>0.05</v>
      </c>
      <c r="EM7" s="36">
        <v>0.04</v>
      </c>
      <c r="EN7" s="36">
        <v>0.05</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nec</cp:lastModifiedBy>
  <cp:lastPrinted>2016-02-10T07:06:46Z</cp:lastPrinted>
  <dcterms:created xsi:type="dcterms:W3CDTF">2016-02-03T09:02:34Z</dcterms:created>
  <dcterms:modified xsi:type="dcterms:W3CDTF">2016-02-10T07:11:44Z</dcterms:modified>
  <cp:category/>
</cp:coreProperties>
</file>