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<sst xmlns="http://schemas.openxmlformats.org/spreadsheetml/2006/main" count="231" uniqueCount="110">
  <si>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</si>
  <si>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</si>
  <si>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</si>
  <si>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</si>
  <si>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</si>
  <si>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</si>
  <si>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</si>
  <si>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</si>
  <si>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</si>
  <si>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</si>
  <si>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</si>
  <si>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</si>
  <si>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</si>
  <si>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</si>
  <si>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</si>
  <si>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</si>
  <si>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</si>
  <si>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</si>
  <si>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</si>
  <si>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</si>
  <si>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</si>
  <si>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</si>
  <si>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</si>
  <si>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</si>
  <si>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</si>
  <si>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</si>
  <si>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</si>
  <si>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</si>
  <si>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</si>
  <si>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</si>
  <si>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</si>
  <si>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</si>
  <si>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</si>
  <si>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</si>
  <si>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</si>
  <si>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</si>
  <si>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</si>
  <si>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</si>
  <si>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</si>
  <si>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</si>
  <si>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</si>
  <si>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</si>
  <si>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</si>
  <si>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</si>
  <si>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</si>
  <si>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</si>
  <si>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</si>
  <si>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</si>
  <si>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</si>
  <si>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</si>
  <si>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</si>
  <si>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</si>
  <si>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</si>
  <si>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</si>
  <si>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</si>
  <si>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</si>
  <si>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</si>
  <si>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</si>
  <si>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</si>
  <si>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</si>
  <si>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</si>
  <si>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</si>
  <si>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</si>
  <si>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</si>
  <si>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</si>
  <si>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</si>
  <si>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</si>
  <si>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</si>
  <si>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</si>
  <si>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</si>
  <si>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</si>
  <si>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</si>
  <si>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</si>
  <si>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</si>
  <si>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</si>
  <si>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</si>
  <si>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</si>
  <si>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</si>
  <si>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</si>
  <si>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</si>
  <si>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</si>
  <si>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</si>
  <si>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</si>
  <si>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</si>
  <si>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</si>
  <si>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</si>
  <si>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</si>
  <si>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</si>
  <si>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</si>
  <si>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</si>
  <si>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</si>
  <si>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</si>
  <si>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</si>
  <si>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</si>
  <si>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</si>
  <si>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鎌ケ谷市</t>
  </si>
  <si>
    <t>法非適用</t>
  </si>
  <si>
    <t>下水道事業</t>
  </si>
  <si>
    <t>公共下水道</t>
  </si>
  <si>
    <t>Ba</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</si>
  <si>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</si>
  <si>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</si>
  <si>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</si>
  <si>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</si>
  <si>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</si>
  <si>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</si>
  <si>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</si>
  <si>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市は流域関連下水道に接続しており、単独の処理場は有しておりません。また、流域の最上流域であるため、下水道整備の開始時期が近隣市町村より遅い（昭和59年より供用開始）ことから、管渠の標準耐用年数50年まで約20年ほど期間があります。
　しかしながら、下水道法の一部改正により、維持管理に要する経費も事業計画に明記することになったことも踏まえ、「下水道事業のストックマネジメント実施に関するガイトライン-2015年版-」等を参考に、計画的な管路の点検・調査を行い、適切な維持管理計画を考えていきます。</t>
    <rPh sb="1" eb="3">
      <t>トウシ</t>
    </rPh>
    <rPh sb="4" eb="6">
      <t>リュウイキ</t>
    </rPh>
    <rPh sb="6" eb="8">
      <t>カンレン</t>
    </rPh>
    <rPh sb="8" eb="11">
      <t>ゲスイドウ</t>
    </rPh>
    <rPh sb="12" eb="14">
      <t>セツゾク</t>
    </rPh>
    <rPh sb="19" eb="21">
      <t>タンドク</t>
    </rPh>
    <rPh sb="22" eb="25">
      <t>ショリジョウ</t>
    </rPh>
    <rPh sb="26" eb="27">
      <t>ユウ</t>
    </rPh>
    <rPh sb="38" eb="40">
      <t>リュウイキ</t>
    </rPh>
    <rPh sb="41" eb="44">
      <t>サイジョウリュウ</t>
    </rPh>
    <rPh sb="44" eb="45">
      <t>イキ</t>
    </rPh>
    <rPh sb="51" eb="54">
      <t>ゲスイドウ</t>
    </rPh>
    <rPh sb="54" eb="56">
      <t>セイビ</t>
    </rPh>
    <rPh sb="57" eb="59">
      <t>カイシ</t>
    </rPh>
    <rPh sb="59" eb="61">
      <t>ジキ</t>
    </rPh>
    <rPh sb="62" eb="64">
      <t>キンリン</t>
    </rPh>
    <rPh sb="64" eb="67">
      <t>シチョウソン</t>
    </rPh>
    <rPh sb="69" eb="70">
      <t>オク</t>
    </rPh>
    <rPh sb="72" eb="74">
      <t>ショウワ</t>
    </rPh>
    <rPh sb="76" eb="77">
      <t>ネン</t>
    </rPh>
    <rPh sb="79" eb="81">
      <t>キョウヨウ</t>
    </rPh>
    <rPh sb="81" eb="83">
      <t>カイシ</t>
    </rPh>
    <rPh sb="89" eb="91">
      <t>カンキョ</t>
    </rPh>
    <rPh sb="92" eb="94">
      <t>ヒョウジュン</t>
    </rPh>
    <rPh sb="94" eb="96">
      <t>タイヨウ</t>
    </rPh>
    <rPh sb="96" eb="98">
      <t>ネンスウ</t>
    </rPh>
    <rPh sb="100" eb="101">
      <t>ネン</t>
    </rPh>
    <rPh sb="103" eb="104">
      <t>ヤク</t>
    </rPh>
    <rPh sb="106" eb="107">
      <t>ネン</t>
    </rPh>
    <rPh sb="109" eb="111">
      <t>キカン</t>
    </rPh>
    <rPh sb="126" eb="130">
      <t>ゲスイドウホウ</t>
    </rPh>
    <rPh sb="131" eb="133">
      <t>イチブ</t>
    </rPh>
    <rPh sb="133" eb="135">
      <t>カイセイ</t>
    </rPh>
    <rPh sb="144" eb="145">
      <t>ヨウ</t>
    </rPh>
    <rPh sb="147" eb="149">
      <t>ケイヒ</t>
    </rPh>
    <rPh sb="150" eb="152">
      <t>ジギョウ</t>
    </rPh>
    <rPh sb="152" eb="154">
      <t>ケイカク</t>
    </rPh>
    <rPh sb="155" eb="157">
      <t>メイキ</t>
    </rPh>
    <rPh sb="168" eb="169">
      <t>フ</t>
    </rPh>
    <rPh sb="173" eb="176">
      <t>ゲスイドウ</t>
    </rPh>
    <rPh sb="176" eb="178">
      <t>ジギョウ</t>
    </rPh>
    <rPh sb="189" eb="191">
      <t>ジッシ</t>
    </rPh>
    <rPh sb="192" eb="193">
      <t>カン</t>
    </rPh>
    <rPh sb="206" eb="207">
      <t>ネン</t>
    </rPh>
    <rPh sb="207" eb="208">
      <t>バン</t>
    </rPh>
    <rPh sb="210" eb="211">
      <t>トウ</t>
    </rPh>
    <rPh sb="212" eb="214">
      <t>サンコウ</t>
    </rPh>
    <rPh sb="216" eb="219">
      <t>ケイカクテキ</t>
    </rPh>
    <rPh sb="220" eb="222">
      <t>カンロ</t>
    </rPh>
    <rPh sb="223" eb="225">
      <t>テンケン</t>
    </rPh>
    <rPh sb="226" eb="228">
      <t>チョウサ</t>
    </rPh>
    <rPh sb="229" eb="230">
      <t>オコナ</t>
    </rPh>
    <rPh sb="232" eb="234">
      <t>テキセツ</t>
    </rPh>
    <rPh sb="235" eb="237">
      <t>イジ</t>
    </rPh>
    <rPh sb="237" eb="239">
      <t>カンリ</t>
    </rPh>
    <rPh sb="239" eb="241">
      <t>ケイカク</t>
    </rPh>
    <rPh sb="242" eb="243">
      <t>カンガ</t>
    </rPh>
    <phoneticPr fontId="4"/>
  </si>
  <si>
    <t xml:space="preserve">　経費回収率は概ね100％以上を維持していますが、未普及解消に充てる資本費が高いため、汚水処理原価が類似団体より高くなっています。水洗化率につきましては、全体の普及率（約60％）と併せて向上するよう取り組んでまいります。
　当市は未普及解消のため、今後も資本費への投資が必要となることが予想されることから、計画的な資金運用にて下水道整備を行っていかなくてはならないと考えております。
　経営の健全性の確保にあたりましては、地方公営企業への移行（適用範囲は未定）を行い、実態を把握したうえで、より効率的な経営戦略を検討していきます。
</t>
    <rPh sb="1" eb="3">
      <t>ケイヒ</t>
    </rPh>
    <rPh sb="3" eb="5">
      <t>カイシュウ</t>
    </rPh>
    <rPh sb="5" eb="6">
      <t>リツ</t>
    </rPh>
    <rPh sb="7" eb="8">
      <t>オオム</t>
    </rPh>
    <rPh sb="13" eb="15">
      <t>イジョウ</t>
    </rPh>
    <rPh sb="16" eb="18">
      <t>イジ</t>
    </rPh>
    <rPh sb="25" eb="28">
      <t>ミフキュウ</t>
    </rPh>
    <rPh sb="28" eb="30">
      <t>カイショウ</t>
    </rPh>
    <rPh sb="31" eb="32">
      <t>ア</t>
    </rPh>
    <rPh sb="34" eb="36">
      <t>シホン</t>
    </rPh>
    <rPh sb="36" eb="37">
      <t>ヒ</t>
    </rPh>
    <rPh sb="38" eb="39">
      <t>タカ</t>
    </rPh>
    <rPh sb="43" eb="45">
      <t>オスイ</t>
    </rPh>
    <rPh sb="45" eb="47">
      <t>ショリ</t>
    </rPh>
    <rPh sb="47" eb="49">
      <t>ゲンカ</t>
    </rPh>
    <rPh sb="50" eb="52">
      <t>ルイジ</t>
    </rPh>
    <rPh sb="52" eb="54">
      <t>ダンタイ</t>
    </rPh>
    <rPh sb="65" eb="68">
      <t>スイセンカ</t>
    </rPh>
    <rPh sb="68" eb="69">
      <t>リツ</t>
    </rPh>
    <rPh sb="77" eb="79">
      <t>ゼンタイ</t>
    </rPh>
    <rPh sb="80" eb="82">
      <t>フキュウ</t>
    </rPh>
    <rPh sb="82" eb="83">
      <t>リツ</t>
    </rPh>
    <rPh sb="84" eb="85">
      <t>ヤク</t>
    </rPh>
    <rPh sb="90" eb="91">
      <t>アワ</t>
    </rPh>
    <rPh sb="93" eb="95">
      <t>コウジョウ</t>
    </rPh>
    <rPh sb="99" eb="100">
      <t>ト</t>
    </rPh>
    <rPh sb="101" eb="102">
      <t>ク</t>
    </rPh>
    <rPh sb="112" eb="114">
      <t>トウシ</t>
    </rPh>
    <rPh sb="115" eb="118">
      <t>ミフキュウ</t>
    </rPh>
    <rPh sb="118" eb="120">
      <t>カイショウ</t>
    </rPh>
    <rPh sb="127" eb="129">
      <t>シホン</t>
    </rPh>
    <rPh sb="129" eb="130">
      <t>ヒ</t>
    </rPh>
    <rPh sb="132" eb="134">
      <t>トウシ</t>
    </rPh>
    <rPh sb="135" eb="137">
      <t>ヒツヨウ</t>
    </rPh>
    <rPh sb="143" eb="145">
      <t>ヨソウ</t>
    </rPh>
    <rPh sb="157" eb="159">
      <t>シキン</t>
    </rPh>
    <rPh sb="159" eb="161">
      <t>ウンヨウ</t>
    </rPh>
    <rPh sb="183" eb="184">
      <t>カンガ</t>
    </rPh>
    <rPh sb="193" eb="195">
      <t>ケイエイ</t>
    </rPh>
    <rPh sb="231" eb="232">
      <t>オコナ</t>
    </rPh>
    <rPh sb="253" eb="255">
      <t>センリャク</t>
    </rPh>
    <phoneticPr fontId="4"/>
  </si>
  <si>
    <t>　当市は流域の最上流域に位置しており、下水道の整備が近隣市町村に比べて遅れている。公衆衛生の向上や公共用水域の水質保全の観点からも、下水道の整備は急務であると考えております。
　地方公営企業への移行（適用範囲は未定）を平成32年度までを目安に行い、経営実態を把握したうえで、今後増加してくる維持管理に要する経費を踏まえた、より効率的な経営戦略を策定していきます。</t>
    <rPh sb="1" eb="3">
      <t>トウシ</t>
    </rPh>
    <rPh sb="4" eb="6">
      <t>リュウイキ</t>
    </rPh>
    <rPh sb="7" eb="10">
      <t>サイジョウリュウ</t>
    </rPh>
    <rPh sb="10" eb="11">
      <t>イキ</t>
    </rPh>
    <rPh sb="12" eb="14">
      <t>イチ</t>
    </rPh>
    <rPh sb="19" eb="22">
      <t>ゲスイドウ</t>
    </rPh>
    <rPh sb="23" eb="25">
      <t>セイビ</t>
    </rPh>
    <rPh sb="26" eb="28">
      <t>キンリン</t>
    </rPh>
    <rPh sb="28" eb="31">
      <t>シチョウソン</t>
    </rPh>
    <rPh sb="32" eb="33">
      <t>クラ</t>
    </rPh>
    <rPh sb="35" eb="36">
      <t>オク</t>
    </rPh>
    <rPh sb="41" eb="43">
      <t>コウシュウ</t>
    </rPh>
    <rPh sb="43" eb="45">
      <t>エイセイ</t>
    </rPh>
    <rPh sb="46" eb="48">
      <t>コウジョウ</t>
    </rPh>
    <rPh sb="49" eb="51">
      <t>コウキョウ</t>
    </rPh>
    <rPh sb="51" eb="52">
      <t>ヨウ</t>
    </rPh>
    <rPh sb="52" eb="54">
      <t>スイイキ</t>
    </rPh>
    <rPh sb="55" eb="57">
      <t>スイシツ</t>
    </rPh>
    <rPh sb="57" eb="59">
      <t>ホゼン</t>
    </rPh>
    <rPh sb="60" eb="62">
      <t>カンテン</t>
    </rPh>
    <rPh sb="66" eb="69">
      <t>ゲスイドウ</t>
    </rPh>
    <rPh sb="70" eb="72">
      <t>セイビ</t>
    </rPh>
    <rPh sb="73" eb="75">
      <t>キュウム</t>
    </rPh>
    <rPh sb="79" eb="80">
      <t>カンガ</t>
    </rPh>
    <rPh sb="109" eb="111">
      <t>ヘイセイ</t>
    </rPh>
    <rPh sb="113" eb="115">
      <t>ネンド</t>
    </rPh>
    <rPh sb="118" eb="120">
      <t>メヤス</t>
    </rPh>
    <rPh sb="121" eb="122">
      <t>オコナ</t>
    </rPh>
    <rPh sb="124" eb="126">
      <t>ケイエイ</t>
    </rPh>
    <rPh sb="137" eb="139">
      <t>コンゴ</t>
    </rPh>
    <rPh sb="139" eb="141">
      <t>ゾウカ</t>
    </rPh>
    <rPh sb="145" eb="147">
      <t>イジ</t>
    </rPh>
    <rPh sb="147" eb="149">
      <t>カンリ</t>
    </rPh>
    <rPh sb="150" eb="151">
      <t>ヨウ</t>
    </rPh>
    <rPh sb="153" eb="155">
      <t>ケイヒ</t>
    </rPh>
    <rPh sb="156" eb="157">
      <t>フ</t>
    </rPh>
    <rPh sb="169" eb="171">
      <t>センリャク</t>
    </rPh>
    <rPh sb="172" eb="174">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</si>
</sst>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219840"/>
        <c:axId val="11487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quot;-&quot;">
                  <c:v>0.02</c:v>
                </c:pt>
                <c:pt idx="1">
                  <c:v>0</c:v>
                </c:pt>
                <c:pt idx="2" formatCode="#,##0.00;&quot;△&quot;#,##0.00;&quot;-&quot;">
                  <c:v>0.08</c:v>
                </c:pt>
                <c:pt idx="3">
                  <c:v>0</c:v>
                </c:pt>
                <c:pt idx="4" formatCode="#,##0.00;&quot;△&quot;#,##0.00;&quot;-&quot;">
                  <c:v>0.01</c:v>
                </c:pt>
              </c:numCache>
            </c:numRef>
          </c:val>
          <c:smooth val="0"/>
        </c:ser>
        <c:dLbls>
          <c:showLegendKey val="0"/>
          <c:showVal val="0"/>
          <c:showCatName val="0"/>
          <c:showSerName val="0"/>
          <c:showPercent val="0"/>
          <c:showBubbleSize val="0"/>
        </c:dLbls>
        <c:marker val="1"/>
        <c:smooth val="0"/>
        <c:axId val="91219840"/>
        <c:axId val="114875776"/>
      </c:lineChart>
      <c:dateAx>
        <c:axId val="91219840"/>
        <c:scaling>
          <c:orientation val="minMax"/>
        </c:scaling>
        <c:delete val="1"/>
        <c:axPos val="b"/>
        <c:numFmt formatCode="ge" sourceLinked="1"/>
        <c:majorTickMark val="none"/>
        <c:minorTickMark val="none"/>
        <c:tickLblPos val="none"/>
        <c:crossAx val="114875776"/>
        <c:crosses val="autoZero"/>
        <c:auto val="1"/>
        <c:lblOffset val="100"/>
        <c:baseTimeUnit val="years"/>
      </c:dateAx>
      <c:valAx>
        <c:axId val="11487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1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5642624"/>
        <c:axId val="16564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65642624"/>
        <c:axId val="165644544"/>
      </c:lineChart>
      <c:dateAx>
        <c:axId val="165642624"/>
        <c:scaling>
          <c:orientation val="minMax"/>
        </c:scaling>
        <c:delete val="1"/>
        <c:axPos val="b"/>
        <c:numFmt formatCode="ge" sourceLinked="1"/>
        <c:majorTickMark val="none"/>
        <c:minorTickMark val="none"/>
        <c:tickLblPos val="none"/>
        <c:crossAx val="165644544"/>
        <c:crosses val="autoZero"/>
        <c:auto val="1"/>
        <c:lblOffset val="100"/>
        <c:baseTimeUnit val="years"/>
      </c:dateAx>
      <c:valAx>
        <c:axId val="16564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64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92.06</c:v>
                </c:pt>
                <c:pt idx="1">
                  <c:v>92.54</c:v>
                </c:pt>
                <c:pt idx="2">
                  <c:v>92.22</c:v>
                </c:pt>
                <c:pt idx="3">
                  <c:v>92.57</c:v>
                </c:pt>
                <c:pt idx="4">
                  <c:v>92.76</c:v>
                </c:pt>
              </c:numCache>
            </c:numRef>
          </c:val>
        </c:ser>
        <c:dLbls>
          <c:showLegendKey val="0"/>
          <c:showVal val="0"/>
          <c:showCatName val="0"/>
          <c:showSerName val="0"/>
          <c:showPercent val="0"/>
          <c:showBubbleSize val="0"/>
        </c:dLbls>
        <c:gapWidth val="150"/>
        <c:axId val="165687296"/>
        <c:axId val="16568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91.82</c:v>
                </c:pt>
                <c:pt idx="1">
                  <c:v>95.45</c:v>
                </c:pt>
                <c:pt idx="2">
                  <c:v>95.64</c:v>
                </c:pt>
                <c:pt idx="3">
                  <c:v>97.2</c:v>
                </c:pt>
                <c:pt idx="4">
                  <c:v>97.31</c:v>
                </c:pt>
              </c:numCache>
            </c:numRef>
          </c:val>
          <c:smooth val="0"/>
        </c:ser>
        <c:dLbls>
          <c:showLegendKey val="0"/>
          <c:showVal val="0"/>
          <c:showCatName val="0"/>
          <c:showSerName val="0"/>
          <c:showPercent val="0"/>
          <c:showBubbleSize val="0"/>
        </c:dLbls>
        <c:marker val="1"/>
        <c:smooth val="0"/>
        <c:axId val="165687296"/>
        <c:axId val="165689216"/>
      </c:lineChart>
      <c:dateAx>
        <c:axId val="165687296"/>
        <c:scaling>
          <c:orientation val="minMax"/>
        </c:scaling>
        <c:delete val="1"/>
        <c:axPos val="b"/>
        <c:numFmt formatCode="ge" sourceLinked="1"/>
        <c:majorTickMark val="none"/>
        <c:minorTickMark val="none"/>
        <c:tickLblPos val="none"/>
        <c:crossAx val="165689216"/>
        <c:crosses val="autoZero"/>
        <c:auto val="1"/>
        <c:lblOffset val="100"/>
        <c:baseTimeUnit val="years"/>
      </c:dateAx>
      <c:valAx>
        <c:axId val="16568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68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79.16</c:v>
                </c:pt>
                <c:pt idx="1">
                  <c:v>81.41</c:v>
                </c:pt>
                <c:pt idx="2">
                  <c:v>83.32</c:v>
                </c:pt>
                <c:pt idx="3">
                  <c:v>83.22</c:v>
                </c:pt>
                <c:pt idx="4">
                  <c:v>79.34</c:v>
                </c:pt>
              </c:numCache>
            </c:numRef>
          </c:val>
        </c:ser>
        <c:dLbls>
          <c:showLegendKey val="0"/>
          <c:showVal val="0"/>
          <c:showCatName val="0"/>
          <c:showSerName val="0"/>
          <c:showPercent val="0"/>
          <c:showBubbleSize val="0"/>
        </c:dLbls>
        <c:gapWidth val="150"/>
        <c:axId val="38780928"/>
        <c:axId val="3878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780928"/>
        <c:axId val="38782848"/>
      </c:lineChart>
      <c:dateAx>
        <c:axId val="38780928"/>
        <c:scaling>
          <c:orientation val="minMax"/>
        </c:scaling>
        <c:delete val="1"/>
        <c:axPos val="b"/>
        <c:numFmt formatCode="ge" sourceLinked="1"/>
        <c:majorTickMark val="none"/>
        <c:minorTickMark val="none"/>
        <c:tickLblPos val="none"/>
        <c:crossAx val="38782848"/>
        <c:crosses val="autoZero"/>
        <c:auto val="1"/>
        <c:lblOffset val="100"/>
        <c:baseTimeUnit val="years"/>
      </c:dateAx>
      <c:valAx>
        <c:axId val="3878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78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2464640"/>
        <c:axId val="20246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2464640"/>
        <c:axId val="202466816"/>
      </c:lineChart>
      <c:dateAx>
        <c:axId val="202464640"/>
        <c:scaling>
          <c:orientation val="minMax"/>
        </c:scaling>
        <c:delete val="1"/>
        <c:axPos val="b"/>
        <c:numFmt formatCode="ge" sourceLinked="1"/>
        <c:majorTickMark val="none"/>
        <c:minorTickMark val="none"/>
        <c:tickLblPos val="none"/>
        <c:crossAx val="202466816"/>
        <c:crosses val="autoZero"/>
        <c:auto val="1"/>
        <c:lblOffset val="100"/>
        <c:baseTimeUnit val="years"/>
      </c:dateAx>
      <c:valAx>
        <c:axId val="20246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46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364352"/>
        <c:axId val="9137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364352"/>
        <c:axId val="91378816"/>
      </c:lineChart>
      <c:dateAx>
        <c:axId val="91364352"/>
        <c:scaling>
          <c:orientation val="minMax"/>
        </c:scaling>
        <c:delete val="1"/>
        <c:axPos val="b"/>
        <c:numFmt formatCode="ge" sourceLinked="1"/>
        <c:majorTickMark val="none"/>
        <c:minorTickMark val="none"/>
        <c:tickLblPos val="none"/>
        <c:crossAx val="91378816"/>
        <c:crosses val="autoZero"/>
        <c:auto val="1"/>
        <c:lblOffset val="100"/>
        <c:baseTimeUnit val="years"/>
      </c:dateAx>
      <c:valAx>
        <c:axId val="9137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6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404928"/>
        <c:axId val="9140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404928"/>
        <c:axId val="91407104"/>
      </c:lineChart>
      <c:dateAx>
        <c:axId val="91404928"/>
        <c:scaling>
          <c:orientation val="minMax"/>
        </c:scaling>
        <c:delete val="1"/>
        <c:axPos val="b"/>
        <c:numFmt formatCode="ge" sourceLinked="1"/>
        <c:majorTickMark val="none"/>
        <c:minorTickMark val="none"/>
        <c:tickLblPos val="none"/>
        <c:crossAx val="91407104"/>
        <c:crosses val="autoZero"/>
        <c:auto val="1"/>
        <c:lblOffset val="100"/>
        <c:baseTimeUnit val="years"/>
      </c:dateAx>
      <c:valAx>
        <c:axId val="9140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0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3854976"/>
        <c:axId val="16386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3854976"/>
        <c:axId val="163861248"/>
      </c:lineChart>
      <c:dateAx>
        <c:axId val="163854976"/>
        <c:scaling>
          <c:orientation val="minMax"/>
        </c:scaling>
        <c:delete val="1"/>
        <c:axPos val="b"/>
        <c:numFmt formatCode="ge" sourceLinked="1"/>
        <c:majorTickMark val="none"/>
        <c:minorTickMark val="none"/>
        <c:tickLblPos val="none"/>
        <c:crossAx val="163861248"/>
        <c:crosses val="autoZero"/>
        <c:auto val="1"/>
        <c:lblOffset val="100"/>
        <c:baseTimeUnit val="years"/>
      </c:dateAx>
      <c:valAx>
        <c:axId val="16386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85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779.03</c:v>
                </c:pt>
                <c:pt idx="1">
                  <c:v>789.9</c:v>
                </c:pt>
                <c:pt idx="2">
                  <c:v>736.42</c:v>
                </c:pt>
                <c:pt idx="3">
                  <c:v>668.82</c:v>
                </c:pt>
                <c:pt idx="4">
                  <c:v>765.34</c:v>
                </c:pt>
              </c:numCache>
            </c:numRef>
          </c:val>
        </c:ser>
        <c:dLbls>
          <c:showLegendKey val="0"/>
          <c:showVal val="0"/>
          <c:showCatName val="0"/>
          <c:showSerName val="0"/>
          <c:showPercent val="0"/>
          <c:showBubbleSize val="0"/>
        </c:dLbls>
        <c:gapWidth val="150"/>
        <c:axId val="163895168"/>
        <c:axId val="16547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1259.6400000000001</c:v>
                </c:pt>
                <c:pt idx="1">
                  <c:v>769.11</c:v>
                </c:pt>
                <c:pt idx="2">
                  <c:v>738.56</c:v>
                </c:pt>
                <c:pt idx="3">
                  <c:v>405.86</c:v>
                </c:pt>
                <c:pt idx="4">
                  <c:v>683.89</c:v>
                </c:pt>
              </c:numCache>
            </c:numRef>
          </c:val>
          <c:smooth val="0"/>
        </c:ser>
        <c:dLbls>
          <c:showLegendKey val="0"/>
          <c:showVal val="0"/>
          <c:showCatName val="0"/>
          <c:showSerName val="0"/>
          <c:showPercent val="0"/>
          <c:showBubbleSize val="0"/>
        </c:dLbls>
        <c:marker val="1"/>
        <c:smooth val="0"/>
        <c:axId val="163895168"/>
        <c:axId val="165478400"/>
      </c:lineChart>
      <c:dateAx>
        <c:axId val="163895168"/>
        <c:scaling>
          <c:orientation val="minMax"/>
        </c:scaling>
        <c:delete val="1"/>
        <c:axPos val="b"/>
        <c:numFmt formatCode="ge" sourceLinked="1"/>
        <c:majorTickMark val="none"/>
        <c:minorTickMark val="none"/>
        <c:tickLblPos val="none"/>
        <c:crossAx val="165478400"/>
        <c:crosses val="autoZero"/>
        <c:auto val="1"/>
        <c:lblOffset val="100"/>
        <c:baseTimeUnit val="years"/>
      </c:dateAx>
      <c:valAx>
        <c:axId val="16547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89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104.13</c:v>
                </c:pt>
                <c:pt idx="1">
                  <c:v>97.08</c:v>
                </c:pt>
                <c:pt idx="2">
                  <c:v>111.16</c:v>
                </c:pt>
                <c:pt idx="3">
                  <c:v>105.58</c:v>
                </c:pt>
                <c:pt idx="4">
                  <c:v>104.96</c:v>
                </c:pt>
              </c:numCache>
            </c:numRef>
          </c:val>
        </c:ser>
        <c:dLbls>
          <c:showLegendKey val="0"/>
          <c:showVal val="0"/>
          <c:showCatName val="0"/>
          <c:showSerName val="0"/>
          <c:showPercent val="0"/>
          <c:showBubbleSize val="0"/>
        </c:dLbls>
        <c:gapWidth val="150"/>
        <c:axId val="165496320"/>
        <c:axId val="1654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77.44</c:v>
                </c:pt>
                <c:pt idx="1">
                  <c:v>82.29</c:v>
                </c:pt>
                <c:pt idx="2">
                  <c:v>83.21</c:v>
                </c:pt>
                <c:pt idx="3">
                  <c:v>85.57</c:v>
                </c:pt>
                <c:pt idx="4">
                  <c:v>95.34</c:v>
                </c:pt>
              </c:numCache>
            </c:numRef>
          </c:val>
          <c:smooth val="0"/>
        </c:ser>
        <c:dLbls>
          <c:showLegendKey val="0"/>
          <c:showVal val="0"/>
          <c:showCatName val="0"/>
          <c:showSerName val="0"/>
          <c:showPercent val="0"/>
          <c:showBubbleSize val="0"/>
        </c:dLbls>
        <c:marker val="1"/>
        <c:smooth val="0"/>
        <c:axId val="165496320"/>
        <c:axId val="165498240"/>
      </c:lineChart>
      <c:dateAx>
        <c:axId val="165496320"/>
        <c:scaling>
          <c:orientation val="minMax"/>
        </c:scaling>
        <c:delete val="1"/>
        <c:axPos val="b"/>
        <c:numFmt formatCode="ge" sourceLinked="1"/>
        <c:majorTickMark val="none"/>
        <c:minorTickMark val="none"/>
        <c:tickLblPos val="none"/>
        <c:crossAx val="165498240"/>
        <c:crosses val="autoZero"/>
        <c:auto val="1"/>
        <c:lblOffset val="100"/>
        <c:baseTimeUnit val="years"/>
      </c:dateAx>
      <c:valAx>
        <c:axId val="1654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4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163.93</c:v>
                </c:pt>
                <c:pt idx="1">
                  <c:v>174.76</c:v>
                </c:pt>
                <c:pt idx="2">
                  <c:v>153.4</c:v>
                </c:pt>
                <c:pt idx="3">
                  <c:v>159.94999999999999</c:v>
                </c:pt>
                <c:pt idx="4">
                  <c:v>165.72</c:v>
                </c:pt>
              </c:numCache>
            </c:numRef>
          </c:val>
        </c:ser>
        <c:dLbls>
          <c:showLegendKey val="0"/>
          <c:showVal val="0"/>
          <c:showCatName val="0"/>
          <c:showSerName val="0"/>
          <c:showPercent val="0"/>
          <c:showBubbleSize val="0"/>
        </c:dLbls>
        <c:gapWidth val="150"/>
        <c:axId val="165610240"/>
        <c:axId val="16561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154.94</c:v>
                </c:pt>
                <c:pt idx="1">
                  <c:v>121.96</c:v>
                </c:pt>
                <c:pt idx="2">
                  <c:v>120.92</c:v>
                </c:pt>
                <c:pt idx="3">
                  <c:v>115.02</c:v>
                </c:pt>
                <c:pt idx="4">
                  <c:v>111.25</c:v>
                </c:pt>
              </c:numCache>
            </c:numRef>
          </c:val>
          <c:smooth val="0"/>
        </c:ser>
        <c:dLbls>
          <c:showLegendKey val="0"/>
          <c:showVal val="0"/>
          <c:showCatName val="0"/>
          <c:showSerName val="0"/>
          <c:showPercent val="0"/>
          <c:showBubbleSize val="0"/>
        </c:dLbls>
        <c:marker val="1"/>
        <c:smooth val="0"/>
        <c:axId val="165610240"/>
        <c:axId val="165612160"/>
      </c:lineChart>
      <c:dateAx>
        <c:axId val="165610240"/>
        <c:scaling>
          <c:orientation val="minMax"/>
        </c:scaling>
        <c:delete val="1"/>
        <c:axPos val="b"/>
        <c:numFmt formatCode="ge" sourceLinked="1"/>
        <c:majorTickMark val="none"/>
        <c:minorTickMark val="none"/>
        <c:tickLblPos val="none"/>
        <c:crossAx val="165612160"/>
        <c:crosses val="autoZero"/>
        <c:auto val="1"/>
        <c:lblOffset val="100"/>
        <c:baseTimeUnit val="years"/>
      </c:dateAx>
      <c:valAx>
        <c:axId val="16561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61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千葉県　鎌ケ谷市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Ba</v>
      </c>
      <c r="X8" s="46"/>
      <c r="Y8" s="46"/>
      <c r="Z8" s="46"/>
      <c r="AA8" s="46"/>
      <c r="AB8" s="46"/>
      <c r="AC8" s="46"/>
      <c r="AD8" s="3"/>
      <c r="AE8" s="3"/>
      <c r="AF8" s="3"/>
      <c r="AG8" s="3"/>
      <c r="AH8" s="3"/>
      <c r="AI8" s="3"/>
      <c r="AJ8" s="3"/>
      <c r="AK8" s="3"/>
      <c r="AL8" s="47">
        <f>データ!R6</f>
        <v>109562</v>
      </c>
      <c r="AM8" s="47"/>
      <c r="AN8" s="47"/>
      <c r="AO8" s="47"/>
      <c r="AP8" s="47"/>
      <c r="AQ8" s="47"/>
      <c r="AR8" s="47"/>
      <c r="AS8" s="47"/>
      <c r="AT8" s="43">
        <f>データ!S6</f>
        <v>21.08</v>
      </c>
      <c r="AU8" s="43"/>
      <c r="AV8" s="43"/>
      <c r="AW8" s="43"/>
      <c r="AX8" s="43"/>
      <c r="AY8" s="43"/>
      <c r="AZ8" s="43"/>
      <c r="BA8" s="43"/>
      <c r="BB8" s="43">
        <f>データ!T6</f>
        <v>5197.4399999999996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59.04</v>
      </c>
      <c r="Q10" s="43"/>
      <c r="R10" s="43"/>
      <c r="S10" s="43"/>
      <c r="T10" s="43"/>
      <c r="U10" s="43"/>
      <c r="V10" s="43"/>
      <c r="W10" s="43">
        <f>データ!P6</f>
        <v>82.13</v>
      </c>
      <c r="X10" s="43"/>
      <c r="Y10" s="43"/>
      <c r="Z10" s="43"/>
      <c r="AA10" s="43"/>
      <c r="AB10" s="43"/>
      <c r="AC10" s="43"/>
      <c r="AD10" s="47">
        <f>データ!Q6</f>
        <v>2575</v>
      </c>
      <c r="AE10" s="47"/>
      <c r="AF10" s="47"/>
      <c r="AG10" s="47"/>
      <c r="AH10" s="47"/>
      <c r="AI10" s="47"/>
      <c r="AJ10" s="47"/>
      <c r="AK10" s="2"/>
      <c r="AL10" s="47">
        <f>データ!U6</f>
        <v>64711</v>
      </c>
      <c r="AM10" s="47"/>
      <c r="AN10" s="47"/>
      <c r="AO10" s="47"/>
      <c r="AP10" s="47"/>
      <c r="AQ10" s="47"/>
      <c r="AR10" s="47"/>
      <c r="AS10" s="47"/>
      <c r="AT10" s="43">
        <f>データ!V6</f>
        <v>6.21</v>
      </c>
      <c r="AU10" s="43"/>
      <c r="AV10" s="43"/>
      <c r="AW10" s="43"/>
      <c r="AX10" s="43"/>
      <c r="AY10" s="43"/>
      <c r="AZ10" s="43"/>
      <c r="BA10" s="43"/>
      <c r="BB10" s="43">
        <f>データ!W6</f>
        <v>10420.450000000001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x14ac:dyDescent="0.15">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x14ac:dyDescent="0.15">
      <c r="A6" s="26" t="s">
        <v>94</v>
      </c>
      <c r="B6" s="31">
        <f>B7</f>
        <v>2014</v>
      </c>
      <c r="C6" s="31">
        <f t="shared" ref="C6:W6" si="3">C7</f>
        <v>122246</v>
      </c>
      <c r="D6" s="31">
        <f t="shared" si="3"/>
        <v>47</v>
      </c>
      <c r="E6" s="31">
        <f t="shared" si="3"/>
        <v>17</v>
      </c>
      <c r="F6" s="31">
        <f t="shared" si="3"/>
        <v>1</v>
      </c>
      <c r="G6" s="31">
        <f t="shared" si="3"/>
        <v>0</v>
      </c>
      <c r="H6" s="31" t="str">
        <f t="shared" si="3"/>
        <v>千葉県　鎌ケ谷市</v>
      </c>
      <c r="I6" s="31" t="str">
        <f t="shared" si="3"/>
        <v>法非適用</v>
      </c>
      <c r="J6" s="31" t="str">
        <f t="shared" si="3"/>
        <v>下水道事業</v>
      </c>
      <c r="K6" s="31" t="str">
        <f t="shared" si="3"/>
        <v>公共下水道</v>
      </c>
      <c r="L6" s="31" t="str">
        <f t="shared" si="3"/>
        <v>Ba</v>
      </c>
      <c r="M6" s="32" t="str">
        <f t="shared" si="3"/>
        <v>-</v>
      </c>
      <c r="N6" s="32" t="str">
        <f t="shared" si="3"/>
        <v>該当数値なし</v>
      </c>
      <c r="O6" s="32">
        <f t="shared" si="3"/>
        <v>59.04</v>
      </c>
      <c r="P6" s="32">
        <f t="shared" si="3"/>
        <v>82.13</v>
      </c>
      <c r="Q6" s="32">
        <f t="shared" si="3"/>
        <v>2575</v>
      </c>
      <c r="R6" s="32">
        <f t="shared" si="3"/>
        <v>109562</v>
      </c>
      <c r="S6" s="32">
        <f t="shared" si="3"/>
        <v>21.08</v>
      </c>
      <c r="T6" s="32">
        <f t="shared" si="3"/>
        <v>5197.4399999999996</v>
      </c>
      <c r="U6" s="32">
        <f t="shared" si="3"/>
        <v>64711</v>
      </c>
      <c r="V6" s="32">
        <f t="shared" si="3"/>
        <v>6.21</v>
      </c>
      <c r="W6" s="32">
        <f t="shared" si="3"/>
        <v>10420.450000000001</v>
      </c>
      <c r="X6" s="33">
        <f>IF(X7="",NA(),X7)</f>
        <v>79.16</v>
      </c>
      <c r="Y6" s="33">
        <f t="shared" ref="Y6:AG6" si="4">IF(Y7="",NA(),Y7)</f>
        <v>81.41</v>
      </c>
      <c r="Z6" s="33">
        <f t="shared" si="4"/>
        <v>83.32</v>
      </c>
      <c r="AA6" s="33">
        <f t="shared" si="4"/>
        <v>83.22</v>
      </c>
      <c r="AB6" s="33">
        <f t="shared" si="4"/>
        <v>79.34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779.03</v>
      </c>
      <c r="BF6" s="33">
        <f t="shared" ref="BF6:BN6" si="7">IF(BF7="",NA(),BF7)</f>
        <v>789.9</v>
      </c>
      <c r="BG6" s="33">
        <f t="shared" si="7"/>
        <v>736.42</v>
      </c>
      <c r="BH6" s="33">
        <f t="shared" si="7"/>
        <v>668.82</v>
      </c>
      <c r="BI6" s="33">
        <f t="shared" si="7"/>
        <v>765.34</v>
      </c>
      <c r="BJ6" s="33">
        <f t="shared" si="7"/>
        <v>1259.6400000000001</v>
      </c>
      <c r="BK6" s="33">
        <f t="shared" si="7"/>
        <v>769.11</v>
      </c>
      <c r="BL6" s="33">
        <f t="shared" si="7"/>
        <v>738.56</v>
      </c>
      <c r="BM6" s="33">
        <f t="shared" si="7"/>
        <v>405.86</v>
      </c>
      <c r="BN6" s="33">
        <f t="shared" si="7"/>
        <v>683.89</v>
      </c>
      <c r="BO6" s="32" t="str">
        <f>IF(BO7="","",IF(BO7="-","【-】","【"&amp;SUBSTITUTE(TEXT(BO7,"#,##0.00"),"-","△")&amp;"】"))</f>
        <v>【776.35】</v>
      </c>
      <c r="BP6" s="33">
        <f>IF(BP7="",NA(),BP7)</f>
        <v>104.13</v>
      </c>
      <c r="BQ6" s="33">
        <f t="shared" ref="BQ6:BY6" si="8">IF(BQ7="",NA(),BQ7)</f>
        <v>97.08</v>
      </c>
      <c r="BR6" s="33">
        <f t="shared" si="8"/>
        <v>111.16</v>
      </c>
      <c r="BS6" s="33">
        <f t="shared" si="8"/>
        <v>105.58</v>
      </c>
      <c r="BT6" s="33">
        <f t="shared" si="8"/>
        <v>104.96</v>
      </c>
      <c r="BU6" s="33">
        <f t="shared" si="8"/>
        <v>77.44</v>
      </c>
      <c r="BV6" s="33">
        <f t="shared" si="8"/>
        <v>82.29</v>
      </c>
      <c r="BW6" s="33">
        <f t="shared" si="8"/>
        <v>83.21</v>
      </c>
      <c r="BX6" s="33">
        <f t="shared" si="8"/>
        <v>85.57</v>
      </c>
      <c r="BY6" s="33">
        <f t="shared" si="8"/>
        <v>95.34</v>
      </c>
      <c r="BZ6" s="32" t="str">
        <f>IF(BZ7="","",IF(BZ7="-","【-】","【"&amp;SUBSTITUTE(TEXT(BZ7,"#,##0.00"),"-","△")&amp;"】"))</f>
        <v>【96.57】</v>
      </c>
      <c r="CA6" s="33">
        <f>IF(CA7="",NA(),CA7)</f>
        <v>163.93</v>
      </c>
      <c r="CB6" s="33">
        <f t="shared" ref="CB6:CJ6" si="9">IF(CB7="",NA(),CB7)</f>
        <v>174.76</v>
      </c>
      <c r="CC6" s="33">
        <f t="shared" si="9"/>
        <v>153.4</v>
      </c>
      <c r="CD6" s="33">
        <f t="shared" si="9"/>
        <v>159.94999999999999</v>
      </c>
      <c r="CE6" s="33">
        <f t="shared" si="9"/>
        <v>165.72</v>
      </c>
      <c r="CF6" s="33">
        <f t="shared" si="9"/>
        <v>154.94</v>
      </c>
      <c r="CG6" s="33">
        <f t="shared" si="9"/>
        <v>121.96</v>
      </c>
      <c r="CH6" s="33">
        <f t="shared" si="9"/>
        <v>120.92</v>
      </c>
      <c r="CI6" s="33">
        <f t="shared" si="9"/>
        <v>115.02</v>
      </c>
      <c r="CJ6" s="33">
        <f t="shared" si="9"/>
        <v>111.25</v>
      </c>
      <c r="CK6" s="32" t="str">
        <f>IF(CK7="","",IF(CK7="-","【-】","【"&amp;SUBSTITUTE(TEXT(CK7,"#,##0.00"),"-","△")&amp;"】"))</f>
        <v>【142.28】</v>
      </c>
      <c r="CL6" s="33" t="str">
        <f>IF(CL7="",NA(),CL7)</f>
        <v>-</v>
      </c>
      <c r="CM6" s="33" t="str">
        <f t="shared" ref="CM6:CU6" si="10">IF(CM7="",NA(),CM7)</f>
        <v>-</v>
      </c>
      <c r="CN6" s="33" t="str">
        <f t="shared" si="10"/>
        <v>-</v>
      </c>
      <c r="CO6" s="33" t="str">
        <f t="shared" si="10"/>
        <v>-</v>
      </c>
      <c r="CP6" s="33" t="str">
        <f t="shared" si="10"/>
        <v>-</v>
      </c>
      <c r="CQ6" s="33" t="str">
        <f t="shared" si="10"/>
        <v>-</v>
      </c>
      <c r="CR6" s="33" t="str">
        <f t="shared" si="10"/>
        <v>-</v>
      </c>
      <c r="CS6" s="33" t="str">
        <f t="shared" si="10"/>
        <v>-</v>
      </c>
      <c r="CT6" s="33" t="str">
        <f t="shared" si="10"/>
        <v>-</v>
      </c>
      <c r="CU6" s="33" t="str">
        <f t="shared" si="10"/>
        <v>-</v>
      </c>
      <c r="CV6" s="32" t="str">
        <f>IF(CV7="","",IF(CV7="-","【-】","【"&amp;SUBSTITUTE(TEXT(CV7,"#,##0.00"),"-","△")&amp;"】"))</f>
        <v>【60.35】</v>
      </c>
      <c r="CW6" s="33">
        <f>IF(CW7="",NA(),CW7)</f>
        <v>92.06</v>
      </c>
      <c r="CX6" s="33">
        <f t="shared" ref="CX6:DF6" si="11">IF(CX7="",NA(),CX7)</f>
        <v>92.54</v>
      </c>
      <c r="CY6" s="33">
        <f t="shared" si="11"/>
        <v>92.22</v>
      </c>
      <c r="CZ6" s="33">
        <f t="shared" si="11"/>
        <v>92.57</v>
      </c>
      <c r="DA6" s="33">
        <f t="shared" si="11"/>
        <v>92.76</v>
      </c>
      <c r="DB6" s="33">
        <f t="shared" si="11"/>
        <v>91.82</v>
      </c>
      <c r="DC6" s="33">
        <f t="shared" si="11"/>
        <v>95.45</v>
      </c>
      <c r="DD6" s="33">
        <f t="shared" si="11"/>
        <v>95.64</v>
      </c>
      <c r="DE6" s="33">
        <f t="shared" si="11"/>
        <v>97.2</v>
      </c>
      <c r="DF6" s="33">
        <f t="shared" si="11"/>
        <v>97.31</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2">
        <f t="shared" si="14"/>
        <v>0</v>
      </c>
      <c r="EK6" s="33">
        <f t="shared" si="14"/>
        <v>0.08</v>
      </c>
      <c r="EL6" s="32">
        <f t="shared" si="14"/>
        <v>0</v>
      </c>
      <c r="EM6" s="33">
        <f t="shared" si="14"/>
        <v>0.01</v>
      </c>
      <c r="EN6" s="32" t="str">
        <f>IF(EN7="","",IF(EN7="-","【-】","【"&amp;SUBSTITUTE(TEXT(EN7,"#,##0.00"),"-","△")&amp;"】"))</f>
        <v>【0.17】</v>
      </c>
    </row>
    <row r="7" spans="1:144" s="34" customFormat="1" x14ac:dyDescent="0.15">
      <c r="A7" s="26"/>
      <c r="B7" s="35">
        <v>2014</v>
      </c>
      <c r="C7" s="35">
        <v>122246</v>
      </c>
      <c r="D7" s="35">
        <v>47</v>
      </c>
      <c r="E7" s="35">
        <v>17</v>
      </c>
      <c r="F7" s="35">
        <v>1</v>
      </c>
      <c r="G7" s="35">
        <v>0</v>
      </c>
      <c r="H7" s="35" t="s">
        <v>95</v>
      </c>
      <c r="I7" s="35" t="s">
        <v>96</v>
      </c>
      <c r="J7" s="35" t="s">
        <v>97</v>
      </c>
      <c r="K7" s="35" t="s">
        <v>98</v>
      </c>
      <c r="L7" s="35" t="s">
        <v>99</v>
      </c>
      <c r="M7" s="36" t="s">
        <v>100</v>
      </c>
      <c r="N7" s="36" t="s">
        <v>101</v>
      </c>
      <c r="O7" s="36">
        <v>59.04</v>
      </c>
      <c r="P7" s="36">
        <v>82.13</v>
      </c>
      <c r="Q7" s="36">
        <v>2575</v>
      </c>
      <c r="R7" s="36">
        <v>109562</v>
      </c>
      <c r="S7" s="36">
        <v>21.08</v>
      </c>
      <c r="T7" s="36">
        <v>5197.4399999999996</v>
      </c>
      <c r="U7" s="36">
        <v>64711</v>
      </c>
      <c r="V7" s="36">
        <v>6.21</v>
      </c>
      <c r="W7" s="36">
        <v>10420.450000000001</v>
      </c>
      <c r="X7" s="36">
        <v>79.16</v>
      </c>
      <c r="Y7" s="36">
        <v>81.41</v>
      </c>
      <c r="Z7" s="36">
        <v>83.32</v>
      </c>
      <c r="AA7" s="36">
        <v>83.22</v>
      </c>
      <c r="AB7" s="36">
        <v>79.34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779.03</v>
      </c>
      <c r="BF7" s="36">
        <v>789.9</v>
      </c>
      <c r="BG7" s="36">
        <v>736.42</v>
      </c>
      <c r="BH7" s="36">
        <v>668.82</v>
      </c>
      <c r="BI7" s="36">
        <v>765.34</v>
      </c>
      <c r="BJ7" s="36">
        <v>1259.6400000000001</v>
      </c>
      <c r="BK7" s="36">
        <v>769.11</v>
      </c>
      <c r="BL7" s="36">
        <v>738.56</v>
      </c>
      <c r="BM7" s="36">
        <v>405.86</v>
      </c>
      <c r="BN7" s="36">
        <v>683.89</v>
      </c>
      <c r="BO7" s="36">
        <v>776.35</v>
      </c>
      <c r="BP7" s="36">
        <v>104.13</v>
      </c>
      <c r="BQ7" s="36">
        <v>97.08</v>
      </c>
      <c r="BR7" s="36">
        <v>111.16</v>
      </c>
      <c r="BS7" s="36">
        <v>105.58</v>
      </c>
      <c r="BT7" s="36">
        <v>104.96</v>
      </c>
      <c r="BU7" s="36">
        <v>77.44</v>
      </c>
      <c r="BV7" s="36">
        <v>82.29</v>
      </c>
      <c r="BW7" s="36">
        <v>83.21</v>
      </c>
      <c r="BX7" s="36">
        <v>85.57</v>
      </c>
      <c r="BY7" s="36">
        <v>95.34</v>
      </c>
      <c r="BZ7" s="36">
        <v>96.57</v>
      </c>
      <c r="CA7" s="36">
        <v>163.93</v>
      </c>
      <c r="CB7" s="36">
        <v>174.76</v>
      </c>
      <c r="CC7" s="36">
        <v>153.4</v>
      </c>
      <c r="CD7" s="36">
        <v>159.94999999999999</v>
      </c>
      <c r="CE7" s="36">
        <v>165.72</v>
      </c>
      <c r="CF7" s="36">
        <v>154.94</v>
      </c>
      <c r="CG7" s="36">
        <v>121.96</v>
      </c>
      <c r="CH7" s="36">
        <v>120.92</v>
      </c>
      <c r="CI7" s="36">
        <v>115.02</v>
      </c>
      <c r="CJ7" s="36">
        <v>111.25</v>
      </c>
      <c r="CK7" s="36">
        <v>142.28</v>
      </c>
      <c r="CL7" s="36" t="s">
        <v>100</v>
      </c>
      <c r="CM7" s="36" t="s">
        <v>100</v>
      </c>
      <c r="CN7" s="36" t="s">
        <v>100</v>
      </c>
      <c r="CO7" s="36" t="s">
        <v>100</v>
      </c>
      <c r="CP7" s="36" t="s">
        <v>100</v>
      </c>
      <c r="CQ7" s="36" t="s">
        <v>100</v>
      </c>
      <c r="CR7" s="36" t="s">
        <v>100</v>
      </c>
      <c r="CS7" s="36" t="s">
        <v>100</v>
      </c>
      <c r="CT7" s="36" t="s">
        <v>100</v>
      </c>
      <c r="CU7" s="36" t="s">
        <v>100</v>
      </c>
      <c r="CV7" s="36">
        <v>60.35</v>
      </c>
      <c r="CW7" s="36">
        <v>92.06</v>
      </c>
      <c r="CX7" s="36">
        <v>92.54</v>
      </c>
      <c r="CY7" s="36">
        <v>92.22</v>
      </c>
      <c r="CZ7" s="36">
        <v>92.57</v>
      </c>
      <c r="DA7" s="36">
        <v>92.76</v>
      </c>
      <c r="DB7" s="36">
        <v>91.82</v>
      </c>
      <c r="DC7" s="36">
        <v>95.45</v>
      </c>
      <c r="DD7" s="36">
        <v>95.64</v>
      </c>
      <c r="DE7" s="36">
        <v>97.2</v>
      </c>
      <c r="DF7" s="36">
        <v>97.31</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v>
      </c>
      <c r="EK7" s="36">
        <v>0.08</v>
      </c>
      <c r="EL7" s="36">
        <v>0</v>
      </c>
      <c r="EM7" s="36">
        <v>0.01</v>
      </c>
      <c r="EN7" s="36">
        <v>0.17</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hbis</cp:lastModifiedBy>
  <cp:lastPrinted>2016-02-18T10:11:14Z</cp:lastPrinted>
  <dcterms:created xsi:type="dcterms:W3CDTF">2016-02-03T08:50:16Z</dcterms:created>
  <dcterms:modified xsi:type="dcterms:W3CDTF">2016-02-19T05:51:55Z</dcterms:modified>
</cp:coreProperties>
</file>