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<sst xmlns="http://schemas.openxmlformats.org/spreadsheetml/2006/main" count="221" uniqueCount="111">
  <si>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</si>
  <si>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</si>
  <si>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</si>
  <si>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</si>
  <si>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</si>
  <si>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</si>
  <si>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</si>
  <si>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</si>
  <si>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</si>
  <si>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</si>
  <si>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</si>
  <si>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</si>
  <si>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</si>
  <si>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</si>
  <si>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</si>
  <si>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</si>
  <si>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</si>
  <si>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</si>
  <si>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</si>
  <si>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</si>
  <si>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</si>
  <si>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</si>
  <si>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</si>
  <si>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</si>
  <si>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</si>
  <si>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</si>
  <si>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</si>
  <si>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</si>
  <si>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</si>
  <si>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</si>
  <si>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</si>
  <si>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</si>
  <si>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</si>
  <si>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</si>
  <si>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</si>
  <si>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</si>
  <si>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</si>
  <si>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</si>
  <si>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</si>
  <si>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</si>
  <si>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</si>
  <si>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</si>
  <si>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</si>
  <si>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</si>
  <si>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</si>
  <si>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</si>
  <si>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</si>
  <si>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</si>
  <si>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</si>
  <si>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</si>
  <si>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</si>
  <si>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</si>
  <si>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</si>
  <si>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</si>
  <si>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</si>
  <si>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</si>
  <si>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</si>
  <si>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</si>
  <si>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</si>
  <si>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</si>
  <si>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</si>
  <si>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</si>
  <si>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</si>
  <si>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</si>
  <si>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</si>
  <si>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</si>
  <si>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</si>
  <si>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</si>
  <si>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</si>
  <si>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</si>
  <si>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</si>
  <si>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</si>
  <si>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</si>
  <si>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</si>
  <si>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</si>
  <si>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</si>
  <si>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</si>
  <si>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</si>
  <si>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</si>
  <si>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</si>
  <si>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</si>
  <si>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</si>
  <si>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</si>
  <si>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</si>
  <si>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</si>
  <si>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</si>
  <si>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</si>
  <si>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</si>
  <si>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</si>
  <si>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</si>
  <si>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</si>
  <si>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</si>
  <si>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</si>
  <si>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</si>
  <si>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</si>
  <si>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</si>
  <si>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君津市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</si>
  <si>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</si>
  <si>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</si>
  <si>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</si>
  <si>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</si>
  <si>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</si>
  <si>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</si>
  <si>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</si>
  <si>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</si>
  <si>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</si>
  <si>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</si>
  <si>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</si>
  <si>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総収益について、処理区域内人口が平成26年度末で306人と少なく、料金収入が少ないため、一般会計からの繰入金に依存しており、施設の維持管理費や地方債償還金等の合計に対する総収益の割合を示す「①収益的収支比率」が100％を下回っている。
　また、同じ理由から汚水処理費に対する料金収入の割合を示す「⑤経費回収率」が類似団体平均値と比較し低い。
　料金収入に対する企業債残高の割合を示す「④企業債残高対事業規模比率」は、残高が平成26年度末で171,462千円あるが、一般会計からの繰入金で償還しているため、0％となっている。
　有収水量1m3あたりの汚水処理費を示す「⑥汚水処理原価」は、処理施設が小規模で水量が少ないものの、維持管理費は一定の規模必要となるため、類似団体平均値と比較し高くなっている。
　処理施設の汚水処理能力に対する一日平均処理水量の割合を示す「⑦施設利用率」は、汚水量の減少により、利用率が減少の傾向にある。
　処理区域内人口に対する水洗便所設置済人口の割合を示す「⑧水洗化率」は、集落ぐるみで下水道への接続に取り組んだことから、水洗化率は高く、処理施設が有効に活用されている。</t>
    <rPh sb="9" eb="11">
      <t>ショリ</t>
    </rPh>
    <rPh sb="11" eb="14">
      <t>クイキナイ</t>
    </rPh>
    <rPh sb="14" eb="16">
      <t>ジンコウ</t>
    </rPh>
    <rPh sb="17" eb="19">
      <t>ヘイセイ</t>
    </rPh>
    <rPh sb="21" eb="22">
      <t>ネン</t>
    </rPh>
    <rPh sb="22" eb="23">
      <t>ド</t>
    </rPh>
    <rPh sb="23" eb="24">
      <t>マツ</t>
    </rPh>
    <rPh sb="28" eb="29">
      <t>ニン</t>
    </rPh>
    <rPh sb="30" eb="31">
      <t>スク</t>
    </rPh>
    <rPh sb="34" eb="36">
      <t>リョウキン</t>
    </rPh>
    <rPh sb="36" eb="38">
      <t>シュウニュウ</t>
    </rPh>
    <rPh sb="39" eb="40">
      <t>スク</t>
    </rPh>
    <rPh sb="45" eb="47">
      <t>イッパン</t>
    </rPh>
    <rPh sb="47" eb="49">
      <t>カイケイ</t>
    </rPh>
    <rPh sb="52" eb="54">
      <t>クリイレ</t>
    </rPh>
    <rPh sb="54" eb="55">
      <t>キン</t>
    </rPh>
    <rPh sb="56" eb="58">
      <t>イゾン</t>
    </rPh>
    <rPh sb="63" eb="65">
      <t>シセツ</t>
    </rPh>
    <rPh sb="66" eb="68">
      <t>イジ</t>
    </rPh>
    <rPh sb="68" eb="70">
      <t>カンリ</t>
    </rPh>
    <rPh sb="70" eb="71">
      <t>ヒ</t>
    </rPh>
    <rPh sb="72" eb="75">
      <t>チホウサイ</t>
    </rPh>
    <rPh sb="75" eb="78">
      <t>ショウカンキン</t>
    </rPh>
    <rPh sb="78" eb="79">
      <t>トウ</t>
    </rPh>
    <rPh sb="80" eb="82">
      <t>ゴウケイ</t>
    </rPh>
    <rPh sb="83" eb="84">
      <t>タイ</t>
    </rPh>
    <rPh sb="93" eb="94">
      <t>シメ</t>
    </rPh>
    <rPh sb="97" eb="100">
      <t>シュウエキテキ</t>
    </rPh>
    <rPh sb="100" eb="102">
      <t>シュウシ</t>
    </rPh>
    <rPh sb="102" eb="104">
      <t>ヒリツ</t>
    </rPh>
    <rPh sb="125" eb="127">
      <t>リユウ</t>
    </rPh>
    <rPh sb="129" eb="131">
      <t>オスイ</t>
    </rPh>
    <rPh sb="131" eb="133">
      <t>ショリ</t>
    </rPh>
    <rPh sb="133" eb="134">
      <t>ヒ</t>
    </rPh>
    <rPh sb="135" eb="136">
      <t>タイ</t>
    </rPh>
    <rPh sb="138" eb="140">
      <t>リョウキン</t>
    </rPh>
    <rPh sb="140" eb="142">
      <t>シュウニュウ</t>
    </rPh>
    <rPh sb="143" eb="145">
      <t>ワリアイ</t>
    </rPh>
    <rPh sb="146" eb="147">
      <t>シメ</t>
    </rPh>
    <rPh sb="150" eb="152">
      <t>ケイヒ</t>
    </rPh>
    <rPh sb="152" eb="154">
      <t>カイシュウ</t>
    </rPh>
    <rPh sb="154" eb="155">
      <t>リツ</t>
    </rPh>
    <rPh sb="168" eb="169">
      <t>ヒク</t>
    </rPh>
    <rPh sb="173" eb="175">
      <t>リョウキン</t>
    </rPh>
    <rPh sb="175" eb="177">
      <t>シュウニュウ</t>
    </rPh>
    <rPh sb="178" eb="179">
      <t>タイ</t>
    </rPh>
    <rPh sb="181" eb="183">
      <t>キギョウ</t>
    </rPh>
    <rPh sb="183" eb="184">
      <t>サイ</t>
    </rPh>
    <rPh sb="184" eb="186">
      <t>ザンダカ</t>
    </rPh>
    <rPh sb="187" eb="189">
      <t>ワリアイ</t>
    </rPh>
    <rPh sb="190" eb="191">
      <t>シメ</t>
    </rPh>
    <rPh sb="194" eb="196">
      <t>キギョウ</t>
    </rPh>
    <rPh sb="196" eb="197">
      <t>サイ</t>
    </rPh>
    <rPh sb="197" eb="199">
      <t>ザンダカ</t>
    </rPh>
    <rPh sb="199" eb="200">
      <t>タイ</t>
    </rPh>
    <rPh sb="200" eb="202">
      <t>ジギョウ</t>
    </rPh>
    <rPh sb="202" eb="204">
      <t>キボ</t>
    </rPh>
    <rPh sb="204" eb="206">
      <t>ヒリツ</t>
    </rPh>
    <rPh sb="209" eb="211">
      <t>ザンダカ</t>
    </rPh>
    <rPh sb="212" eb="214">
      <t>ヘイセイ</t>
    </rPh>
    <rPh sb="216" eb="217">
      <t>ネン</t>
    </rPh>
    <rPh sb="217" eb="218">
      <t>ド</t>
    </rPh>
    <rPh sb="218" eb="219">
      <t>マツ</t>
    </rPh>
    <rPh sb="227" eb="228">
      <t>セン</t>
    </rPh>
    <rPh sb="228" eb="229">
      <t>エン</t>
    </rPh>
    <rPh sb="233" eb="235">
      <t>イッパン</t>
    </rPh>
    <rPh sb="235" eb="237">
      <t>カイケイ</t>
    </rPh>
    <rPh sb="240" eb="242">
      <t>クリイレ</t>
    </rPh>
    <rPh sb="242" eb="243">
      <t>キン</t>
    </rPh>
    <rPh sb="244" eb="246">
      <t>ショウカン</t>
    </rPh>
    <rPh sb="264" eb="265">
      <t>ユウ</t>
    </rPh>
    <rPh sb="281" eb="282">
      <t>シメ</t>
    </rPh>
    <rPh sb="285" eb="287">
      <t>オスイ</t>
    </rPh>
    <rPh sb="287" eb="289">
      <t>ショリ</t>
    </rPh>
    <rPh sb="289" eb="291">
      <t>ゲンカ</t>
    </rPh>
    <rPh sb="294" eb="296">
      <t>ショリ</t>
    </rPh>
    <rPh sb="296" eb="298">
      <t>シセツ</t>
    </rPh>
    <rPh sb="299" eb="302">
      <t>ショウキボ</t>
    </rPh>
    <rPh sb="303" eb="305">
      <t>スイリョウ</t>
    </rPh>
    <rPh sb="306" eb="307">
      <t>スク</t>
    </rPh>
    <rPh sb="313" eb="315">
      <t>イジ</t>
    </rPh>
    <rPh sb="315" eb="317">
      <t>カンリ</t>
    </rPh>
    <rPh sb="317" eb="318">
      <t>ヒ</t>
    </rPh>
    <rPh sb="319" eb="321">
      <t>イッテイ</t>
    </rPh>
    <rPh sb="322" eb="324">
      <t>キボ</t>
    </rPh>
    <rPh sb="324" eb="326">
      <t>ヒツヨウ</t>
    </rPh>
    <rPh sb="332" eb="334">
      <t>ルイジ</t>
    </rPh>
    <rPh sb="334" eb="336">
      <t>ダンタイ</t>
    </rPh>
    <rPh sb="336" eb="339">
      <t>ヘイキンチ</t>
    </rPh>
    <rPh sb="340" eb="342">
      <t>ヒカク</t>
    </rPh>
    <rPh sb="343" eb="344">
      <t>タカ</t>
    </rPh>
    <rPh sb="353" eb="355">
      <t>ショリ</t>
    </rPh>
    <rPh sb="355" eb="357">
      <t>シセツ</t>
    </rPh>
    <rPh sb="358" eb="360">
      <t>オスイ</t>
    </rPh>
    <rPh sb="360" eb="362">
      <t>ショリ</t>
    </rPh>
    <rPh sb="362" eb="364">
      <t>ノウリョク</t>
    </rPh>
    <rPh sb="365" eb="366">
      <t>タイ</t>
    </rPh>
    <rPh sb="368" eb="370">
      <t>イチニチ</t>
    </rPh>
    <rPh sb="370" eb="372">
      <t>ヘイキン</t>
    </rPh>
    <rPh sb="372" eb="374">
      <t>ショリ</t>
    </rPh>
    <rPh sb="374" eb="376">
      <t>スイリョウ</t>
    </rPh>
    <rPh sb="377" eb="379">
      <t>ワリアイ</t>
    </rPh>
    <rPh sb="380" eb="381">
      <t>シメ</t>
    </rPh>
    <rPh sb="384" eb="386">
      <t>シセツ</t>
    </rPh>
    <rPh sb="386" eb="389">
      <t>リヨウリツ</t>
    </rPh>
    <rPh sb="392" eb="394">
      <t>オスイ</t>
    </rPh>
    <rPh sb="394" eb="395">
      <t>リョウ</t>
    </rPh>
    <rPh sb="396" eb="398">
      <t>ゲンショウ</t>
    </rPh>
    <rPh sb="402" eb="405">
      <t>リヨウリツ</t>
    </rPh>
    <rPh sb="406" eb="408">
      <t>ゲンショウ</t>
    </rPh>
    <rPh sb="409" eb="411">
      <t>ケイコウ</t>
    </rPh>
    <rPh sb="417" eb="419">
      <t>ショリ</t>
    </rPh>
    <rPh sb="419" eb="422">
      <t>クイキナイ</t>
    </rPh>
    <rPh sb="422" eb="424">
      <t>ジンコウ</t>
    </rPh>
    <rPh sb="425" eb="426">
      <t>タイ</t>
    </rPh>
    <rPh sb="428" eb="430">
      <t>スイセン</t>
    </rPh>
    <rPh sb="430" eb="432">
      <t>ベンジョ</t>
    </rPh>
    <rPh sb="432" eb="434">
      <t>セッチ</t>
    </rPh>
    <rPh sb="434" eb="435">
      <t>ズ</t>
    </rPh>
    <rPh sb="435" eb="437">
      <t>ジンコウ</t>
    </rPh>
    <rPh sb="438" eb="440">
      <t>ワリアイ</t>
    </rPh>
    <rPh sb="441" eb="442">
      <t>シメ</t>
    </rPh>
    <rPh sb="445" eb="447">
      <t>スイセン</t>
    </rPh>
    <rPh sb="447" eb="448">
      <t>カ</t>
    </rPh>
    <rPh sb="448" eb="449">
      <t>リツ</t>
    </rPh>
    <rPh sb="452" eb="454">
      <t>シュウラク</t>
    </rPh>
    <rPh sb="458" eb="461">
      <t>ゲスイドウ</t>
    </rPh>
    <rPh sb="463" eb="465">
      <t>セツゾク</t>
    </rPh>
    <rPh sb="466" eb="467">
      <t>ト</t>
    </rPh>
    <rPh sb="468" eb="469">
      <t>ク</t>
    </rPh>
    <rPh sb="476" eb="479">
      <t>スイセンカ</t>
    </rPh>
    <rPh sb="479" eb="480">
      <t>リツ</t>
    </rPh>
    <rPh sb="481" eb="482">
      <t>タカ</t>
    </rPh>
    <rPh sb="484" eb="486">
      <t>ショリ</t>
    </rPh>
    <rPh sb="486" eb="488">
      <t>シセツ</t>
    </rPh>
    <rPh sb="489" eb="491">
      <t>ユウコウ</t>
    </rPh>
    <rPh sb="492" eb="494">
      <t>カツヨウ</t>
    </rPh>
    <phoneticPr fontId="4"/>
  </si>
  <si>
    <t>　平成15年度に一部供用開始してから12年が経過したが、管渠の耐用年数が50年であることから、当面更新は要しない。
　一方、処理施設の一部の電気・機械設備が耐用年数を超え、更新が必要となっていることから、計画的な更新が必要である。</t>
    <rPh sb="1" eb="3">
      <t>ヘイセイ</t>
    </rPh>
    <rPh sb="5" eb="7">
      <t>ネンド</t>
    </rPh>
    <rPh sb="8" eb="10">
      <t>イチブ</t>
    </rPh>
    <rPh sb="10" eb="12">
      <t>キョウヨウ</t>
    </rPh>
    <rPh sb="12" eb="14">
      <t>カイシ</t>
    </rPh>
    <rPh sb="20" eb="21">
      <t>ネン</t>
    </rPh>
    <rPh sb="22" eb="24">
      <t>ケイカ</t>
    </rPh>
    <rPh sb="28" eb="29">
      <t>カン</t>
    </rPh>
    <rPh sb="29" eb="30">
      <t>キョ</t>
    </rPh>
    <rPh sb="31" eb="33">
      <t>タイヨウ</t>
    </rPh>
    <rPh sb="33" eb="35">
      <t>ネンスウ</t>
    </rPh>
    <rPh sb="38" eb="39">
      <t>ネン</t>
    </rPh>
    <rPh sb="47" eb="49">
      <t>トウメン</t>
    </rPh>
    <rPh sb="49" eb="51">
      <t>コウシン</t>
    </rPh>
    <rPh sb="52" eb="53">
      <t>ヨウ</t>
    </rPh>
    <rPh sb="59" eb="61">
      <t>イッポウ</t>
    </rPh>
    <rPh sb="62" eb="64">
      <t>ショリ</t>
    </rPh>
    <rPh sb="64" eb="66">
      <t>シセツ</t>
    </rPh>
    <rPh sb="67" eb="69">
      <t>イチブ</t>
    </rPh>
    <rPh sb="70" eb="72">
      <t>デンキ</t>
    </rPh>
    <rPh sb="73" eb="75">
      <t>キカイ</t>
    </rPh>
    <rPh sb="75" eb="77">
      <t>セツビ</t>
    </rPh>
    <rPh sb="78" eb="80">
      <t>タイヨウ</t>
    </rPh>
    <rPh sb="80" eb="82">
      <t>ネンスウ</t>
    </rPh>
    <rPh sb="83" eb="84">
      <t>コ</t>
    </rPh>
    <rPh sb="86" eb="88">
      <t>コウシン</t>
    </rPh>
    <rPh sb="89" eb="91">
      <t>ヒツヨウ</t>
    </rPh>
    <rPh sb="102" eb="105">
      <t>ケイカクテキ</t>
    </rPh>
    <rPh sb="106" eb="108">
      <t>コウシン</t>
    </rPh>
    <rPh sb="109" eb="111">
      <t>ヒツヨウ</t>
    </rPh>
    <phoneticPr fontId="4"/>
  </si>
  <si>
    <t>　集落規模が小さいため料金収入が少なく、一般会計からの繰入金に依存せざるを得ない状況である。
　処理施設は小規模であるが、一定規模の維持管理費は必要なため、今後必要となる老朽化した施設の更新を計画的に実施し、維持管理費の抑制に努める。
　また、下水道に未接続の世帯に対して接続を促し、料金収入の増収を図り、経営改善に努める。</t>
    <rPh sb="11" eb="13">
      <t>リョウキン</t>
    </rPh>
    <rPh sb="37" eb="38">
      <t>エ</t>
    </rPh>
    <rPh sb="40" eb="42">
      <t>ジョウキョウ</t>
    </rPh>
    <rPh sb="48" eb="50">
      <t>ショリ</t>
    </rPh>
    <rPh sb="50" eb="52">
      <t>シセツ</t>
    </rPh>
    <rPh sb="53" eb="56">
      <t>ショウキボ</t>
    </rPh>
    <rPh sb="61" eb="63">
      <t>イッテイ</t>
    </rPh>
    <rPh sb="63" eb="65">
      <t>キボ</t>
    </rPh>
    <rPh sb="66" eb="68">
      <t>イジ</t>
    </rPh>
    <rPh sb="68" eb="70">
      <t>カンリ</t>
    </rPh>
    <rPh sb="70" eb="71">
      <t>ヒ</t>
    </rPh>
    <rPh sb="72" eb="74">
      <t>ヒツヨウ</t>
    </rPh>
    <rPh sb="78" eb="80">
      <t>コンゴ</t>
    </rPh>
    <rPh sb="80" eb="82">
      <t>ヒツヨウ</t>
    </rPh>
    <rPh sb="85" eb="88">
      <t>ロウキュウカ</t>
    </rPh>
    <rPh sb="90" eb="92">
      <t>シセツ</t>
    </rPh>
    <rPh sb="93" eb="95">
      <t>コウシン</t>
    </rPh>
    <rPh sb="96" eb="99">
      <t>ケイカクテキ</t>
    </rPh>
    <rPh sb="100" eb="102">
      <t>ジッシ</t>
    </rPh>
    <rPh sb="104" eb="106">
      <t>イジ</t>
    </rPh>
    <rPh sb="106" eb="108">
      <t>カンリ</t>
    </rPh>
    <rPh sb="108" eb="109">
      <t>ヒ</t>
    </rPh>
    <rPh sb="110" eb="112">
      <t>ヨクセイ</t>
    </rPh>
    <rPh sb="113" eb="114">
      <t>ツト</t>
    </rPh>
    <rPh sb="122" eb="125">
      <t>ゲスイドウ</t>
    </rPh>
    <rPh sb="126" eb="129">
      <t>ミセツゾク</t>
    </rPh>
    <rPh sb="130" eb="132">
      <t>セタイ</t>
    </rPh>
    <rPh sb="133" eb="134">
      <t>タイ</t>
    </rPh>
    <rPh sb="136" eb="138">
      <t>セツゾク</t>
    </rPh>
    <rPh sb="139" eb="140">
      <t>ウナガ</t>
    </rPh>
    <rPh sb="142" eb="144">
      <t>リョウキン</t>
    </rPh>
    <rPh sb="144" eb="146">
      <t>シュウニュウ</t>
    </rPh>
    <rPh sb="147" eb="149">
      <t>ゾウシュウ</t>
    </rPh>
    <rPh sb="150" eb="151">
      <t>ハカ</t>
    </rPh>
    <rPh sb="153" eb="155">
      <t>ケイエイ</t>
    </rPh>
    <rPh sb="155" eb="157">
      <t>カイゼン</t>
    </rPh>
    <rPh sb="158" eb="15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</si>
</sst>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7396864"/>
        <c:axId val="373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37396864"/>
        <c:axId val="37398784"/>
      </c:lineChart>
      <c:dateAx>
        <c:axId val="37396864"/>
        <c:scaling>
          <c:orientation val="minMax"/>
        </c:scaling>
        <c:delete val="1"/>
        <c:axPos val="b"/>
        <c:numFmt formatCode="ge" sourceLinked="1"/>
        <c:majorTickMark val="none"/>
        <c:minorTickMark val="none"/>
        <c:tickLblPos val="none"/>
        <c:crossAx val="37398784"/>
        <c:crosses val="autoZero"/>
        <c:auto val="1"/>
        <c:lblOffset val="100"/>
        <c:baseTimeUnit val="years"/>
      </c:dateAx>
      <c:valAx>
        <c:axId val="373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52.21</c:v>
                </c:pt>
                <c:pt idx="1">
                  <c:v>51.47</c:v>
                </c:pt>
                <c:pt idx="2">
                  <c:v>49.26</c:v>
                </c:pt>
                <c:pt idx="3">
                  <c:v>44.85</c:v>
                </c:pt>
                <c:pt idx="4">
                  <c:v>44.12</c:v>
                </c:pt>
              </c:numCache>
            </c:numRef>
          </c:val>
        </c:ser>
        <c:dLbls>
          <c:showLegendKey val="0"/>
          <c:showVal val="0"/>
          <c:showCatName val="0"/>
          <c:showSerName val="0"/>
          <c:showPercent val="0"/>
          <c:showBubbleSize val="0"/>
        </c:dLbls>
        <c:gapWidth val="150"/>
        <c:axId val="221366528"/>
        <c:axId val="2270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221366528"/>
        <c:axId val="227046144"/>
      </c:lineChart>
      <c:dateAx>
        <c:axId val="221366528"/>
        <c:scaling>
          <c:orientation val="minMax"/>
        </c:scaling>
        <c:delete val="1"/>
        <c:axPos val="b"/>
        <c:numFmt formatCode="ge" sourceLinked="1"/>
        <c:majorTickMark val="none"/>
        <c:minorTickMark val="none"/>
        <c:tickLblPos val="none"/>
        <c:crossAx val="227046144"/>
        <c:crosses val="autoZero"/>
        <c:auto val="1"/>
        <c:lblOffset val="100"/>
        <c:baseTimeUnit val="years"/>
      </c:dateAx>
      <c:valAx>
        <c:axId val="2270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3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88.45</c:v>
                </c:pt>
                <c:pt idx="1">
                  <c:v>90.48</c:v>
                </c:pt>
                <c:pt idx="2">
                  <c:v>91.08</c:v>
                </c:pt>
                <c:pt idx="3">
                  <c:v>90.03</c:v>
                </c:pt>
                <c:pt idx="4">
                  <c:v>90.2</c:v>
                </c:pt>
              </c:numCache>
            </c:numRef>
          </c:val>
        </c:ser>
        <c:dLbls>
          <c:showLegendKey val="0"/>
          <c:showVal val="0"/>
          <c:showCatName val="0"/>
          <c:showSerName val="0"/>
          <c:showPercent val="0"/>
          <c:showBubbleSize val="0"/>
        </c:dLbls>
        <c:gapWidth val="150"/>
        <c:axId val="37322752"/>
        <c:axId val="373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37322752"/>
        <c:axId val="37323904"/>
      </c:lineChart>
      <c:dateAx>
        <c:axId val="37322752"/>
        <c:scaling>
          <c:orientation val="minMax"/>
        </c:scaling>
        <c:delete val="1"/>
        <c:axPos val="b"/>
        <c:numFmt formatCode="ge" sourceLinked="1"/>
        <c:majorTickMark val="none"/>
        <c:minorTickMark val="none"/>
        <c:tickLblPos val="none"/>
        <c:crossAx val="37323904"/>
        <c:crosses val="autoZero"/>
        <c:auto val="1"/>
        <c:lblOffset val="100"/>
        <c:baseTimeUnit val="years"/>
      </c:dateAx>
      <c:valAx>
        <c:axId val="373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2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96.64</c:v>
                </c:pt>
                <c:pt idx="1">
                  <c:v>97.71</c:v>
                </c:pt>
                <c:pt idx="2">
                  <c:v>85</c:v>
                </c:pt>
                <c:pt idx="3">
                  <c:v>98.46</c:v>
                </c:pt>
                <c:pt idx="4">
                  <c:v>98.11</c:v>
                </c:pt>
              </c:numCache>
            </c:numRef>
          </c:val>
        </c:ser>
        <c:dLbls>
          <c:showLegendKey val="0"/>
          <c:showVal val="0"/>
          <c:showCatName val="0"/>
          <c:showSerName val="0"/>
          <c:showPercent val="0"/>
          <c:showBubbleSize val="0"/>
        </c:dLbls>
        <c:gapWidth val="150"/>
        <c:axId val="38013568"/>
        <c:axId val="380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013568"/>
        <c:axId val="38041472"/>
      </c:lineChart>
      <c:dateAx>
        <c:axId val="38013568"/>
        <c:scaling>
          <c:orientation val="minMax"/>
        </c:scaling>
        <c:delete val="1"/>
        <c:axPos val="b"/>
        <c:numFmt formatCode="ge" sourceLinked="1"/>
        <c:majorTickMark val="none"/>
        <c:minorTickMark val="none"/>
        <c:tickLblPos val="none"/>
        <c:crossAx val="38041472"/>
        <c:crosses val="autoZero"/>
        <c:auto val="1"/>
        <c:lblOffset val="100"/>
        <c:baseTimeUnit val="years"/>
      </c:dateAx>
      <c:valAx>
        <c:axId val="3804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1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74528"/>
        <c:axId val="3986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74528"/>
        <c:axId val="39866752"/>
      </c:lineChart>
      <c:dateAx>
        <c:axId val="39174528"/>
        <c:scaling>
          <c:orientation val="minMax"/>
        </c:scaling>
        <c:delete val="1"/>
        <c:axPos val="b"/>
        <c:numFmt formatCode="ge" sourceLinked="1"/>
        <c:majorTickMark val="none"/>
        <c:minorTickMark val="none"/>
        <c:tickLblPos val="none"/>
        <c:crossAx val="39866752"/>
        <c:crosses val="autoZero"/>
        <c:auto val="1"/>
        <c:lblOffset val="100"/>
        <c:baseTimeUnit val="years"/>
      </c:dateAx>
      <c:valAx>
        <c:axId val="3986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5319168"/>
        <c:axId val="1592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319168"/>
        <c:axId val="159277056"/>
      </c:lineChart>
      <c:dateAx>
        <c:axId val="55319168"/>
        <c:scaling>
          <c:orientation val="minMax"/>
        </c:scaling>
        <c:delete val="1"/>
        <c:axPos val="b"/>
        <c:numFmt formatCode="ge" sourceLinked="1"/>
        <c:majorTickMark val="none"/>
        <c:minorTickMark val="none"/>
        <c:tickLblPos val="none"/>
        <c:crossAx val="159277056"/>
        <c:crosses val="autoZero"/>
        <c:auto val="1"/>
        <c:lblOffset val="100"/>
        <c:baseTimeUnit val="years"/>
      </c:dateAx>
      <c:valAx>
        <c:axId val="1592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580544"/>
        <c:axId val="15960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580544"/>
        <c:axId val="159603328"/>
      </c:lineChart>
      <c:dateAx>
        <c:axId val="159580544"/>
        <c:scaling>
          <c:orientation val="minMax"/>
        </c:scaling>
        <c:delete val="1"/>
        <c:axPos val="b"/>
        <c:numFmt formatCode="ge" sourceLinked="1"/>
        <c:majorTickMark val="none"/>
        <c:minorTickMark val="none"/>
        <c:tickLblPos val="none"/>
        <c:crossAx val="159603328"/>
        <c:crosses val="autoZero"/>
        <c:auto val="1"/>
        <c:lblOffset val="100"/>
        <c:baseTimeUnit val="years"/>
      </c:dateAx>
      <c:valAx>
        <c:axId val="15960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8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2341376"/>
        <c:axId val="20236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2341376"/>
        <c:axId val="202364416"/>
      </c:lineChart>
      <c:dateAx>
        <c:axId val="202341376"/>
        <c:scaling>
          <c:orientation val="minMax"/>
        </c:scaling>
        <c:delete val="1"/>
        <c:axPos val="b"/>
        <c:numFmt formatCode="ge" sourceLinked="1"/>
        <c:majorTickMark val="none"/>
        <c:minorTickMark val="none"/>
        <c:tickLblPos val="none"/>
        <c:crossAx val="202364416"/>
        <c:crosses val="autoZero"/>
        <c:auto val="1"/>
        <c:lblOffset val="100"/>
        <c:baseTimeUnit val="years"/>
      </c:dateAx>
      <c:valAx>
        <c:axId val="20236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3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2475264"/>
        <c:axId val="2137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212475264"/>
        <c:axId val="213768064"/>
      </c:lineChart>
      <c:dateAx>
        <c:axId val="212475264"/>
        <c:scaling>
          <c:orientation val="minMax"/>
        </c:scaling>
        <c:delete val="1"/>
        <c:axPos val="b"/>
        <c:numFmt formatCode="ge" sourceLinked="1"/>
        <c:majorTickMark val="none"/>
        <c:minorTickMark val="none"/>
        <c:tickLblPos val="none"/>
        <c:crossAx val="213768064"/>
        <c:crosses val="autoZero"/>
        <c:auto val="1"/>
        <c:lblOffset val="100"/>
        <c:baseTimeUnit val="years"/>
      </c:dateAx>
      <c:valAx>
        <c:axId val="2137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24.22</c:v>
                </c:pt>
                <c:pt idx="1">
                  <c:v>26.26</c:v>
                </c:pt>
                <c:pt idx="2">
                  <c:v>26.56</c:v>
                </c:pt>
                <c:pt idx="3">
                  <c:v>26.14</c:v>
                </c:pt>
                <c:pt idx="4">
                  <c:v>26.57</c:v>
                </c:pt>
              </c:numCache>
            </c:numRef>
          </c:val>
        </c:ser>
        <c:dLbls>
          <c:showLegendKey val="0"/>
          <c:showVal val="0"/>
          <c:showCatName val="0"/>
          <c:showSerName val="0"/>
          <c:showPercent val="0"/>
          <c:showBubbleSize val="0"/>
        </c:dLbls>
        <c:gapWidth val="150"/>
        <c:axId val="213880832"/>
        <c:axId val="2140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213880832"/>
        <c:axId val="214073728"/>
      </c:lineChart>
      <c:dateAx>
        <c:axId val="213880832"/>
        <c:scaling>
          <c:orientation val="minMax"/>
        </c:scaling>
        <c:delete val="1"/>
        <c:axPos val="b"/>
        <c:numFmt formatCode="ge" sourceLinked="1"/>
        <c:majorTickMark val="none"/>
        <c:minorTickMark val="none"/>
        <c:tickLblPos val="none"/>
        <c:crossAx val="214073728"/>
        <c:crosses val="autoZero"/>
        <c:auto val="1"/>
        <c:lblOffset val="100"/>
        <c:baseTimeUnit val="years"/>
      </c:dateAx>
      <c:valAx>
        <c:axId val="2140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500.38</c:v>
                </c:pt>
                <c:pt idx="1">
                  <c:v>461.3</c:v>
                </c:pt>
                <c:pt idx="2">
                  <c:v>450.77</c:v>
                </c:pt>
                <c:pt idx="3">
                  <c:v>456.34</c:v>
                </c:pt>
                <c:pt idx="4">
                  <c:v>465.12</c:v>
                </c:pt>
              </c:numCache>
            </c:numRef>
          </c:val>
        </c:ser>
        <c:dLbls>
          <c:showLegendKey val="0"/>
          <c:showVal val="0"/>
          <c:showCatName val="0"/>
          <c:showSerName val="0"/>
          <c:showPercent val="0"/>
          <c:showBubbleSize val="0"/>
        </c:dLbls>
        <c:gapWidth val="150"/>
        <c:axId val="221071616"/>
        <c:axId val="2210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221071616"/>
        <c:axId val="221077888"/>
      </c:lineChart>
      <c:dateAx>
        <c:axId val="221071616"/>
        <c:scaling>
          <c:orientation val="minMax"/>
        </c:scaling>
        <c:delete val="1"/>
        <c:axPos val="b"/>
        <c:numFmt formatCode="ge" sourceLinked="1"/>
        <c:majorTickMark val="none"/>
        <c:minorTickMark val="none"/>
        <c:tickLblPos val="none"/>
        <c:crossAx val="221077888"/>
        <c:crosses val="autoZero"/>
        <c:auto val="1"/>
        <c:lblOffset val="100"/>
        <c:baseTimeUnit val="years"/>
      </c:dateAx>
      <c:valAx>
        <c:axId val="2210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0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君津市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88126</v>
      </c>
      <c r="AM8" s="47"/>
      <c r="AN8" s="47"/>
      <c r="AO8" s="47"/>
      <c r="AP8" s="47"/>
      <c r="AQ8" s="47"/>
      <c r="AR8" s="47"/>
      <c r="AS8" s="47"/>
      <c r="AT8" s="43">
        <f>データ!S6</f>
        <v>318.81</v>
      </c>
      <c r="AU8" s="43"/>
      <c r="AV8" s="43"/>
      <c r="AW8" s="43"/>
      <c r="AX8" s="43"/>
      <c r="AY8" s="43"/>
      <c r="AZ8" s="43"/>
      <c r="BA8" s="43"/>
      <c r="BB8" s="43">
        <f>データ!T6</f>
        <v>276.42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0.35</v>
      </c>
      <c r="Q10" s="43"/>
      <c r="R10" s="43"/>
      <c r="S10" s="43"/>
      <c r="T10" s="43"/>
      <c r="U10" s="43"/>
      <c r="V10" s="43"/>
      <c r="W10" s="43">
        <f>データ!P6</f>
        <v>100</v>
      </c>
      <c r="X10" s="43"/>
      <c r="Y10" s="43"/>
      <c r="Z10" s="43"/>
      <c r="AA10" s="43"/>
      <c r="AB10" s="43"/>
      <c r="AC10" s="43"/>
      <c r="AD10" s="47">
        <f>データ!Q6</f>
        <v>2268</v>
      </c>
      <c r="AE10" s="47"/>
      <c r="AF10" s="47"/>
      <c r="AG10" s="47"/>
      <c r="AH10" s="47"/>
      <c r="AI10" s="47"/>
      <c r="AJ10" s="47"/>
      <c r="AK10" s="2"/>
      <c r="AL10" s="47">
        <f>データ!U6</f>
        <v>306</v>
      </c>
      <c r="AM10" s="47"/>
      <c r="AN10" s="47"/>
      <c r="AO10" s="47"/>
      <c r="AP10" s="47"/>
      <c r="AQ10" s="47"/>
      <c r="AR10" s="47"/>
      <c r="AS10" s="47"/>
      <c r="AT10" s="43">
        <f>データ!V6</f>
        <v>0.22</v>
      </c>
      <c r="AU10" s="43"/>
      <c r="AV10" s="43"/>
      <c r="AW10" s="43"/>
      <c r="AX10" s="43"/>
      <c r="AY10" s="43"/>
      <c r="AZ10" s="43"/>
      <c r="BA10" s="43"/>
      <c r="BB10" s="43">
        <f>データ!W6</f>
        <v>1390.91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122254</v>
      </c>
      <c r="D6" s="31">
        <f t="shared" si="3"/>
        <v>47</v>
      </c>
      <c r="E6" s="31">
        <f t="shared" si="3"/>
        <v>17</v>
      </c>
      <c r="F6" s="31">
        <f t="shared" si="3"/>
        <v>5</v>
      </c>
      <c r="G6" s="31">
        <f t="shared" si="3"/>
        <v>0</v>
      </c>
      <c r="H6" s="31" t="str">
        <f t="shared" si="3"/>
        <v>千葉県　君津市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0.35</v>
      </c>
      <c r="P6" s="32">
        <f t="shared" si="3"/>
        <v>100</v>
      </c>
      <c r="Q6" s="32">
        <f t="shared" si="3"/>
        <v>2268</v>
      </c>
      <c r="R6" s="32">
        <f t="shared" si="3"/>
        <v>88126</v>
      </c>
      <c r="S6" s="32">
        <f t="shared" si="3"/>
        <v>318.81</v>
      </c>
      <c r="T6" s="32">
        <f t="shared" si="3"/>
        <v>276.42</v>
      </c>
      <c r="U6" s="32">
        <f t="shared" si="3"/>
        <v>306</v>
      </c>
      <c r="V6" s="32">
        <f t="shared" si="3"/>
        <v>0.22</v>
      </c>
      <c r="W6" s="32">
        <f t="shared" si="3"/>
        <v>1390.91</v>
      </c>
      <c r="X6" s="33">
        <f>IF(X7="",NA(),X7)</f>
        <v>96.64</v>
      </c>
      <c r="Y6" s="33">
        <f t="shared" ref="Y6:AG6" si="4">IF(Y7="",NA(),Y7)</f>
        <v>97.71</v>
      </c>
      <c r="Z6" s="33">
        <f t="shared" si="4"/>
        <v>85</v>
      </c>
      <c r="AA6" s="33">
        <f t="shared" si="4"/>
        <v>98.46</v>
      </c>
      <c r="AB6" s="33">
        <f t="shared" si="4"/>
        <v>98.11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24.22</v>
      </c>
      <c r="BQ6" s="33">
        <f t="shared" ref="BQ6:BY6" si="8">IF(BQ7="",NA(),BQ7)</f>
        <v>26.26</v>
      </c>
      <c r="BR6" s="33">
        <f t="shared" si="8"/>
        <v>26.56</v>
      </c>
      <c r="BS6" s="33">
        <f t="shared" si="8"/>
        <v>26.14</v>
      </c>
      <c r="BT6" s="33">
        <f t="shared" si="8"/>
        <v>26.57</v>
      </c>
      <c r="BU6" s="33">
        <f t="shared" si="8"/>
        <v>43.24</v>
      </c>
      <c r="BV6" s="33">
        <f t="shared" si="8"/>
        <v>42.13</v>
      </c>
      <c r="BW6" s="33">
        <f t="shared" si="8"/>
        <v>42.48</v>
      </c>
      <c r="BX6" s="33">
        <f t="shared" si="8"/>
        <v>41.04</v>
      </c>
      <c r="BY6" s="33">
        <f t="shared" si="8"/>
        <v>41.08</v>
      </c>
      <c r="BZ6" s="32" t="str">
        <f>IF(BZ7="","",IF(BZ7="-","【-】","【"&amp;SUBSTITUTE(TEXT(BZ7,"#,##0.00"),"-","△")&amp;"】"))</f>
        <v>【51.49】</v>
      </c>
      <c r="CA6" s="33">
        <f>IF(CA7="",NA(),CA7)</f>
        <v>500.38</v>
      </c>
      <c r="CB6" s="33">
        <f t="shared" ref="CB6:CJ6" si="9">IF(CB7="",NA(),CB7)</f>
        <v>461.3</v>
      </c>
      <c r="CC6" s="33">
        <f t="shared" si="9"/>
        <v>450.77</v>
      </c>
      <c r="CD6" s="33">
        <f t="shared" si="9"/>
        <v>456.34</v>
      </c>
      <c r="CE6" s="33">
        <f t="shared" si="9"/>
        <v>465.12</v>
      </c>
      <c r="CF6" s="33">
        <f t="shared" si="9"/>
        <v>338.76</v>
      </c>
      <c r="CG6" s="33">
        <f t="shared" si="9"/>
        <v>348.41</v>
      </c>
      <c r="CH6" s="33">
        <f t="shared" si="9"/>
        <v>343.8</v>
      </c>
      <c r="CI6" s="33">
        <f t="shared" si="9"/>
        <v>357.08</v>
      </c>
      <c r="CJ6" s="33">
        <f t="shared" si="9"/>
        <v>378.08</v>
      </c>
      <c r="CK6" s="32" t="str">
        <f>IF(CK7="","",IF(CK7="-","【-】","【"&amp;SUBSTITUTE(TEXT(CK7,"#,##0.00"),"-","△")&amp;"】"))</f>
        <v>【295.10】</v>
      </c>
      <c r="CL6" s="33">
        <f>IF(CL7="",NA(),CL7)</f>
        <v>52.21</v>
      </c>
      <c r="CM6" s="33">
        <f t="shared" ref="CM6:CU6" si="10">IF(CM7="",NA(),CM7)</f>
        <v>51.47</v>
      </c>
      <c r="CN6" s="33">
        <f t="shared" si="10"/>
        <v>49.26</v>
      </c>
      <c r="CO6" s="33">
        <f t="shared" si="10"/>
        <v>44.85</v>
      </c>
      <c r="CP6" s="33">
        <f t="shared" si="10"/>
        <v>44.12</v>
      </c>
      <c r="CQ6" s="33">
        <f t="shared" si="10"/>
        <v>44.65</v>
      </c>
      <c r="CR6" s="33">
        <f t="shared" si="10"/>
        <v>46.85</v>
      </c>
      <c r="CS6" s="33">
        <f t="shared" si="10"/>
        <v>46.06</v>
      </c>
      <c r="CT6" s="33">
        <f t="shared" si="10"/>
        <v>45.95</v>
      </c>
      <c r="CU6" s="33">
        <f t="shared" si="10"/>
        <v>44.69</v>
      </c>
      <c r="CV6" s="32" t="str">
        <f>IF(CV7="","",IF(CV7="-","【-】","【"&amp;SUBSTITUTE(TEXT(CV7,"#,##0.00"),"-","△")&amp;"】"))</f>
        <v>【53.32】</v>
      </c>
      <c r="CW6" s="33">
        <f>IF(CW7="",NA(),CW7)</f>
        <v>88.45</v>
      </c>
      <c r="CX6" s="33">
        <f t="shared" ref="CX6:DF6" si="11">IF(CX7="",NA(),CX7)</f>
        <v>90.48</v>
      </c>
      <c r="CY6" s="33">
        <f t="shared" si="11"/>
        <v>91.08</v>
      </c>
      <c r="CZ6" s="33">
        <f t="shared" si="11"/>
        <v>90.03</v>
      </c>
      <c r="DA6" s="33">
        <f t="shared" si="11"/>
        <v>90.2</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122254</v>
      </c>
      <c r="D7" s="35">
        <v>47</v>
      </c>
      <c r="E7" s="35">
        <v>17</v>
      </c>
      <c r="F7" s="35">
        <v>5</v>
      </c>
      <c r="G7" s="35">
        <v>0</v>
      </c>
      <c r="H7" s="35" t="s">
        <v>96</v>
      </c>
      <c r="I7" s="35" t="s">
        <v>97</v>
      </c>
      <c r="J7" s="35" t="s">
        <v>98</v>
      </c>
      <c r="K7" s="35" t="s">
        <v>99</v>
      </c>
      <c r="L7" s="35" t="s">
        <v>100</v>
      </c>
      <c r="M7" s="36" t="s">
        <v>101</v>
      </c>
      <c r="N7" s="36" t="s">
        <v>102</v>
      </c>
      <c r="O7" s="36">
        <v>0.35</v>
      </c>
      <c r="P7" s="36">
        <v>100</v>
      </c>
      <c r="Q7" s="36">
        <v>2268</v>
      </c>
      <c r="R7" s="36">
        <v>88126</v>
      </c>
      <c r="S7" s="36">
        <v>318.81</v>
      </c>
      <c r="T7" s="36">
        <v>276.42</v>
      </c>
      <c r="U7" s="36">
        <v>306</v>
      </c>
      <c r="V7" s="36">
        <v>0.22</v>
      </c>
      <c r="W7" s="36">
        <v>1390.91</v>
      </c>
      <c r="X7" s="36">
        <v>96.64</v>
      </c>
      <c r="Y7" s="36">
        <v>97.71</v>
      </c>
      <c r="Z7" s="36">
        <v>85</v>
      </c>
      <c r="AA7" s="36">
        <v>98.46</v>
      </c>
      <c r="AB7" s="36">
        <v>98.11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1161.05</v>
      </c>
      <c r="BO7" s="36">
        <v>992.47</v>
      </c>
      <c r="BP7" s="36">
        <v>24.22</v>
      </c>
      <c r="BQ7" s="36">
        <v>26.26</v>
      </c>
      <c r="BR7" s="36">
        <v>26.56</v>
      </c>
      <c r="BS7" s="36">
        <v>26.14</v>
      </c>
      <c r="BT7" s="36">
        <v>26.57</v>
      </c>
      <c r="BU7" s="36">
        <v>43.24</v>
      </c>
      <c r="BV7" s="36">
        <v>42.13</v>
      </c>
      <c r="BW7" s="36">
        <v>42.48</v>
      </c>
      <c r="BX7" s="36">
        <v>41.04</v>
      </c>
      <c r="BY7" s="36">
        <v>41.08</v>
      </c>
      <c r="BZ7" s="36">
        <v>51.49</v>
      </c>
      <c r="CA7" s="36">
        <v>500.38</v>
      </c>
      <c r="CB7" s="36">
        <v>461.3</v>
      </c>
      <c r="CC7" s="36">
        <v>450.77</v>
      </c>
      <c r="CD7" s="36">
        <v>456.34</v>
      </c>
      <c r="CE7" s="36">
        <v>465.12</v>
      </c>
      <c r="CF7" s="36">
        <v>338.76</v>
      </c>
      <c r="CG7" s="36">
        <v>348.41</v>
      </c>
      <c r="CH7" s="36">
        <v>343.8</v>
      </c>
      <c r="CI7" s="36">
        <v>357.08</v>
      </c>
      <c r="CJ7" s="36">
        <v>378.08</v>
      </c>
      <c r="CK7" s="36">
        <v>295.10000000000002</v>
      </c>
      <c r="CL7" s="36">
        <v>52.21</v>
      </c>
      <c r="CM7" s="36">
        <v>51.47</v>
      </c>
      <c r="CN7" s="36">
        <v>49.26</v>
      </c>
      <c r="CO7" s="36">
        <v>44.85</v>
      </c>
      <c r="CP7" s="36">
        <v>44.12</v>
      </c>
      <c r="CQ7" s="36">
        <v>44.65</v>
      </c>
      <c r="CR7" s="36">
        <v>46.85</v>
      </c>
      <c r="CS7" s="36">
        <v>46.06</v>
      </c>
      <c r="CT7" s="36">
        <v>45.95</v>
      </c>
      <c r="CU7" s="36">
        <v>44.69</v>
      </c>
      <c r="CV7" s="36">
        <v>53.32</v>
      </c>
      <c r="CW7" s="36">
        <v>88.45</v>
      </c>
      <c r="CX7" s="36">
        <v>90.48</v>
      </c>
      <c r="CY7" s="36">
        <v>91.08</v>
      </c>
      <c r="CZ7" s="36">
        <v>90.03</v>
      </c>
      <c r="DA7" s="36">
        <v>90.2</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君津市</cp:lastModifiedBy>
  <cp:lastPrinted>2016-02-12T01:22:48Z</cp:lastPrinted>
  <dcterms:created xsi:type="dcterms:W3CDTF">2016-02-03T09:12:07Z</dcterms:created>
  <dcterms:modified xsi:type="dcterms:W3CDTF">2016-02-12T01:28:09Z</dcterms:modified>
</cp:coreProperties>
</file>