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<sst xmlns="http://schemas.openxmlformats.org/spreadsheetml/2006/main" count="226" uniqueCount="111">
  <si>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</si>
  <si>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</si>
  <si>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</si>
  <si>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</si>
  <si>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</si>
  <si>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</si>
  <si>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</si>
  <si>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</si>
  <si>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</si>
  <si>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</si>
  <si>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</si>
  <si>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</si>
  <si>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</si>
  <si>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</si>
  <si>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</si>
  <si>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</si>
  <si>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</si>
  <si>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</si>
  <si>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</si>
  <si>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</si>
  <si>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</si>
  <si>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</si>
  <si>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</si>
  <si>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</si>
  <si>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</si>
  <si>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</si>
  <si>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</si>
  <si>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</si>
  <si>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</si>
  <si>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</si>
  <si>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</si>
  <si>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</si>
  <si>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</si>
  <si>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</si>
  <si>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</si>
  <si>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</si>
  <si>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</si>
  <si>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</si>
  <si>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</si>
  <si>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</si>
  <si>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</si>
  <si>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</si>
  <si>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</si>
  <si>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</si>
  <si>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</si>
  <si>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</si>
  <si>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</si>
  <si>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</si>
  <si>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</si>
  <si>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</si>
  <si>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</si>
  <si>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</si>
  <si>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</si>
  <si>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</si>
  <si>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</si>
  <si>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</si>
  <si>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</si>
  <si>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</si>
  <si>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</si>
  <si>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</si>
  <si>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</si>
  <si>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</si>
  <si>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</si>
  <si>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</si>
  <si>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</si>
  <si>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</si>
  <si>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</si>
  <si>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</si>
  <si>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</si>
  <si>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</si>
  <si>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</si>
  <si>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</si>
  <si>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</si>
  <si>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</si>
  <si>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</si>
  <si>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</si>
  <si>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</si>
  <si>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</si>
  <si>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</si>
  <si>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</si>
  <si>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</si>
  <si>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</si>
  <si>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</si>
  <si>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</si>
  <si>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</si>
  <si>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</si>
  <si>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</si>
  <si>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</si>
  <si>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</si>
  <si>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</si>
  <si>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</si>
  <si>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</si>
  <si>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</si>
  <si>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</si>
  <si>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</si>
  <si>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</si>
  <si>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四街道市</t>
  </si>
  <si>
    <t>法非適用</t>
  </si>
  <si>
    <t>下水道事業</t>
  </si>
  <si>
    <t>公共下水道</t>
  </si>
  <si>
    <t>Bc1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</si>
  <si>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</si>
  <si>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</si>
  <si>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</si>
  <si>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</si>
  <si>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</si>
  <si>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</si>
  <si>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</si>
  <si>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①有形固定資産減価償却率と②管渠老朽化率は、会計取引の記帳に複式簿記を採用していないため、該当数値がありません。
③管渠改善率　
直近の5年度においては、本管が破損した際に部分的な修繕を行ったにすぎませんが、平成25年度に策定した長寿命化計画に基づき、昭和40年代から50年代初め頃に開発された大型団地内の管渠の改修を実施していきます。</t>
    <rPh sb="1" eb="3">
      <t>ユウケイ</t>
    </rPh>
    <rPh sb="3" eb="5">
      <t>コテイ</t>
    </rPh>
    <rPh sb="5" eb="7">
      <t>シサン</t>
    </rPh>
    <rPh sb="7" eb="9">
      <t>ゲンカ</t>
    </rPh>
    <rPh sb="9" eb="11">
      <t>ショウキャク</t>
    </rPh>
    <rPh sb="11" eb="12">
      <t>リツ</t>
    </rPh>
    <rPh sb="14" eb="16">
      <t>カンキョ</t>
    </rPh>
    <rPh sb="16" eb="19">
      <t>ロウキュウカ</t>
    </rPh>
    <rPh sb="19" eb="20">
      <t>リツ</t>
    </rPh>
    <rPh sb="22" eb="24">
      <t>カイケイ</t>
    </rPh>
    <rPh sb="24" eb="26">
      <t>トリヒキ</t>
    </rPh>
    <rPh sb="27" eb="29">
      <t>キチョウ</t>
    </rPh>
    <rPh sb="30" eb="32">
      <t>フクシキ</t>
    </rPh>
    <rPh sb="32" eb="34">
      <t>ボキ</t>
    </rPh>
    <rPh sb="35" eb="37">
      <t>サイヨウ</t>
    </rPh>
    <rPh sb="45" eb="47">
      <t>ガイトウ</t>
    </rPh>
    <rPh sb="47" eb="49">
      <t>スウチ</t>
    </rPh>
    <rPh sb="59" eb="61">
      <t>カンキョ</t>
    </rPh>
    <rPh sb="61" eb="63">
      <t>カイゼン</t>
    </rPh>
    <rPh sb="63" eb="64">
      <t>リツ</t>
    </rPh>
    <rPh sb="66" eb="68">
      <t>チョッキン</t>
    </rPh>
    <rPh sb="70" eb="72">
      <t>ネンド</t>
    </rPh>
    <rPh sb="78" eb="80">
      <t>ホンカン</t>
    </rPh>
    <rPh sb="81" eb="83">
      <t>ハソン</t>
    </rPh>
    <rPh sb="85" eb="86">
      <t>サイ</t>
    </rPh>
    <rPh sb="87" eb="90">
      <t>ブブンテキ</t>
    </rPh>
    <rPh sb="91" eb="93">
      <t>シュウゼン</t>
    </rPh>
    <rPh sb="94" eb="95">
      <t>オコナ</t>
    </rPh>
    <rPh sb="105" eb="107">
      <t>ヘイセイ</t>
    </rPh>
    <rPh sb="109" eb="111">
      <t>ネンド</t>
    </rPh>
    <rPh sb="112" eb="114">
      <t>サクテイ</t>
    </rPh>
    <rPh sb="116" eb="117">
      <t>チョウ</t>
    </rPh>
    <rPh sb="117" eb="120">
      <t>ジュミョウカ</t>
    </rPh>
    <rPh sb="120" eb="122">
      <t>ケイカク</t>
    </rPh>
    <rPh sb="123" eb="124">
      <t>モト</t>
    </rPh>
    <rPh sb="127" eb="129">
      <t>ショウワ</t>
    </rPh>
    <rPh sb="131" eb="133">
      <t>ネンダイ</t>
    </rPh>
    <rPh sb="137" eb="139">
      <t>ネンダイ</t>
    </rPh>
    <rPh sb="139" eb="140">
      <t>ハジ</t>
    </rPh>
    <rPh sb="141" eb="142">
      <t>コロ</t>
    </rPh>
    <rPh sb="143" eb="145">
      <t>カイハツ</t>
    </rPh>
    <rPh sb="148" eb="150">
      <t>オオガタ</t>
    </rPh>
    <rPh sb="150" eb="152">
      <t>ダンチ</t>
    </rPh>
    <rPh sb="152" eb="153">
      <t>ナイ</t>
    </rPh>
    <rPh sb="154" eb="156">
      <t>カンキョ</t>
    </rPh>
    <rPh sb="157" eb="159">
      <t>カイシュウ</t>
    </rPh>
    <rPh sb="160" eb="162">
      <t>ジッシ</t>
    </rPh>
    <phoneticPr fontId="4"/>
  </si>
  <si>
    <t>使用料水準の適正化、未収金の回収の強化、及び経費縮減により経営の健全性・効率性をさらに向上させ、今後の使用料収入の大幅な増加が見込めないなかでも下水道事業を持続可能とするため、経営基盤の強化に努める必要があります。
また、建設投資については、施設の修繕費や維持管理費を抑制するために今後は老朽管の計画的な更新を重点的に行っていく必要があります。</t>
    <rPh sb="0" eb="2">
      <t>シヨウ</t>
    </rPh>
    <rPh sb="2" eb="3">
      <t>リョウ</t>
    </rPh>
    <rPh sb="3" eb="5">
      <t>スイジュン</t>
    </rPh>
    <rPh sb="6" eb="9">
      <t>テキセイカ</t>
    </rPh>
    <rPh sb="10" eb="13">
      <t>ミシュウキン</t>
    </rPh>
    <rPh sb="14" eb="16">
      <t>カイシュウ</t>
    </rPh>
    <rPh sb="17" eb="19">
      <t>キョウカ</t>
    </rPh>
    <rPh sb="20" eb="21">
      <t>オヨ</t>
    </rPh>
    <rPh sb="22" eb="24">
      <t>ケイヒ</t>
    </rPh>
    <rPh sb="24" eb="26">
      <t>シュクゲン</t>
    </rPh>
    <rPh sb="29" eb="31">
      <t>ケイエイ</t>
    </rPh>
    <rPh sb="32" eb="35">
      <t>ケンゼンセイ</t>
    </rPh>
    <rPh sb="36" eb="39">
      <t>コウリツセイ</t>
    </rPh>
    <rPh sb="43" eb="45">
      <t>コウジョウ</t>
    </rPh>
    <rPh sb="48" eb="50">
      <t>コンゴ</t>
    </rPh>
    <rPh sb="51" eb="54">
      <t>シヨウリョウ</t>
    </rPh>
    <rPh sb="54" eb="56">
      <t>シュウニュウ</t>
    </rPh>
    <rPh sb="57" eb="59">
      <t>オオハバ</t>
    </rPh>
    <rPh sb="60" eb="62">
      <t>ゾウカ</t>
    </rPh>
    <rPh sb="63" eb="65">
      <t>ミコ</t>
    </rPh>
    <rPh sb="72" eb="75">
      <t>ゲスイドウ</t>
    </rPh>
    <rPh sb="75" eb="77">
      <t>ジギョウ</t>
    </rPh>
    <rPh sb="78" eb="80">
      <t>ジゾク</t>
    </rPh>
    <rPh sb="80" eb="82">
      <t>カノウ</t>
    </rPh>
    <rPh sb="88" eb="90">
      <t>ケイエイ</t>
    </rPh>
    <rPh sb="90" eb="92">
      <t>キバン</t>
    </rPh>
    <rPh sb="93" eb="95">
      <t>キョウカ</t>
    </rPh>
    <rPh sb="96" eb="97">
      <t>ツト</t>
    </rPh>
    <rPh sb="99" eb="101">
      <t>ヒツヨウ</t>
    </rPh>
    <rPh sb="111" eb="113">
      <t>ケンセツ</t>
    </rPh>
    <rPh sb="113" eb="115">
      <t>トウシ</t>
    </rPh>
    <rPh sb="121" eb="123">
      <t>シセツ</t>
    </rPh>
    <rPh sb="124" eb="127">
      <t>シュウゼンヒ</t>
    </rPh>
    <rPh sb="128" eb="130">
      <t>イジ</t>
    </rPh>
    <rPh sb="130" eb="133">
      <t>カンリヒ</t>
    </rPh>
    <rPh sb="134" eb="136">
      <t>ヨクセイ</t>
    </rPh>
    <rPh sb="141" eb="143">
      <t>コンゴ</t>
    </rPh>
    <rPh sb="144" eb="146">
      <t>ロウキュウ</t>
    </rPh>
    <rPh sb="146" eb="147">
      <t>カン</t>
    </rPh>
    <rPh sb="148" eb="151">
      <t>ケイカクテキ</t>
    </rPh>
    <rPh sb="152" eb="154">
      <t>コウシン</t>
    </rPh>
    <rPh sb="155" eb="158">
      <t>ジュウテンテキ</t>
    </rPh>
    <rPh sb="159" eb="160">
      <t>オコナ</t>
    </rPh>
    <rPh sb="164" eb="166">
      <t>ヒツヨウ</t>
    </rPh>
    <phoneticPr fontId="4"/>
  </si>
  <si>
    <t>①収益的収支比率　総収益から総費用と地方債償還金を差し引いた「単年度の収支」を見ると、当年度の下水道使用料や一般会計からの繰入金等で、維持管理費や地方債償還金、支払利息等の費用を100パーセント賄えていない状況が続いています。
②累積欠損比率（累積欠損）と③流動比率（支払能力）は、会計取引の記帳に複式簿記を採用していないため該当数値がありません。
④企業債残高対事業規模比率　「債務残高」は、建設投資を行っていないため減少傾向にあり、経営環境が類似している団体の平均と比べても低い比率となっています。
⑤経費回収率　汚水処理にかかる経費を使用料で回収できているかを示す指標ですが、完全に回収できでいる年もあれば多少回収できていない年もあります。継続して経費を削減するよう努めていますが、維持管理にかかる労務単価の上昇や節水機器の普及に伴って使用水量が減少傾向にあります。
⑥汚水処理原価　有収水量1立法メートルあたりの汚水処理に要した費用ですが、当市では汚水処理場を有していないため平均値よりも低い値となっています。
⑦施設利用率　当市では汚水処理場を有していないため、該当数値がありません。
⑧水洗化率　宅地造成などの開発が行われた地域以外では100パーセント下水道が使用されていないところもあります。下水道が使用可能になっているのに使用されないと、将来にわたって下水道施設の維持管理や更新のための費用を十分に確保できなくなる恐れがあります。</t>
    <rPh sb="1" eb="4">
      <t>シュウエキテキ</t>
    </rPh>
    <rPh sb="4" eb="6">
      <t>シュウシ</t>
    </rPh>
    <rPh sb="6" eb="8">
      <t>ヒリツ</t>
    </rPh>
    <rPh sb="9" eb="12">
      <t>ソウシュウエキ</t>
    </rPh>
    <rPh sb="14" eb="17">
      <t>ソウヒヨウ</t>
    </rPh>
    <rPh sb="18" eb="21">
      <t>チホウサイ</t>
    </rPh>
    <rPh sb="21" eb="23">
      <t>ショウカン</t>
    </rPh>
    <rPh sb="23" eb="24">
      <t>キン</t>
    </rPh>
    <rPh sb="25" eb="26">
      <t>サ</t>
    </rPh>
    <rPh sb="27" eb="28">
      <t>ヒ</t>
    </rPh>
    <rPh sb="31" eb="34">
      <t>タンネンド</t>
    </rPh>
    <rPh sb="33" eb="34">
      <t>ド</t>
    </rPh>
    <rPh sb="35" eb="37">
      <t>シュウシ</t>
    </rPh>
    <rPh sb="39" eb="40">
      <t>ミ</t>
    </rPh>
    <rPh sb="43" eb="46">
      <t>トウネンド</t>
    </rPh>
    <rPh sb="47" eb="50">
      <t>ゲスイドウ</t>
    </rPh>
    <rPh sb="50" eb="53">
      <t>シヨウリョウ</t>
    </rPh>
    <rPh sb="54" eb="56">
      <t>イッパン</t>
    </rPh>
    <rPh sb="56" eb="58">
      <t>カイケイ</t>
    </rPh>
    <rPh sb="61" eb="63">
      <t>クリイレ</t>
    </rPh>
    <rPh sb="63" eb="64">
      <t>キン</t>
    </rPh>
    <rPh sb="64" eb="65">
      <t>トウ</t>
    </rPh>
    <rPh sb="67" eb="69">
      <t>イジ</t>
    </rPh>
    <rPh sb="69" eb="72">
      <t>カンリヒ</t>
    </rPh>
    <rPh sb="73" eb="76">
      <t>チホウサイ</t>
    </rPh>
    <rPh sb="76" eb="78">
      <t>ショウカン</t>
    </rPh>
    <rPh sb="78" eb="79">
      <t>キン</t>
    </rPh>
    <rPh sb="80" eb="82">
      <t>シハライ</t>
    </rPh>
    <rPh sb="82" eb="84">
      <t>リソク</t>
    </rPh>
    <rPh sb="84" eb="85">
      <t>トウ</t>
    </rPh>
    <rPh sb="86" eb="88">
      <t>ヒヨウ</t>
    </rPh>
    <rPh sb="97" eb="98">
      <t>マカナ</t>
    </rPh>
    <rPh sb="103" eb="105">
      <t>ジョウキョウ</t>
    </rPh>
    <rPh sb="106" eb="107">
      <t>ツヅ</t>
    </rPh>
    <rPh sb="115" eb="117">
      <t>ルイセキ</t>
    </rPh>
    <rPh sb="117" eb="119">
      <t>ケッソン</t>
    </rPh>
    <rPh sb="119" eb="121">
      <t>ヒリツ</t>
    </rPh>
    <rPh sb="122" eb="124">
      <t>ルイセキ</t>
    </rPh>
    <rPh sb="124" eb="126">
      <t>ケッソン</t>
    </rPh>
    <rPh sb="129" eb="131">
      <t>リュウドウ</t>
    </rPh>
    <rPh sb="131" eb="133">
      <t>ヒリツ</t>
    </rPh>
    <rPh sb="134" eb="136">
      <t>シハライ</t>
    </rPh>
    <rPh sb="136" eb="138">
      <t>ノウリョク</t>
    </rPh>
    <rPh sb="141" eb="143">
      <t>カイケイ</t>
    </rPh>
    <rPh sb="143" eb="145">
      <t>トリヒキ</t>
    </rPh>
    <rPh sb="146" eb="148">
      <t>キチョウ</t>
    </rPh>
    <rPh sb="149" eb="151">
      <t>フクシキ</t>
    </rPh>
    <rPh sb="151" eb="153">
      <t>ボキ</t>
    </rPh>
    <rPh sb="154" eb="156">
      <t>サイヨウ</t>
    </rPh>
    <rPh sb="163" eb="165">
      <t>ガイトウ</t>
    </rPh>
    <rPh sb="165" eb="167">
      <t>スウチ</t>
    </rPh>
    <rPh sb="176" eb="178">
      <t>キギョウ</t>
    </rPh>
    <rPh sb="178" eb="179">
      <t>サイ</t>
    </rPh>
    <rPh sb="179" eb="181">
      <t>ザンダカ</t>
    </rPh>
    <rPh sb="181" eb="182">
      <t>タイ</t>
    </rPh>
    <rPh sb="182" eb="184">
      <t>ジギョウ</t>
    </rPh>
    <rPh sb="184" eb="186">
      <t>キボ</t>
    </rPh>
    <rPh sb="186" eb="188">
      <t>ヒリツ</t>
    </rPh>
    <rPh sb="190" eb="192">
      <t>サイム</t>
    </rPh>
    <rPh sb="192" eb="194">
      <t>ザンダカ</t>
    </rPh>
    <rPh sb="197" eb="199">
      <t>ケンセツ</t>
    </rPh>
    <rPh sb="199" eb="201">
      <t>トウシ</t>
    </rPh>
    <rPh sb="202" eb="203">
      <t>オコナ</t>
    </rPh>
    <rPh sb="210" eb="212">
      <t>ゲンショウ</t>
    </rPh>
    <rPh sb="212" eb="214">
      <t>ケイコウ</t>
    </rPh>
    <rPh sb="218" eb="220">
      <t>ケイエイ</t>
    </rPh>
    <rPh sb="220" eb="222">
      <t>カンキョウ</t>
    </rPh>
    <rPh sb="223" eb="225">
      <t>ルイジ</t>
    </rPh>
    <rPh sb="229" eb="231">
      <t>ダンタイ</t>
    </rPh>
    <rPh sb="232" eb="234">
      <t>ヘイキン</t>
    </rPh>
    <rPh sb="235" eb="236">
      <t>クラ</t>
    </rPh>
    <rPh sb="239" eb="240">
      <t>ヒク</t>
    </rPh>
    <rPh sb="241" eb="243">
      <t>ヒリツ</t>
    </rPh>
    <rPh sb="253" eb="255">
      <t>ケイヒ</t>
    </rPh>
    <rPh sb="255" eb="257">
      <t>カイシュウ</t>
    </rPh>
    <rPh sb="257" eb="258">
      <t>リツ</t>
    </rPh>
    <rPh sb="259" eb="261">
      <t>オスイ</t>
    </rPh>
    <rPh sb="261" eb="263">
      <t>ショリ</t>
    </rPh>
    <rPh sb="267" eb="269">
      <t>ケイヒ</t>
    </rPh>
    <rPh sb="270" eb="272">
      <t>シヨウ</t>
    </rPh>
    <rPh sb="272" eb="273">
      <t>リョウ</t>
    </rPh>
    <rPh sb="274" eb="276">
      <t>カイシュウ</t>
    </rPh>
    <rPh sb="283" eb="284">
      <t>シメ</t>
    </rPh>
    <rPh sb="285" eb="287">
      <t>シヒョウ</t>
    </rPh>
    <rPh sb="291" eb="293">
      <t>カンゼン</t>
    </rPh>
    <rPh sb="294" eb="296">
      <t>カイシュウ</t>
    </rPh>
    <rPh sb="301" eb="302">
      <t>トシ</t>
    </rPh>
    <rPh sb="306" eb="308">
      <t>タショウ</t>
    </rPh>
    <rPh sb="308" eb="310">
      <t>カイシュウ</t>
    </rPh>
    <rPh sb="316" eb="317">
      <t>トシ</t>
    </rPh>
    <rPh sb="323" eb="325">
      <t>ケイゾク</t>
    </rPh>
    <rPh sb="327" eb="329">
      <t>ケイヒ</t>
    </rPh>
    <rPh sb="330" eb="332">
      <t>サクゲン</t>
    </rPh>
    <rPh sb="336" eb="337">
      <t>ツト</t>
    </rPh>
    <rPh sb="344" eb="346">
      <t>イジ</t>
    </rPh>
    <rPh sb="346" eb="348">
      <t>カンリ</t>
    </rPh>
    <rPh sb="352" eb="354">
      <t>ロウム</t>
    </rPh>
    <rPh sb="354" eb="356">
      <t>タンカ</t>
    </rPh>
    <rPh sb="357" eb="359">
      <t>ジョウショウ</t>
    </rPh>
    <rPh sb="360" eb="362">
      <t>セッスイ</t>
    </rPh>
    <rPh sb="362" eb="364">
      <t>キキ</t>
    </rPh>
    <rPh sb="365" eb="367">
      <t>フキュウ</t>
    </rPh>
    <rPh sb="368" eb="369">
      <t>トモナ</t>
    </rPh>
    <rPh sb="371" eb="373">
      <t>シヨウ</t>
    </rPh>
    <rPh sb="373" eb="375">
      <t>スイリョウ</t>
    </rPh>
    <rPh sb="376" eb="378">
      <t>ゲンショウ</t>
    </rPh>
    <rPh sb="378" eb="380">
      <t>ケイコウ</t>
    </rPh>
    <rPh sb="388" eb="390">
      <t>オスイ</t>
    </rPh>
    <rPh sb="390" eb="392">
      <t>ショリ</t>
    </rPh>
    <rPh sb="392" eb="394">
      <t>ゲンカ</t>
    </rPh>
    <rPh sb="395" eb="397">
      <t>ユウシュウ</t>
    </rPh>
    <rPh sb="397" eb="399">
      <t>スイリョウ</t>
    </rPh>
    <rPh sb="400" eb="402">
      <t>リッポウ</t>
    </rPh>
    <rPh sb="410" eb="412">
      <t>オスイ</t>
    </rPh>
    <rPh sb="412" eb="414">
      <t>ショリ</t>
    </rPh>
    <rPh sb="415" eb="416">
      <t>ヨウ</t>
    </rPh>
    <rPh sb="418" eb="420">
      <t>ヒヨウ</t>
    </rPh>
    <rPh sb="424" eb="426">
      <t>トウシ</t>
    </rPh>
    <rPh sb="428" eb="430">
      <t>オスイ</t>
    </rPh>
    <rPh sb="430" eb="433">
      <t>ショリジョウ</t>
    </rPh>
    <rPh sb="434" eb="435">
      <t>ユウ</t>
    </rPh>
    <rPh sb="442" eb="445">
      <t>ヘイキンチ</t>
    </rPh>
    <rPh sb="448" eb="449">
      <t>ヒク</t>
    </rPh>
    <rPh sb="450" eb="451">
      <t>アタイ</t>
    </rPh>
    <rPh sb="461" eb="463">
      <t>シセツ</t>
    </rPh>
    <rPh sb="463" eb="466">
      <t>リヨウリツ</t>
    </rPh>
    <rPh sb="467" eb="469">
      <t>トウシ</t>
    </rPh>
    <rPh sb="471" eb="473">
      <t>オスイ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</si>
</sst>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0.01</c:v>
                </c:pt>
                <c:pt idx="1">
                  <c:v>0.01</c:v>
                </c:pt>
                <c:pt idx="2">
                  <c:v>0.01</c:v>
                </c:pt>
                <c:pt idx="3">
                  <c:v>0.01</c:v>
                </c:pt>
                <c:pt idx="4">
                  <c:v>0.02</c:v>
                </c:pt>
              </c:numCache>
            </c:numRef>
          </c:val>
        </c:ser>
        <c:dLbls>
          <c:showLegendKey val="0"/>
          <c:showVal val="0"/>
          <c:showCatName val="0"/>
          <c:showSerName val="0"/>
          <c:showPercent val="0"/>
          <c:showBubbleSize val="0"/>
        </c:dLbls>
        <c:gapWidth val="150"/>
        <c:axId val="136616192"/>
        <c:axId val="1366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0.05</c:v>
                </c:pt>
                <c:pt idx="2">
                  <c:v>0.04</c:v>
                </c:pt>
                <c:pt idx="3">
                  <c:v>0.05</c:v>
                </c:pt>
                <c:pt idx="4">
                  <c:v>7.0000000000000007E-2</c:v>
                </c:pt>
              </c:numCache>
            </c:numRef>
          </c:val>
          <c:smooth val="0"/>
        </c:ser>
        <c:dLbls>
          <c:showLegendKey val="0"/>
          <c:showVal val="0"/>
          <c:showCatName val="0"/>
          <c:showSerName val="0"/>
          <c:showPercent val="0"/>
          <c:showBubbleSize val="0"/>
        </c:dLbls>
        <c:marker val="1"/>
        <c:smooth val="0"/>
        <c:axId val="136616192"/>
        <c:axId val="136630656"/>
      </c:lineChart>
      <c:dateAx>
        <c:axId val="136616192"/>
        <c:scaling>
          <c:orientation val="minMax"/>
        </c:scaling>
        <c:delete val="1"/>
        <c:axPos val="b"/>
        <c:numFmt formatCode="ge" sourceLinked="1"/>
        <c:majorTickMark val="none"/>
        <c:minorTickMark val="none"/>
        <c:tickLblPos val="none"/>
        <c:crossAx val="136630656"/>
        <c:crosses val="autoZero"/>
        <c:auto val="1"/>
        <c:lblOffset val="100"/>
        <c:baseTimeUnit val="years"/>
      </c:dateAx>
      <c:valAx>
        <c:axId val="1366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8451584"/>
        <c:axId val="1385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64.180000000000007</c:v>
                </c:pt>
                <c:pt idx="1">
                  <c:v>64.2</c:v>
                </c:pt>
                <c:pt idx="2">
                  <c:v>64.75</c:v>
                </c:pt>
                <c:pt idx="3">
                  <c:v>62.03</c:v>
                </c:pt>
                <c:pt idx="4">
                  <c:v>59.27</c:v>
                </c:pt>
              </c:numCache>
            </c:numRef>
          </c:val>
          <c:smooth val="0"/>
        </c:ser>
        <c:dLbls>
          <c:showLegendKey val="0"/>
          <c:showVal val="0"/>
          <c:showCatName val="0"/>
          <c:showSerName val="0"/>
          <c:showPercent val="0"/>
          <c:showBubbleSize val="0"/>
        </c:dLbls>
        <c:marker val="1"/>
        <c:smooth val="0"/>
        <c:axId val="138451584"/>
        <c:axId val="138543872"/>
      </c:lineChart>
      <c:dateAx>
        <c:axId val="138451584"/>
        <c:scaling>
          <c:orientation val="minMax"/>
        </c:scaling>
        <c:delete val="1"/>
        <c:axPos val="b"/>
        <c:numFmt formatCode="ge" sourceLinked="1"/>
        <c:majorTickMark val="none"/>
        <c:minorTickMark val="none"/>
        <c:tickLblPos val="none"/>
        <c:crossAx val="138543872"/>
        <c:crosses val="autoZero"/>
        <c:auto val="1"/>
        <c:lblOffset val="100"/>
        <c:baseTimeUnit val="years"/>
      </c:dateAx>
      <c:valAx>
        <c:axId val="1385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4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94.54</c:v>
                </c:pt>
                <c:pt idx="1">
                  <c:v>94.4</c:v>
                </c:pt>
                <c:pt idx="2">
                  <c:v>94.55</c:v>
                </c:pt>
                <c:pt idx="3">
                  <c:v>94.62</c:v>
                </c:pt>
                <c:pt idx="4">
                  <c:v>94.56</c:v>
                </c:pt>
              </c:numCache>
            </c:numRef>
          </c:val>
        </c:ser>
        <c:dLbls>
          <c:showLegendKey val="0"/>
          <c:showVal val="0"/>
          <c:showCatName val="0"/>
          <c:showSerName val="0"/>
          <c:showPercent val="0"/>
          <c:showBubbleSize val="0"/>
        </c:dLbls>
        <c:gapWidth val="150"/>
        <c:axId val="138561792"/>
        <c:axId val="1385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93.17</c:v>
                </c:pt>
                <c:pt idx="1">
                  <c:v>93.37</c:v>
                </c:pt>
                <c:pt idx="2">
                  <c:v>92.84</c:v>
                </c:pt>
                <c:pt idx="3">
                  <c:v>93.53</c:v>
                </c:pt>
                <c:pt idx="4">
                  <c:v>92.82</c:v>
                </c:pt>
              </c:numCache>
            </c:numRef>
          </c:val>
          <c:smooth val="0"/>
        </c:ser>
        <c:dLbls>
          <c:showLegendKey val="0"/>
          <c:showVal val="0"/>
          <c:showCatName val="0"/>
          <c:showSerName val="0"/>
          <c:showPercent val="0"/>
          <c:showBubbleSize val="0"/>
        </c:dLbls>
        <c:marker val="1"/>
        <c:smooth val="0"/>
        <c:axId val="138561792"/>
        <c:axId val="138580352"/>
      </c:lineChart>
      <c:dateAx>
        <c:axId val="138561792"/>
        <c:scaling>
          <c:orientation val="minMax"/>
        </c:scaling>
        <c:delete val="1"/>
        <c:axPos val="b"/>
        <c:numFmt formatCode="ge" sourceLinked="1"/>
        <c:majorTickMark val="none"/>
        <c:minorTickMark val="none"/>
        <c:tickLblPos val="none"/>
        <c:crossAx val="138580352"/>
        <c:crosses val="autoZero"/>
        <c:auto val="1"/>
        <c:lblOffset val="100"/>
        <c:baseTimeUnit val="years"/>
      </c:dateAx>
      <c:valAx>
        <c:axId val="1385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56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94.89</c:v>
                </c:pt>
                <c:pt idx="1">
                  <c:v>95.39</c:v>
                </c:pt>
                <c:pt idx="2">
                  <c:v>94.82</c:v>
                </c:pt>
                <c:pt idx="3">
                  <c:v>95.2</c:v>
                </c:pt>
                <c:pt idx="4">
                  <c:v>94.22</c:v>
                </c:pt>
              </c:numCache>
            </c:numRef>
          </c:val>
        </c:ser>
        <c:dLbls>
          <c:showLegendKey val="0"/>
          <c:showVal val="0"/>
          <c:showCatName val="0"/>
          <c:showSerName val="0"/>
          <c:showPercent val="0"/>
          <c:showBubbleSize val="0"/>
        </c:dLbls>
        <c:gapWidth val="150"/>
        <c:axId val="138360704"/>
        <c:axId val="13837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360704"/>
        <c:axId val="138371072"/>
      </c:lineChart>
      <c:dateAx>
        <c:axId val="138360704"/>
        <c:scaling>
          <c:orientation val="minMax"/>
        </c:scaling>
        <c:delete val="1"/>
        <c:axPos val="b"/>
        <c:numFmt formatCode="ge" sourceLinked="1"/>
        <c:majorTickMark val="none"/>
        <c:minorTickMark val="none"/>
        <c:tickLblPos val="none"/>
        <c:crossAx val="138371072"/>
        <c:crosses val="autoZero"/>
        <c:auto val="1"/>
        <c:lblOffset val="100"/>
        <c:baseTimeUnit val="years"/>
      </c:dateAx>
      <c:valAx>
        <c:axId val="13837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3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393088"/>
        <c:axId val="1383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393088"/>
        <c:axId val="138395008"/>
      </c:lineChart>
      <c:dateAx>
        <c:axId val="138393088"/>
        <c:scaling>
          <c:orientation val="minMax"/>
        </c:scaling>
        <c:delete val="1"/>
        <c:axPos val="b"/>
        <c:numFmt formatCode="ge" sourceLinked="1"/>
        <c:majorTickMark val="none"/>
        <c:minorTickMark val="none"/>
        <c:tickLblPos val="none"/>
        <c:crossAx val="138395008"/>
        <c:crosses val="autoZero"/>
        <c:auto val="1"/>
        <c:lblOffset val="100"/>
        <c:baseTimeUnit val="years"/>
      </c:dateAx>
      <c:valAx>
        <c:axId val="1383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39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126464"/>
        <c:axId val="13812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126464"/>
        <c:axId val="138128384"/>
      </c:lineChart>
      <c:dateAx>
        <c:axId val="138126464"/>
        <c:scaling>
          <c:orientation val="minMax"/>
        </c:scaling>
        <c:delete val="1"/>
        <c:axPos val="b"/>
        <c:numFmt formatCode="ge" sourceLinked="1"/>
        <c:majorTickMark val="none"/>
        <c:minorTickMark val="none"/>
        <c:tickLblPos val="none"/>
        <c:crossAx val="138128384"/>
        <c:crosses val="autoZero"/>
        <c:auto val="1"/>
        <c:lblOffset val="100"/>
        <c:baseTimeUnit val="years"/>
      </c:dateAx>
      <c:valAx>
        <c:axId val="13812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1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226304"/>
        <c:axId val="13822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226304"/>
        <c:axId val="138228480"/>
      </c:lineChart>
      <c:dateAx>
        <c:axId val="138226304"/>
        <c:scaling>
          <c:orientation val="minMax"/>
        </c:scaling>
        <c:delete val="1"/>
        <c:axPos val="b"/>
        <c:numFmt formatCode="ge" sourceLinked="1"/>
        <c:majorTickMark val="none"/>
        <c:minorTickMark val="none"/>
        <c:tickLblPos val="none"/>
        <c:crossAx val="138228480"/>
        <c:crosses val="autoZero"/>
        <c:auto val="1"/>
        <c:lblOffset val="100"/>
        <c:baseTimeUnit val="years"/>
      </c:dateAx>
      <c:valAx>
        <c:axId val="13822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22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263168"/>
        <c:axId val="13826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263168"/>
        <c:axId val="138269440"/>
      </c:lineChart>
      <c:dateAx>
        <c:axId val="138263168"/>
        <c:scaling>
          <c:orientation val="minMax"/>
        </c:scaling>
        <c:delete val="1"/>
        <c:axPos val="b"/>
        <c:numFmt formatCode="ge" sourceLinked="1"/>
        <c:majorTickMark val="none"/>
        <c:minorTickMark val="none"/>
        <c:tickLblPos val="none"/>
        <c:crossAx val="138269440"/>
        <c:crosses val="autoZero"/>
        <c:auto val="1"/>
        <c:lblOffset val="100"/>
        <c:baseTimeUnit val="years"/>
      </c:dateAx>
      <c:valAx>
        <c:axId val="13826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26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467.39</c:v>
                </c:pt>
                <c:pt idx="1">
                  <c:v>417.09</c:v>
                </c:pt>
                <c:pt idx="2">
                  <c:v>374.92</c:v>
                </c:pt>
                <c:pt idx="3">
                  <c:v>374.65</c:v>
                </c:pt>
                <c:pt idx="4">
                  <c:v>359.43</c:v>
                </c:pt>
              </c:numCache>
            </c:numRef>
          </c:val>
        </c:ser>
        <c:dLbls>
          <c:showLegendKey val="0"/>
          <c:showVal val="0"/>
          <c:showCatName val="0"/>
          <c:showSerName val="0"/>
          <c:showPercent val="0"/>
          <c:showBubbleSize val="0"/>
        </c:dLbls>
        <c:gapWidth val="150"/>
        <c:axId val="138286976"/>
        <c:axId val="13830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783.38</c:v>
                </c:pt>
                <c:pt idx="1">
                  <c:v>742.31</c:v>
                </c:pt>
                <c:pt idx="2">
                  <c:v>708.85</c:v>
                </c:pt>
                <c:pt idx="3">
                  <c:v>660.23</c:v>
                </c:pt>
                <c:pt idx="4">
                  <c:v>658.6</c:v>
                </c:pt>
              </c:numCache>
            </c:numRef>
          </c:val>
          <c:smooth val="0"/>
        </c:ser>
        <c:dLbls>
          <c:showLegendKey val="0"/>
          <c:showVal val="0"/>
          <c:showCatName val="0"/>
          <c:showSerName val="0"/>
          <c:showPercent val="0"/>
          <c:showBubbleSize val="0"/>
        </c:dLbls>
        <c:marker val="1"/>
        <c:smooth val="0"/>
        <c:axId val="138286976"/>
        <c:axId val="138305536"/>
      </c:lineChart>
      <c:dateAx>
        <c:axId val="138286976"/>
        <c:scaling>
          <c:orientation val="minMax"/>
        </c:scaling>
        <c:delete val="1"/>
        <c:axPos val="b"/>
        <c:numFmt formatCode="ge" sourceLinked="1"/>
        <c:majorTickMark val="none"/>
        <c:minorTickMark val="none"/>
        <c:tickLblPos val="none"/>
        <c:crossAx val="138305536"/>
        <c:crosses val="autoZero"/>
        <c:auto val="1"/>
        <c:lblOffset val="100"/>
        <c:baseTimeUnit val="years"/>
      </c:dateAx>
      <c:valAx>
        <c:axId val="1383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2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100.25</c:v>
                </c:pt>
                <c:pt idx="1">
                  <c:v>100.1</c:v>
                </c:pt>
                <c:pt idx="2">
                  <c:v>98.86</c:v>
                </c:pt>
                <c:pt idx="3">
                  <c:v>100.13</c:v>
                </c:pt>
                <c:pt idx="4">
                  <c:v>98.34</c:v>
                </c:pt>
              </c:numCache>
            </c:numRef>
          </c:val>
        </c:ser>
        <c:dLbls>
          <c:showLegendKey val="0"/>
          <c:showVal val="0"/>
          <c:showCatName val="0"/>
          <c:showSerName val="0"/>
          <c:showPercent val="0"/>
          <c:showBubbleSize val="0"/>
        </c:dLbls>
        <c:gapWidth val="150"/>
        <c:axId val="138342400"/>
        <c:axId val="13834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88.04</c:v>
                </c:pt>
                <c:pt idx="1">
                  <c:v>86.6</c:v>
                </c:pt>
                <c:pt idx="2">
                  <c:v>89.47</c:v>
                </c:pt>
                <c:pt idx="3">
                  <c:v>88.7</c:v>
                </c:pt>
                <c:pt idx="4">
                  <c:v>88.44</c:v>
                </c:pt>
              </c:numCache>
            </c:numRef>
          </c:val>
          <c:smooth val="0"/>
        </c:ser>
        <c:dLbls>
          <c:showLegendKey val="0"/>
          <c:showVal val="0"/>
          <c:showCatName val="0"/>
          <c:showSerName val="0"/>
          <c:showPercent val="0"/>
          <c:showBubbleSize val="0"/>
        </c:dLbls>
        <c:marker val="1"/>
        <c:smooth val="0"/>
        <c:axId val="138342400"/>
        <c:axId val="138344320"/>
      </c:lineChart>
      <c:dateAx>
        <c:axId val="138342400"/>
        <c:scaling>
          <c:orientation val="minMax"/>
        </c:scaling>
        <c:delete val="1"/>
        <c:axPos val="b"/>
        <c:numFmt formatCode="ge" sourceLinked="1"/>
        <c:majorTickMark val="none"/>
        <c:minorTickMark val="none"/>
        <c:tickLblPos val="none"/>
        <c:crossAx val="138344320"/>
        <c:crosses val="autoZero"/>
        <c:auto val="1"/>
        <c:lblOffset val="100"/>
        <c:baseTimeUnit val="years"/>
      </c:dateAx>
      <c:valAx>
        <c:axId val="13834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3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121.31</c:v>
                </c:pt>
                <c:pt idx="1">
                  <c:v>120.63</c:v>
                </c:pt>
                <c:pt idx="2">
                  <c:v>122.28</c:v>
                </c:pt>
                <c:pt idx="3">
                  <c:v>120.6</c:v>
                </c:pt>
                <c:pt idx="4">
                  <c:v>125.49</c:v>
                </c:pt>
              </c:numCache>
            </c:numRef>
          </c:val>
        </c:ser>
        <c:dLbls>
          <c:showLegendKey val="0"/>
          <c:showVal val="0"/>
          <c:showCatName val="0"/>
          <c:showSerName val="0"/>
          <c:showPercent val="0"/>
          <c:showBubbleSize val="0"/>
        </c:dLbls>
        <c:gapWidth val="150"/>
        <c:axId val="138435584"/>
        <c:axId val="13843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142.58000000000001</c:v>
                </c:pt>
                <c:pt idx="1">
                  <c:v>144.15</c:v>
                </c:pt>
                <c:pt idx="2">
                  <c:v>143.47999999999999</c:v>
                </c:pt>
                <c:pt idx="3">
                  <c:v>145.05000000000001</c:v>
                </c:pt>
                <c:pt idx="4">
                  <c:v>147.15</c:v>
                </c:pt>
              </c:numCache>
            </c:numRef>
          </c:val>
          <c:smooth val="0"/>
        </c:ser>
        <c:dLbls>
          <c:showLegendKey val="0"/>
          <c:showVal val="0"/>
          <c:showCatName val="0"/>
          <c:showSerName val="0"/>
          <c:showPercent val="0"/>
          <c:showBubbleSize val="0"/>
        </c:dLbls>
        <c:marker val="1"/>
        <c:smooth val="0"/>
        <c:axId val="138435584"/>
        <c:axId val="138437760"/>
      </c:lineChart>
      <c:dateAx>
        <c:axId val="138435584"/>
        <c:scaling>
          <c:orientation val="minMax"/>
        </c:scaling>
        <c:delete val="1"/>
        <c:axPos val="b"/>
        <c:numFmt formatCode="ge" sourceLinked="1"/>
        <c:majorTickMark val="none"/>
        <c:minorTickMark val="none"/>
        <c:tickLblPos val="none"/>
        <c:crossAx val="138437760"/>
        <c:crosses val="autoZero"/>
        <c:auto val="1"/>
        <c:lblOffset val="100"/>
        <c:baseTimeUnit val="years"/>
      </c:dateAx>
      <c:valAx>
        <c:axId val="13843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43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4" zoomScale="90" zoomScaleNormal="9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四街道市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3"/>
      <c r="AE8" s="3"/>
      <c r="AF8" s="3"/>
      <c r="AG8" s="3"/>
      <c r="AH8" s="3"/>
      <c r="AI8" s="3"/>
      <c r="AJ8" s="3"/>
      <c r="AK8" s="3"/>
      <c r="AL8" s="64">
        <f>データ!R6</f>
        <v>91340</v>
      </c>
      <c r="AM8" s="64"/>
      <c r="AN8" s="64"/>
      <c r="AO8" s="64"/>
      <c r="AP8" s="64"/>
      <c r="AQ8" s="64"/>
      <c r="AR8" s="64"/>
      <c r="AS8" s="64"/>
      <c r="AT8" s="63">
        <f>データ!S6</f>
        <v>34.520000000000003</v>
      </c>
      <c r="AU8" s="63"/>
      <c r="AV8" s="63"/>
      <c r="AW8" s="63"/>
      <c r="AX8" s="63"/>
      <c r="AY8" s="63"/>
      <c r="AZ8" s="63"/>
      <c r="BA8" s="63"/>
      <c r="BB8" s="63">
        <f>データ!T6</f>
        <v>2646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89.22</v>
      </c>
      <c r="Q10" s="63"/>
      <c r="R10" s="63"/>
      <c r="S10" s="63"/>
      <c r="T10" s="63"/>
      <c r="U10" s="63"/>
      <c r="V10" s="63"/>
      <c r="W10" s="63">
        <f>データ!P6</f>
        <v>82.21</v>
      </c>
      <c r="X10" s="63"/>
      <c r="Y10" s="63"/>
      <c r="Z10" s="63"/>
      <c r="AA10" s="63"/>
      <c r="AB10" s="63"/>
      <c r="AC10" s="63"/>
      <c r="AD10" s="64">
        <f>データ!Q6</f>
        <v>2106</v>
      </c>
      <c r="AE10" s="64"/>
      <c r="AF10" s="64"/>
      <c r="AG10" s="64"/>
      <c r="AH10" s="64"/>
      <c r="AI10" s="64"/>
      <c r="AJ10" s="64"/>
      <c r="AK10" s="2"/>
      <c r="AL10" s="64">
        <f>データ!U6</f>
        <v>81383</v>
      </c>
      <c r="AM10" s="64"/>
      <c r="AN10" s="64"/>
      <c r="AO10" s="64"/>
      <c r="AP10" s="64"/>
      <c r="AQ10" s="64"/>
      <c r="AR10" s="64"/>
      <c r="AS10" s="64"/>
      <c r="AT10" s="63">
        <f>データ!V6</f>
        <v>11.19</v>
      </c>
      <c r="AU10" s="63"/>
      <c r="AV10" s="63"/>
      <c r="AW10" s="63"/>
      <c r="AX10" s="63"/>
      <c r="AY10" s="63"/>
      <c r="AZ10" s="63"/>
      <c r="BA10" s="63"/>
      <c r="BB10" s="63">
        <f>データ!W6</f>
        <v>7272.83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122289</v>
      </c>
      <c r="D6" s="31">
        <f t="shared" si="3"/>
        <v>47</v>
      </c>
      <c r="E6" s="31">
        <f t="shared" si="3"/>
        <v>17</v>
      </c>
      <c r="F6" s="31">
        <f t="shared" si="3"/>
        <v>1</v>
      </c>
      <c r="G6" s="31">
        <f t="shared" si="3"/>
        <v>0</v>
      </c>
      <c r="H6" s="31" t="str">
        <f t="shared" si="3"/>
        <v>千葉県　四街道市</v>
      </c>
      <c r="I6" s="31" t="str">
        <f t="shared" si="3"/>
        <v>法非適用</v>
      </c>
      <c r="J6" s="31" t="str">
        <f t="shared" si="3"/>
        <v>下水道事業</v>
      </c>
      <c r="K6" s="31" t="str">
        <f t="shared" si="3"/>
        <v>公共下水道</v>
      </c>
      <c r="L6" s="31" t="str">
        <f t="shared" si="3"/>
        <v>Bc1</v>
      </c>
      <c r="M6" s="32" t="str">
        <f t="shared" si="3"/>
        <v>-</v>
      </c>
      <c r="N6" s="32" t="str">
        <f t="shared" si="3"/>
        <v>該当数値なし</v>
      </c>
      <c r="O6" s="32">
        <f t="shared" si="3"/>
        <v>89.22</v>
      </c>
      <c r="P6" s="32">
        <f t="shared" si="3"/>
        <v>82.21</v>
      </c>
      <c r="Q6" s="32">
        <f t="shared" si="3"/>
        <v>2106</v>
      </c>
      <c r="R6" s="32">
        <f t="shared" si="3"/>
        <v>91340</v>
      </c>
      <c r="S6" s="32">
        <f t="shared" si="3"/>
        <v>34.520000000000003</v>
      </c>
      <c r="T6" s="32">
        <f t="shared" si="3"/>
        <v>2646</v>
      </c>
      <c r="U6" s="32">
        <f t="shared" si="3"/>
        <v>81383</v>
      </c>
      <c r="V6" s="32">
        <f t="shared" si="3"/>
        <v>11.19</v>
      </c>
      <c r="W6" s="32">
        <f t="shared" si="3"/>
        <v>7272.83</v>
      </c>
      <c r="X6" s="33">
        <f>IF(X7="",NA(),X7)</f>
        <v>94.89</v>
      </c>
      <c r="Y6" s="33">
        <f t="shared" ref="Y6:AG6" si="4">IF(Y7="",NA(),Y7)</f>
        <v>95.39</v>
      </c>
      <c r="Z6" s="33">
        <f t="shared" si="4"/>
        <v>94.82</v>
      </c>
      <c r="AA6" s="33">
        <f t="shared" si="4"/>
        <v>95.2</v>
      </c>
      <c r="AB6" s="33">
        <f t="shared" si="4"/>
        <v>94.22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467.39</v>
      </c>
      <c r="BF6" s="33">
        <f t="shared" ref="BF6:BN6" si="7">IF(BF7="",NA(),BF7)</f>
        <v>417.09</v>
      </c>
      <c r="BG6" s="33">
        <f t="shared" si="7"/>
        <v>374.92</v>
      </c>
      <c r="BH6" s="33">
        <f t="shared" si="7"/>
        <v>374.65</v>
      </c>
      <c r="BI6" s="33">
        <f t="shared" si="7"/>
        <v>359.43</v>
      </c>
      <c r="BJ6" s="33">
        <f t="shared" si="7"/>
        <v>783.38</v>
      </c>
      <c r="BK6" s="33">
        <f t="shared" si="7"/>
        <v>742.31</v>
      </c>
      <c r="BL6" s="33">
        <f t="shared" si="7"/>
        <v>708.85</v>
      </c>
      <c r="BM6" s="33">
        <f t="shared" si="7"/>
        <v>660.23</v>
      </c>
      <c r="BN6" s="33">
        <f t="shared" si="7"/>
        <v>658.6</v>
      </c>
      <c r="BO6" s="32" t="str">
        <f>IF(BO7="","",IF(BO7="-","【-】","【"&amp;SUBSTITUTE(TEXT(BO7,"#,##0.00"),"-","△")&amp;"】"))</f>
        <v>【776.35】</v>
      </c>
      <c r="BP6" s="33">
        <f>IF(BP7="",NA(),BP7)</f>
        <v>100.25</v>
      </c>
      <c r="BQ6" s="33">
        <f t="shared" ref="BQ6:BY6" si="8">IF(BQ7="",NA(),BQ7)</f>
        <v>100.1</v>
      </c>
      <c r="BR6" s="33">
        <f t="shared" si="8"/>
        <v>98.86</v>
      </c>
      <c r="BS6" s="33">
        <f t="shared" si="8"/>
        <v>100.13</v>
      </c>
      <c r="BT6" s="33">
        <f t="shared" si="8"/>
        <v>98.34</v>
      </c>
      <c r="BU6" s="33">
        <f t="shared" si="8"/>
        <v>88.04</v>
      </c>
      <c r="BV6" s="33">
        <f t="shared" si="8"/>
        <v>86.6</v>
      </c>
      <c r="BW6" s="33">
        <f t="shared" si="8"/>
        <v>89.47</v>
      </c>
      <c r="BX6" s="33">
        <f t="shared" si="8"/>
        <v>88.7</v>
      </c>
      <c r="BY6" s="33">
        <f t="shared" si="8"/>
        <v>88.44</v>
      </c>
      <c r="BZ6" s="32" t="str">
        <f>IF(BZ7="","",IF(BZ7="-","【-】","【"&amp;SUBSTITUTE(TEXT(BZ7,"#,##0.00"),"-","△")&amp;"】"))</f>
        <v>【96.57】</v>
      </c>
      <c r="CA6" s="33">
        <f>IF(CA7="",NA(),CA7)</f>
        <v>121.31</v>
      </c>
      <c r="CB6" s="33">
        <f t="shared" ref="CB6:CJ6" si="9">IF(CB7="",NA(),CB7)</f>
        <v>120.63</v>
      </c>
      <c r="CC6" s="33">
        <f t="shared" si="9"/>
        <v>122.28</v>
      </c>
      <c r="CD6" s="33">
        <f t="shared" si="9"/>
        <v>120.6</v>
      </c>
      <c r="CE6" s="33">
        <f t="shared" si="9"/>
        <v>125.49</v>
      </c>
      <c r="CF6" s="33">
        <f t="shared" si="9"/>
        <v>142.58000000000001</v>
      </c>
      <c r="CG6" s="33">
        <f t="shared" si="9"/>
        <v>144.15</v>
      </c>
      <c r="CH6" s="33">
        <f t="shared" si="9"/>
        <v>143.47999999999999</v>
      </c>
      <c r="CI6" s="33">
        <f t="shared" si="9"/>
        <v>145.05000000000001</v>
      </c>
      <c r="CJ6" s="33">
        <f t="shared" si="9"/>
        <v>147.15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64.180000000000007</v>
      </c>
      <c r="CR6" s="33">
        <f t="shared" si="10"/>
        <v>64.2</v>
      </c>
      <c r="CS6" s="33">
        <f t="shared" si="10"/>
        <v>64.75</v>
      </c>
      <c r="CT6" s="33">
        <f t="shared" si="10"/>
        <v>62.03</v>
      </c>
      <c r="CU6" s="33">
        <f t="shared" si="10"/>
        <v>59.27</v>
      </c>
      <c r="CV6" s="32" t="str">
        <f>IF(CV7="","",IF(CV7="-","【-】","【"&amp;SUBSTITUTE(TEXT(CV7,"#,##0.00"),"-","△")&amp;"】"))</f>
        <v>【60.35】</v>
      </c>
      <c r="CW6" s="33">
        <f>IF(CW7="",NA(),CW7)</f>
        <v>94.54</v>
      </c>
      <c r="CX6" s="33">
        <f t="shared" ref="CX6:DF6" si="11">IF(CX7="",NA(),CX7)</f>
        <v>94.4</v>
      </c>
      <c r="CY6" s="33">
        <f t="shared" si="11"/>
        <v>94.55</v>
      </c>
      <c r="CZ6" s="33">
        <f t="shared" si="11"/>
        <v>94.62</v>
      </c>
      <c r="DA6" s="33">
        <f t="shared" si="11"/>
        <v>94.56</v>
      </c>
      <c r="DB6" s="33">
        <f t="shared" si="11"/>
        <v>93.17</v>
      </c>
      <c r="DC6" s="33">
        <f t="shared" si="11"/>
        <v>93.37</v>
      </c>
      <c r="DD6" s="33">
        <f t="shared" si="11"/>
        <v>92.84</v>
      </c>
      <c r="DE6" s="33">
        <f t="shared" si="11"/>
        <v>93.53</v>
      </c>
      <c r="DF6" s="33">
        <f t="shared" si="11"/>
        <v>92.82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0.01</v>
      </c>
      <c r="EE6" s="33">
        <f t="shared" ref="EE6:EM6" si="14">IF(EE7="",NA(),EE7)</f>
        <v>0.01</v>
      </c>
      <c r="EF6" s="33">
        <f t="shared" si="14"/>
        <v>0.01</v>
      </c>
      <c r="EG6" s="33">
        <f t="shared" si="14"/>
        <v>0.01</v>
      </c>
      <c r="EH6" s="33">
        <f t="shared" si="14"/>
        <v>0.02</v>
      </c>
      <c r="EI6" s="33">
        <f t="shared" si="14"/>
        <v>7.0000000000000007E-2</v>
      </c>
      <c r="EJ6" s="33">
        <f t="shared" si="14"/>
        <v>0.05</v>
      </c>
      <c r="EK6" s="33">
        <f t="shared" si="14"/>
        <v>0.04</v>
      </c>
      <c r="EL6" s="33">
        <f t="shared" si="14"/>
        <v>0.05</v>
      </c>
      <c r="EM6" s="33">
        <f t="shared" si="14"/>
        <v>7.0000000000000007E-2</v>
      </c>
      <c r="EN6" s="32" t="str">
        <f>IF(EN7="","",IF(EN7="-","【-】","【"&amp;SUBSTITUTE(TEXT(EN7,"#,##0.00"),"-","△")&amp;"】"))</f>
        <v>【0.17】</v>
      </c>
    </row>
    <row r="7" spans="1:144" s="34" customFormat="1">
      <c r="A7" s="26"/>
      <c r="B7" s="35">
        <v>2014</v>
      </c>
      <c r="C7" s="35">
        <v>122289</v>
      </c>
      <c r="D7" s="35">
        <v>47</v>
      </c>
      <c r="E7" s="35">
        <v>17</v>
      </c>
      <c r="F7" s="35">
        <v>1</v>
      </c>
      <c r="G7" s="35">
        <v>0</v>
      </c>
      <c r="H7" s="35" t="s">
        <v>96</v>
      </c>
      <c r="I7" s="35" t="s">
        <v>97</v>
      </c>
      <c r="J7" s="35" t="s">
        <v>98</v>
      </c>
      <c r="K7" s="35" t="s">
        <v>99</v>
      </c>
      <c r="L7" s="35" t="s">
        <v>100</v>
      </c>
      <c r="M7" s="36" t="s">
        <v>101</v>
      </c>
      <c r="N7" s="36" t="s">
        <v>102</v>
      </c>
      <c r="O7" s="36">
        <v>89.22</v>
      </c>
      <c r="P7" s="36">
        <v>82.21</v>
      </c>
      <c r="Q7" s="36">
        <v>2106</v>
      </c>
      <c r="R7" s="36">
        <v>91340</v>
      </c>
      <c r="S7" s="36">
        <v>34.520000000000003</v>
      </c>
      <c r="T7" s="36">
        <v>2646</v>
      </c>
      <c r="U7" s="36">
        <v>81383</v>
      </c>
      <c r="V7" s="36">
        <v>11.19</v>
      </c>
      <c r="W7" s="36">
        <v>7272.83</v>
      </c>
      <c r="X7" s="36">
        <v>94.89</v>
      </c>
      <c r="Y7" s="36">
        <v>95.39</v>
      </c>
      <c r="Z7" s="36">
        <v>94.82</v>
      </c>
      <c r="AA7" s="36">
        <v>95.2</v>
      </c>
      <c r="AB7" s="36">
        <v>94.22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467.39</v>
      </c>
      <c r="BF7" s="36">
        <v>417.09</v>
      </c>
      <c r="BG7" s="36">
        <v>374.92</v>
      </c>
      <c r="BH7" s="36">
        <v>374.65</v>
      </c>
      <c r="BI7" s="36">
        <v>359.43</v>
      </c>
      <c r="BJ7" s="36">
        <v>783.38</v>
      </c>
      <c r="BK7" s="36">
        <v>742.31</v>
      </c>
      <c r="BL7" s="36">
        <v>708.85</v>
      </c>
      <c r="BM7" s="36">
        <v>660.23</v>
      </c>
      <c r="BN7" s="36">
        <v>658.6</v>
      </c>
      <c r="BO7" s="36">
        <v>776.35</v>
      </c>
      <c r="BP7" s="36">
        <v>100.25</v>
      </c>
      <c r="BQ7" s="36">
        <v>100.1</v>
      </c>
      <c r="BR7" s="36">
        <v>98.86</v>
      </c>
      <c r="BS7" s="36">
        <v>100.13</v>
      </c>
      <c r="BT7" s="36">
        <v>98.34</v>
      </c>
      <c r="BU7" s="36">
        <v>88.04</v>
      </c>
      <c r="BV7" s="36">
        <v>86.6</v>
      </c>
      <c r="BW7" s="36">
        <v>89.47</v>
      </c>
      <c r="BX7" s="36">
        <v>88.7</v>
      </c>
      <c r="BY7" s="36">
        <v>88.44</v>
      </c>
      <c r="BZ7" s="36">
        <v>96.57</v>
      </c>
      <c r="CA7" s="36">
        <v>121.31</v>
      </c>
      <c r="CB7" s="36">
        <v>120.63</v>
      </c>
      <c r="CC7" s="36">
        <v>122.28</v>
      </c>
      <c r="CD7" s="36">
        <v>120.6</v>
      </c>
      <c r="CE7" s="36">
        <v>125.49</v>
      </c>
      <c r="CF7" s="36">
        <v>142.58000000000001</v>
      </c>
      <c r="CG7" s="36">
        <v>144.15</v>
      </c>
      <c r="CH7" s="36">
        <v>143.47999999999999</v>
      </c>
      <c r="CI7" s="36">
        <v>145.05000000000001</v>
      </c>
      <c r="CJ7" s="36">
        <v>147.15</v>
      </c>
      <c r="CK7" s="36">
        <v>142.28</v>
      </c>
      <c r="CL7" s="36" t="s">
        <v>101</v>
      </c>
      <c r="CM7" s="36" t="s">
        <v>101</v>
      </c>
      <c r="CN7" s="36" t="s">
        <v>101</v>
      </c>
      <c r="CO7" s="36" t="s">
        <v>101</v>
      </c>
      <c r="CP7" s="36" t="s">
        <v>101</v>
      </c>
      <c r="CQ7" s="36">
        <v>64.180000000000007</v>
      </c>
      <c r="CR7" s="36">
        <v>64.2</v>
      </c>
      <c r="CS7" s="36">
        <v>64.75</v>
      </c>
      <c r="CT7" s="36">
        <v>62.03</v>
      </c>
      <c r="CU7" s="36">
        <v>59.27</v>
      </c>
      <c r="CV7" s="36">
        <v>60.35</v>
      </c>
      <c r="CW7" s="36">
        <v>94.54</v>
      </c>
      <c r="CX7" s="36">
        <v>94.4</v>
      </c>
      <c r="CY7" s="36">
        <v>94.55</v>
      </c>
      <c r="CZ7" s="36">
        <v>94.62</v>
      </c>
      <c r="DA7" s="36">
        <v>94.56</v>
      </c>
      <c r="DB7" s="36">
        <v>93.17</v>
      </c>
      <c r="DC7" s="36">
        <v>93.37</v>
      </c>
      <c r="DD7" s="36">
        <v>92.84</v>
      </c>
      <c r="DE7" s="36">
        <v>93.53</v>
      </c>
      <c r="DF7" s="36">
        <v>92.82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0.01</v>
      </c>
      <c r="EE7" s="36">
        <v>0.01</v>
      </c>
      <c r="EF7" s="36">
        <v>0.01</v>
      </c>
      <c r="EG7" s="36">
        <v>0.01</v>
      </c>
      <c r="EH7" s="36">
        <v>0.02</v>
      </c>
      <c r="EI7" s="36">
        <v>7.0000000000000007E-2</v>
      </c>
      <c r="EJ7" s="36">
        <v>0.05</v>
      </c>
      <c r="EK7" s="36">
        <v>0.04</v>
      </c>
      <c r="EL7" s="36">
        <v>0.05</v>
      </c>
      <c r="EM7" s="36">
        <v>7.0000000000000007E-2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成島 徹司</cp:lastModifiedBy>
  <cp:lastPrinted>2016-02-12T07:55:09Z</cp:lastPrinted>
  <dcterms:created xsi:type="dcterms:W3CDTF">2016-02-03T08:50:18Z</dcterms:created>
  <dcterms:modified xsi:type="dcterms:W3CDTF">2016-02-12T07:55:13Z</dcterms:modified>
  <cp:category/>
</cp:coreProperties>
</file>