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<sst xmlns="http://schemas.openxmlformats.org/spreadsheetml/2006/main" count="221" uniqueCount="111">
  <si>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</si>
  <si>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</si>
  <si>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</si>
  <si>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</si>
  <si>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</si>
  <si>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</si>
  <si>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</si>
  <si>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</si>
  <si>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</si>
  <si>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</si>
  <si>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</si>
  <si>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</si>
  <si>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</si>
  <si>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</si>
  <si>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</si>
  <si>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</si>
  <si>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</si>
  <si>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</si>
  <si>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</si>
  <si>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</si>
  <si>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</si>
  <si>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</si>
  <si>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</si>
  <si>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</si>
  <si>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</si>
  <si>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</si>
  <si>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</si>
  <si>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</si>
  <si>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</si>
  <si>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</si>
  <si>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</si>
  <si>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</si>
  <si>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</si>
  <si>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</si>
  <si>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</si>
  <si>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</si>
  <si>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</si>
  <si>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</si>
  <si>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</si>
  <si>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</si>
  <si>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</si>
  <si>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</si>
  <si>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</si>
  <si>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</si>
  <si>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</si>
  <si>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</si>
  <si>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</si>
  <si>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</si>
  <si>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</si>
  <si>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</si>
  <si>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</si>
  <si>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</si>
  <si>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</si>
  <si>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</si>
  <si>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</si>
  <si>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</si>
  <si>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</si>
  <si>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</si>
  <si>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</si>
  <si>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</si>
  <si>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</si>
  <si>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</si>
  <si>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</si>
  <si>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</si>
  <si>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</si>
  <si>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</si>
  <si>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</si>
  <si>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</si>
  <si>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</si>
  <si>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</si>
  <si>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</si>
  <si>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</si>
  <si>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</si>
  <si>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</si>
  <si>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</si>
  <si>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</si>
  <si>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</si>
  <si>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</si>
  <si>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</si>
  <si>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</si>
  <si>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</si>
  <si>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</si>
  <si>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</si>
  <si>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</si>
  <si>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</si>
  <si>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</si>
  <si>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</si>
  <si>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</si>
  <si>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</si>
  <si>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</si>
  <si>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</si>
  <si>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</si>
  <si>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</si>
  <si>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</si>
  <si>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</si>
  <si>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</si>
  <si>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袖ケ浦市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</si>
  <si>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</si>
  <si>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</si>
  <si>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</si>
  <si>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</si>
  <si>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</si>
  <si>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</si>
  <si>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</si>
  <si>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</si>
  <si>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</si>
  <si>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</si>
  <si>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</si>
  <si>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耐用年数の５０年を経過している管路はなく類似団体と比較しても数値は低くなっている。</t>
    <rPh sb="1" eb="3">
      <t>タイヨウ</t>
    </rPh>
    <rPh sb="3" eb="5">
      <t>ネンスウ</t>
    </rPh>
    <rPh sb="8" eb="9">
      <t>ネン</t>
    </rPh>
    <rPh sb="10" eb="12">
      <t>ケイカ</t>
    </rPh>
    <rPh sb="16" eb="18">
      <t>カンロ</t>
    </rPh>
    <rPh sb="21" eb="23">
      <t>ルイジ</t>
    </rPh>
    <rPh sb="23" eb="25">
      <t>ダンタイ</t>
    </rPh>
    <rPh sb="26" eb="28">
      <t>ヒカク</t>
    </rPh>
    <rPh sb="31" eb="33">
      <t>スウチ</t>
    </rPh>
    <rPh sb="34" eb="35">
      <t>ヒク</t>
    </rPh>
    <phoneticPr fontId="4"/>
  </si>
  <si>
    <t>　袖ケ浦市の下水道事業の経営状況は、比較的良好な水準であると言えます。今後、椎の森工業団地Ⅱ期地区や袖ケ浦駅海側土地区画整理事業により料金収入が増加すると予想されます。
　しかしながら、これらの事業が完成した際には料金収入が頭打ちとなり節水意識や節水機器の普及などのより将来的には料金収入は減っていく傾向となるもと考えられます。
　このため、これまでも様々な経費削減に努めてまいりましたが、更なる効率的な運営に努める一方、下水道使用者に対しては、経営状況を周知しながら負担の適正化を検討し、より一層の経営基盤の強化を図ってまいります。</t>
    <rPh sb="1" eb="5">
      <t>ソデガウラシ</t>
    </rPh>
    <rPh sb="6" eb="9">
      <t>ゲスイドウ</t>
    </rPh>
    <rPh sb="9" eb="11">
      <t>ジギョウ</t>
    </rPh>
    <rPh sb="12" eb="14">
      <t>ケイエイ</t>
    </rPh>
    <rPh sb="14" eb="16">
      <t>ジョウキョウ</t>
    </rPh>
    <rPh sb="18" eb="21">
      <t>ヒカクテキ</t>
    </rPh>
    <rPh sb="21" eb="23">
      <t>リョウコウ</t>
    </rPh>
    <rPh sb="24" eb="26">
      <t>スイジュン</t>
    </rPh>
    <rPh sb="30" eb="31">
      <t>イ</t>
    </rPh>
    <rPh sb="35" eb="37">
      <t>コンゴ</t>
    </rPh>
    <rPh sb="38" eb="39">
      <t>シイ</t>
    </rPh>
    <rPh sb="40" eb="41">
      <t>モリ</t>
    </rPh>
    <rPh sb="41" eb="43">
      <t>コウギョウ</t>
    </rPh>
    <rPh sb="43" eb="45">
      <t>ダンチ</t>
    </rPh>
    <rPh sb="46" eb="47">
      <t>キ</t>
    </rPh>
    <rPh sb="47" eb="49">
      <t>チク</t>
    </rPh>
    <rPh sb="50" eb="53">
      <t>ソデガウラ</t>
    </rPh>
    <rPh sb="53" eb="54">
      <t>エキ</t>
    </rPh>
    <rPh sb="54" eb="56">
      <t>ウミガワ</t>
    </rPh>
    <rPh sb="56" eb="58">
      <t>トチ</t>
    </rPh>
    <rPh sb="58" eb="60">
      <t>クカク</t>
    </rPh>
    <rPh sb="60" eb="62">
      <t>セイリ</t>
    </rPh>
    <rPh sb="62" eb="64">
      <t>ジギョウ</t>
    </rPh>
    <rPh sb="67" eb="69">
      <t>リョウキン</t>
    </rPh>
    <rPh sb="69" eb="71">
      <t>シュウニュウ</t>
    </rPh>
    <rPh sb="72" eb="74">
      <t>ゾウカ</t>
    </rPh>
    <rPh sb="77" eb="79">
      <t>ヨソウ</t>
    </rPh>
    <rPh sb="97" eb="99">
      <t>ジギョウ</t>
    </rPh>
    <rPh sb="100" eb="102">
      <t>カンセイ</t>
    </rPh>
    <rPh sb="104" eb="105">
      <t>サイ</t>
    </rPh>
    <rPh sb="107" eb="109">
      <t>リョウキン</t>
    </rPh>
    <rPh sb="109" eb="111">
      <t>シュウニュウ</t>
    </rPh>
    <rPh sb="112" eb="114">
      <t>アタマウ</t>
    </rPh>
    <rPh sb="118" eb="120">
      <t>セッスイ</t>
    </rPh>
    <rPh sb="120" eb="122">
      <t>イシキ</t>
    </rPh>
    <rPh sb="123" eb="125">
      <t>セッスイ</t>
    </rPh>
    <rPh sb="125" eb="127">
      <t>キキ</t>
    </rPh>
    <rPh sb="128" eb="130">
      <t>フキュウ</t>
    </rPh>
    <rPh sb="135" eb="138">
      <t>ショウライテキ</t>
    </rPh>
    <rPh sb="140" eb="142">
      <t>リョウキン</t>
    </rPh>
    <rPh sb="142" eb="144">
      <t>シュウニュウ</t>
    </rPh>
    <rPh sb="145" eb="146">
      <t>ヘ</t>
    </rPh>
    <rPh sb="150" eb="152">
      <t>ケイコウ</t>
    </rPh>
    <rPh sb="157" eb="158">
      <t>カンガ</t>
    </rPh>
    <rPh sb="176" eb="178">
      <t>サマザマ</t>
    </rPh>
    <rPh sb="179" eb="181">
      <t>ケイヒ</t>
    </rPh>
    <rPh sb="181" eb="183">
      <t>サクゲン</t>
    </rPh>
    <rPh sb="184" eb="185">
      <t>ツト</t>
    </rPh>
    <rPh sb="195" eb="196">
      <t>サラ</t>
    </rPh>
    <rPh sb="198" eb="201">
      <t>コウリツテキ</t>
    </rPh>
    <rPh sb="202" eb="204">
      <t>ウンエイ</t>
    </rPh>
    <rPh sb="205" eb="206">
      <t>ツト</t>
    </rPh>
    <rPh sb="208" eb="210">
      <t>イッポウ</t>
    </rPh>
    <rPh sb="211" eb="214">
      <t>ゲスイドウ</t>
    </rPh>
    <rPh sb="214" eb="217">
      <t>シヨウシャ</t>
    </rPh>
    <rPh sb="218" eb="219">
      <t>タイ</t>
    </rPh>
    <rPh sb="223" eb="225">
      <t>ケイエイ</t>
    </rPh>
    <rPh sb="225" eb="227">
      <t>ジョウキョウ</t>
    </rPh>
    <rPh sb="228" eb="230">
      <t>シュウチ</t>
    </rPh>
    <rPh sb="234" eb="236">
      <t>フタン</t>
    </rPh>
    <rPh sb="237" eb="240">
      <t>テキセイカ</t>
    </rPh>
    <rPh sb="241" eb="243">
      <t>ケントウ</t>
    </rPh>
    <rPh sb="247" eb="249">
      <t>イッソウ</t>
    </rPh>
    <rPh sb="250" eb="252">
      <t>ケイエイ</t>
    </rPh>
    <rPh sb="252" eb="254">
      <t>キバン</t>
    </rPh>
    <rPh sb="255" eb="257">
      <t>キョウカ</t>
    </rPh>
    <rPh sb="258" eb="259">
      <t>ハカ</t>
    </rPh>
    <phoneticPr fontId="4"/>
  </si>
  <si>
    <r>
      <t>　収益的収支比率については、終末処理場等包括的維持管理業務を複数年で契約するなどコスト削減に努めた結果、</t>
    </r>
    <r>
      <rPr>
        <sz val="11"/>
        <rFont val="ＭＳ ゴシック"/>
        <family val="3"/>
        <charset val="128"/>
      </rPr>
      <t>平成２５年度で１００％を超え単年度黒字化を達成しました。
　企業債残高は、５年間で１７億５,０００万円減少しており、平成</t>
    </r>
    <r>
      <rPr>
        <sz val="11"/>
        <color theme="1"/>
        <rFont val="ＭＳ ゴシック"/>
        <family val="3"/>
        <charset val="128"/>
      </rPr>
      <t>２６年度末では６６億９，２００万円になっております。</t>
    </r>
    <r>
      <rPr>
        <sz val="11"/>
        <rFont val="ＭＳ ゴシック"/>
        <family val="3"/>
        <charset val="128"/>
      </rPr>
      <t>当該値が０となっているのは、地方債残高のうち公費負担分と分流式下水道に要する経費の地方債残高が同一であるためです。</t>
    </r>
    <r>
      <rPr>
        <sz val="11"/>
        <color theme="1"/>
        <rFont val="ＭＳ ゴシック"/>
        <family val="3"/>
        <charset val="128"/>
      </rPr>
      <t xml:space="preserve">
　経費回収率については、使用料改定を行った結果、</t>
    </r>
    <r>
      <rPr>
        <sz val="11"/>
        <rFont val="ＭＳ ゴシック"/>
        <family val="3"/>
        <charset val="128"/>
      </rPr>
      <t>平成</t>
    </r>
    <r>
      <rPr>
        <sz val="11"/>
        <color theme="1"/>
        <rFont val="ＭＳ ゴシック"/>
        <family val="3"/>
        <charset val="128"/>
      </rPr>
      <t>２４年度から１００％に届く数値になっています。
　汚水処理原価については、</t>
    </r>
    <r>
      <rPr>
        <sz val="11"/>
        <rFont val="ＭＳ ゴシック"/>
        <family val="3"/>
        <charset val="128"/>
      </rPr>
      <t>平成</t>
    </r>
    <r>
      <rPr>
        <sz val="11"/>
        <color theme="1"/>
        <rFont val="ＭＳ ゴシック"/>
        <family val="3"/>
        <charset val="128"/>
      </rPr>
      <t>２２年度から２５年度では、いずれも類似団体と比較して低くなっており、費用削減策などを適切に実行している結果と言えます。
　施設利用率については、６０％台で推移しており類似団体と比較しても低い数値となっています。現段階では、終末処理場の運転方法を汚水量に見合ったものに検討する必要があります。
　水洗化率については、年々わずかではありますが上昇しており、今後もあらゆる機会を通して水洗化ＰＲに努めます。
　なお、</t>
    </r>
    <r>
      <rPr>
        <sz val="11"/>
        <rFont val="ＭＳ ゴシック"/>
        <family val="3"/>
        <charset val="128"/>
      </rPr>
      <t>平成</t>
    </r>
    <r>
      <rPr>
        <sz val="11"/>
        <color theme="1"/>
        <rFont val="ＭＳ ゴシック"/>
        <family val="3"/>
        <charset val="128"/>
      </rPr>
      <t>２６年度での収益的収支比率、経費回収率が前年度から下がっていること及び汚水処理原価が上がったことは、資本費平準化債の借り入れを同年度から行ったためです。
　</t>
    </r>
    <rPh sb="1" eb="4">
      <t>シュウエキテキ</t>
    </rPh>
    <rPh sb="4" eb="6">
      <t>シュウシ</t>
    </rPh>
    <rPh sb="6" eb="8">
      <t>ヒリツ</t>
    </rPh>
    <rPh sb="14" eb="16">
      <t>シュウマツ</t>
    </rPh>
    <rPh sb="16" eb="19">
      <t>ショリジョウ</t>
    </rPh>
    <rPh sb="19" eb="20">
      <t>トウ</t>
    </rPh>
    <rPh sb="20" eb="23">
      <t>ホウカツテキ</t>
    </rPh>
    <rPh sb="23" eb="25">
      <t>イジ</t>
    </rPh>
    <rPh sb="25" eb="27">
      <t>カンリ</t>
    </rPh>
    <rPh sb="27" eb="29">
      <t>ギョウム</t>
    </rPh>
    <rPh sb="30" eb="32">
      <t>フクスウ</t>
    </rPh>
    <rPh sb="32" eb="33">
      <t>ネン</t>
    </rPh>
    <rPh sb="34" eb="36">
      <t>ケイヤク</t>
    </rPh>
    <rPh sb="43" eb="45">
      <t>サクゲン</t>
    </rPh>
    <rPh sb="46" eb="47">
      <t>ツト</t>
    </rPh>
    <rPh sb="49" eb="51">
      <t>ケッカ</t>
    </rPh>
    <rPh sb="52" eb="54">
      <t>ヘイセイ</t>
    </rPh>
    <rPh sb="56" eb="58">
      <t>ネンド</t>
    </rPh>
    <rPh sb="64" eb="65">
      <t>コ</t>
    </rPh>
    <rPh sb="66" eb="69">
      <t>タンネンド</t>
    </rPh>
    <rPh sb="69" eb="72">
      <t>クロジカ</t>
    </rPh>
    <rPh sb="73" eb="75">
      <t>タッセイ</t>
    </rPh>
    <rPh sb="82" eb="84">
      <t>キギョウ</t>
    </rPh>
    <rPh sb="84" eb="85">
      <t>サイ</t>
    </rPh>
    <rPh sb="85" eb="87">
      <t>ザンダカ</t>
    </rPh>
    <rPh sb="90" eb="92">
      <t>ネンカン</t>
    </rPh>
    <rPh sb="95" eb="96">
      <t>オク</t>
    </rPh>
    <rPh sb="101" eb="103">
      <t>マンエン</t>
    </rPh>
    <rPh sb="103" eb="105">
      <t>ゲンショウ</t>
    </rPh>
    <rPh sb="110" eb="112">
      <t>ヘイセイ</t>
    </rPh>
    <rPh sb="114" eb="115">
      <t>ネン</t>
    </rPh>
    <rPh sb="115" eb="116">
      <t>ド</t>
    </rPh>
    <rPh sb="116" eb="117">
      <t>マツ</t>
    </rPh>
    <rPh sb="121" eb="122">
      <t>オク</t>
    </rPh>
    <rPh sb="127" eb="129">
      <t>マンエン</t>
    </rPh>
    <rPh sb="138" eb="140">
      <t>トウガイ</t>
    </rPh>
    <rPh sb="140" eb="141">
      <t>チ</t>
    </rPh>
    <rPh sb="152" eb="155">
      <t>チホウサイ</t>
    </rPh>
    <rPh sb="155" eb="157">
      <t>ザンダカ</t>
    </rPh>
    <rPh sb="160" eb="162">
      <t>コウヒ</t>
    </rPh>
    <rPh sb="162" eb="164">
      <t>フタン</t>
    </rPh>
    <rPh sb="164" eb="165">
      <t>ブン</t>
    </rPh>
    <rPh sb="166" eb="168">
      <t>ブンリュウ</t>
    </rPh>
    <rPh sb="168" eb="169">
      <t>シキ</t>
    </rPh>
    <rPh sb="169" eb="172">
      <t>ゲスイドウ</t>
    </rPh>
    <rPh sb="173" eb="174">
      <t>ヨウ</t>
    </rPh>
    <rPh sb="176" eb="178">
      <t>ケイヒ</t>
    </rPh>
    <rPh sb="179" eb="182">
      <t>チホウサイ</t>
    </rPh>
    <rPh sb="182" eb="184">
      <t>ザンダカ</t>
    </rPh>
    <rPh sb="185" eb="186">
      <t>ドウ</t>
    </rPh>
    <rPh sb="186" eb="187">
      <t>イチ</t>
    </rPh>
    <rPh sb="197" eb="199">
      <t>ケイヒ</t>
    </rPh>
    <rPh sb="199" eb="201">
      <t>カイシュウ</t>
    </rPh>
    <rPh sb="201" eb="202">
      <t>リツ</t>
    </rPh>
    <rPh sb="208" eb="211">
      <t>シヨウリョウ</t>
    </rPh>
    <rPh sb="211" eb="213">
      <t>カイテイ</t>
    </rPh>
    <rPh sb="214" eb="215">
      <t>オコナ</t>
    </rPh>
    <rPh sb="217" eb="219">
      <t>ケッカ</t>
    </rPh>
    <rPh sb="220" eb="222">
      <t>ヘイセイ</t>
    </rPh>
    <rPh sb="224" eb="225">
      <t>ネン</t>
    </rPh>
    <rPh sb="225" eb="226">
      <t>ド</t>
    </rPh>
    <rPh sb="233" eb="234">
      <t>トド</t>
    </rPh>
    <rPh sb="235" eb="237">
      <t>スウチ</t>
    </rPh>
    <rPh sb="247" eb="249">
      <t>オスイ</t>
    </rPh>
    <rPh sb="249" eb="251">
      <t>ショリ</t>
    </rPh>
    <rPh sb="251" eb="253">
      <t>ゲンカ</t>
    </rPh>
    <rPh sb="259" eb="261">
      <t>ヘイセイ</t>
    </rPh>
    <rPh sb="263" eb="264">
      <t>ネン</t>
    </rPh>
    <rPh sb="264" eb="265">
      <t>ド</t>
    </rPh>
    <rPh sb="269" eb="270">
      <t>ネン</t>
    </rPh>
    <rPh sb="270" eb="271">
      <t>ド</t>
    </rPh>
    <rPh sb="278" eb="280">
      <t>ルイジ</t>
    </rPh>
    <rPh sb="280" eb="282">
      <t>ダンタイ</t>
    </rPh>
    <rPh sb="283" eb="285">
      <t>ヒカク</t>
    </rPh>
    <rPh sb="287" eb="288">
      <t>ヒク</t>
    </rPh>
    <rPh sb="295" eb="297">
      <t>ヒヨウ</t>
    </rPh>
    <rPh sb="297" eb="299">
      <t>サクゲン</t>
    </rPh>
    <rPh sb="299" eb="300">
      <t>サク</t>
    </rPh>
    <rPh sb="303" eb="305">
      <t>テキセツ</t>
    </rPh>
    <rPh sb="306" eb="308">
      <t>ジッコウ</t>
    </rPh>
    <rPh sb="312" eb="314">
      <t>ケッカ</t>
    </rPh>
    <rPh sb="315" eb="316">
      <t>イ</t>
    </rPh>
    <rPh sb="322" eb="324">
      <t>シセツ</t>
    </rPh>
    <rPh sb="324" eb="327">
      <t>リヨウリツ</t>
    </rPh>
    <rPh sb="336" eb="337">
      <t>ダイ</t>
    </rPh>
    <rPh sb="338" eb="340">
      <t>スイイ</t>
    </rPh>
    <rPh sb="344" eb="346">
      <t>ルイジ</t>
    </rPh>
    <rPh sb="346" eb="348">
      <t>ダンタイ</t>
    </rPh>
    <rPh sb="349" eb="351">
      <t>ヒカク</t>
    </rPh>
    <rPh sb="354" eb="355">
      <t>ヒク</t>
    </rPh>
    <rPh sb="356" eb="358">
      <t>スウチ</t>
    </rPh>
    <rPh sb="366" eb="369">
      <t>ゲンダンカイ</t>
    </rPh>
    <rPh sb="372" eb="374">
      <t>シュウマツ</t>
    </rPh>
    <rPh sb="374" eb="377">
      <t>ショリジョウ</t>
    </rPh>
    <rPh sb="378" eb="380">
      <t>ウンテン</t>
    </rPh>
    <rPh sb="380" eb="382">
      <t>ホウホウ</t>
    </rPh>
    <rPh sb="383" eb="385">
      <t>オスイ</t>
    </rPh>
    <rPh sb="385" eb="386">
      <t>リョウ</t>
    </rPh>
    <rPh sb="387" eb="389">
      <t>ミア</t>
    </rPh>
    <rPh sb="394" eb="396">
      <t>ケントウ</t>
    </rPh>
    <rPh sb="398" eb="400">
      <t>ヒツヨウ</t>
    </rPh>
    <rPh sb="411" eb="412">
      <t>リツ</t>
    </rPh>
    <rPh sb="418" eb="420">
      <t>ネンネン</t>
    </rPh>
    <rPh sb="430" eb="432">
      <t>ジョウショウ</t>
    </rPh>
    <rPh sb="437" eb="439">
      <t>コンゴ</t>
    </rPh>
    <rPh sb="444" eb="446">
      <t>キカイ</t>
    </rPh>
    <rPh sb="447" eb="448">
      <t>トオ</t>
    </rPh>
    <rPh sb="450" eb="453">
      <t>スイセンカ</t>
    </rPh>
    <rPh sb="456" eb="457">
      <t>ツト</t>
    </rPh>
    <rPh sb="466" eb="468">
      <t>ヘイセイ</t>
    </rPh>
    <rPh sb="470" eb="471">
      <t>ネン</t>
    </rPh>
    <rPh sb="471" eb="472">
      <t>ド</t>
    </rPh>
    <rPh sb="474" eb="476">
      <t>シュウエキ</t>
    </rPh>
    <rPh sb="476" eb="477">
      <t>テキ</t>
    </rPh>
    <rPh sb="477" eb="479">
      <t>シュウシ</t>
    </rPh>
    <rPh sb="479" eb="481">
      <t>ヒリツ</t>
    </rPh>
    <rPh sb="482" eb="484">
      <t>ケイヒ</t>
    </rPh>
    <rPh sb="484" eb="486">
      <t>カイシュウ</t>
    </rPh>
    <rPh sb="486" eb="487">
      <t>リツ</t>
    </rPh>
    <rPh sb="488" eb="491">
      <t>ゼンネンド</t>
    </rPh>
    <rPh sb="493" eb="494">
      <t>サ</t>
    </rPh>
    <rPh sb="501" eb="502">
      <t>オヨ</t>
    </rPh>
    <rPh sb="503" eb="505">
      <t>オスイ</t>
    </rPh>
    <rPh sb="505" eb="507">
      <t>ショリ</t>
    </rPh>
    <rPh sb="507" eb="509">
      <t>ゲンカ</t>
    </rPh>
    <rPh sb="510" eb="511">
      <t>ア</t>
    </rPh>
    <rPh sb="518" eb="520">
      <t>シホン</t>
    </rPh>
    <rPh sb="520" eb="521">
      <t>ヒ</t>
    </rPh>
    <rPh sb="521" eb="524">
      <t>ヘイジュンカ</t>
    </rPh>
    <rPh sb="524" eb="525">
      <t>サイ</t>
    </rPh>
    <rPh sb="526" eb="527">
      <t>カ</t>
    </rPh>
    <rPh sb="528" eb="529">
      <t>イ</t>
    </rPh>
    <rPh sb="531" eb="533">
      <t>ドウネン</t>
    </rPh>
    <rPh sb="533" eb="534">
      <t>ド</t>
    </rPh>
    <rPh sb="536" eb="53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</si>
</sst>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0.02</c:v>
                </c:pt>
                <c:pt idx="1">
                  <c:v>0.02</c:v>
                </c:pt>
                <c:pt idx="2">
                  <c:v>0.04</c:v>
                </c:pt>
                <c:pt idx="3">
                  <c:v>0.11</c:v>
                </c:pt>
                <c:pt idx="4" formatCode="#,##0.00;&quot;△&quot;#,##0.00">
                  <c:v>0</c:v>
                </c:pt>
              </c:numCache>
            </c:numRef>
          </c:val>
        </c:ser>
        <c:dLbls>
          <c:showLegendKey val="0"/>
          <c:showVal val="0"/>
          <c:showCatName val="0"/>
          <c:showSerName val="0"/>
          <c:showPercent val="0"/>
          <c:showBubbleSize val="0"/>
        </c:dLbls>
        <c:gapWidth val="150"/>
        <c:axId val="77873152"/>
        <c:axId val="7814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0.05</c:v>
                </c:pt>
                <c:pt idx="2">
                  <c:v>0.04</c:v>
                </c:pt>
                <c:pt idx="3">
                  <c:v>0.06</c:v>
                </c:pt>
                <c:pt idx="4">
                  <c:v>0.1</c:v>
                </c:pt>
              </c:numCache>
            </c:numRef>
          </c:val>
          <c:smooth val="0"/>
        </c:ser>
        <c:dLbls>
          <c:showLegendKey val="0"/>
          <c:showVal val="0"/>
          <c:showCatName val="0"/>
          <c:showSerName val="0"/>
          <c:showPercent val="0"/>
          <c:showBubbleSize val="0"/>
        </c:dLbls>
        <c:marker val="1"/>
        <c:smooth val="0"/>
        <c:axId val="77873152"/>
        <c:axId val="78146560"/>
      </c:lineChart>
      <c:dateAx>
        <c:axId val="77873152"/>
        <c:scaling>
          <c:orientation val="minMax"/>
        </c:scaling>
        <c:delete val="1"/>
        <c:axPos val="b"/>
        <c:numFmt formatCode="ge" sourceLinked="1"/>
        <c:majorTickMark val="none"/>
        <c:minorTickMark val="none"/>
        <c:tickLblPos val="none"/>
        <c:crossAx val="78146560"/>
        <c:crosses val="autoZero"/>
        <c:auto val="1"/>
        <c:lblOffset val="100"/>
        <c:baseTimeUnit val="years"/>
      </c:dateAx>
      <c:valAx>
        <c:axId val="7814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87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61.55</c:v>
                </c:pt>
                <c:pt idx="1">
                  <c:v>61.25</c:v>
                </c:pt>
                <c:pt idx="2">
                  <c:v>61.45</c:v>
                </c:pt>
                <c:pt idx="3">
                  <c:v>61.59</c:v>
                </c:pt>
                <c:pt idx="4">
                  <c:v>63.27</c:v>
                </c:pt>
              </c:numCache>
            </c:numRef>
          </c:val>
        </c:ser>
        <c:dLbls>
          <c:showLegendKey val="0"/>
          <c:showVal val="0"/>
          <c:showCatName val="0"/>
          <c:showSerName val="0"/>
          <c:showPercent val="0"/>
          <c:showBubbleSize val="0"/>
        </c:dLbls>
        <c:gapWidth val="150"/>
        <c:axId val="121077760"/>
        <c:axId val="12107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60.04</c:v>
                </c:pt>
                <c:pt idx="1">
                  <c:v>63.88</c:v>
                </c:pt>
                <c:pt idx="2">
                  <c:v>65.31</c:v>
                </c:pt>
                <c:pt idx="3">
                  <c:v>62.09</c:v>
                </c:pt>
                <c:pt idx="4">
                  <c:v>64.87</c:v>
                </c:pt>
              </c:numCache>
            </c:numRef>
          </c:val>
          <c:smooth val="0"/>
        </c:ser>
        <c:dLbls>
          <c:showLegendKey val="0"/>
          <c:showVal val="0"/>
          <c:showCatName val="0"/>
          <c:showSerName val="0"/>
          <c:showPercent val="0"/>
          <c:showBubbleSize val="0"/>
        </c:dLbls>
        <c:marker val="1"/>
        <c:smooth val="0"/>
        <c:axId val="121077760"/>
        <c:axId val="121079680"/>
      </c:lineChart>
      <c:dateAx>
        <c:axId val="121077760"/>
        <c:scaling>
          <c:orientation val="minMax"/>
        </c:scaling>
        <c:delete val="1"/>
        <c:axPos val="b"/>
        <c:numFmt formatCode="ge" sourceLinked="1"/>
        <c:majorTickMark val="none"/>
        <c:minorTickMark val="none"/>
        <c:tickLblPos val="none"/>
        <c:crossAx val="121079680"/>
        <c:crosses val="autoZero"/>
        <c:auto val="1"/>
        <c:lblOffset val="100"/>
        <c:baseTimeUnit val="years"/>
      </c:dateAx>
      <c:valAx>
        <c:axId val="12107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07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94.95</c:v>
                </c:pt>
                <c:pt idx="1">
                  <c:v>95.29</c:v>
                </c:pt>
                <c:pt idx="2">
                  <c:v>95.71</c:v>
                </c:pt>
                <c:pt idx="3">
                  <c:v>95.99</c:v>
                </c:pt>
                <c:pt idx="4">
                  <c:v>96.28</c:v>
                </c:pt>
              </c:numCache>
            </c:numRef>
          </c:val>
        </c:ser>
        <c:dLbls>
          <c:showLegendKey val="0"/>
          <c:showVal val="0"/>
          <c:showCatName val="0"/>
          <c:showSerName val="0"/>
          <c:showPercent val="0"/>
          <c:showBubbleSize val="0"/>
        </c:dLbls>
        <c:gapWidth val="150"/>
        <c:axId val="121093504"/>
        <c:axId val="12110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87.18</c:v>
                </c:pt>
                <c:pt idx="1">
                  <c:v>86.62</c:v>
                </c:pt>
                <c:pt idx="2">
                  <c:v>87.07</c:v>
                </c:pt>
                <c:pt idx="3">
                  <c:v>86.88</c:v>
                </c:pt>
                <c:pt idx="4">
                  <c:v>91.11</c:v>
                </c:pt>
              </c:numCache>
            </c:numRef>
          </c:val>
          <c:smooth val="0"/>
        </c:ser>
        <c:dLbls>
          <c:showLegendKey val="0"/>
          <c:showVal val="0"/>
          <c:showCatName val="0"/>
          <c:showSerName val="0"/>
          <c:showPercent val="0"/>
          <c:showBubbleSize val="0"/>
        </c:dLbls>
        <c:marker val="1"/>
        <c:smooth val="0"/>
        <c:axId val="121093504"/>
        <c:axId val="121107968"/>
      </c:lineChart>
      <c:dateAx>
        <c:axId val="121093504"/>
        <c:scaling>
          <c:orientation val="minMax"/>
        </c:scaling>
        <c:delete val="1"/>
        <c:axPos val="b"/>
        <c:numFmt formatCode="ge" sourceLinked="1"/>
        <c:majorTickMark val="none"/>
        <c:minorTickMark val="none"/>
        <c:tickLblPos val="none"/>
        <c:crossAx val="121107968"/>
        <c:crosses val="autoZero"/>
        <c:auto val="1"/>
        <c:lblOffset val="100"/>
        <c:baseTimeUnit val="years"/>
      </c:dateAx>
      <c:valAx>
        <c:axId val="12110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09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85.7</c:v>
                </c:pt>
                <c:pt idx="1">
                  <c:v>89.51</c:v>
                </c:pt>
                <c:pt idx="2">
                  <c:v>99.41</c:v>
                </c:pt>
                <c:pt idx="3">
                  <c:v>101.07</c:v>
                </c:pt>
                <c:pt idx="4">
                  <c:v>86.44</c:v>
                </c:pt>
              </c:numCache>
            </c:numRef>
          </c:val>
        </c:ser>
        <c:dLbls>
          <c:showLegendKey val="0"/>
          <c:showVal val="0"/>
          <c:showCatName val="0"/>
          <c:showSerName val="0"/>
          <c:showPercent val="0"/>
          <c:showBubbleSize val="0"/>
        </c:dLbls>
        <c:gapWidth val="150"/>
        <c:axId val="78702080"/>
        <c:axId val="7872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702080"/>
        <c:axId val="78722944"/>
      </c:lineChart>
      <c:dateAx>
        <c:axId val="78702080"/>
        <c:scaling>
          <c:orientation val="minMax"/>
        </c:scaling>
        <c:delete val="1"/>
        <c:axPos val="b"/>
        <c:numFmt formatCode="ge" sourceLinked="1"/>
        <c:majorTickMark val="none"/>
        <c:minorTickMark val="none"/>
        <c:tickLblPos val="none"/>
        <c:crossAx val="78722944"/>
        <c:crosses val="autoZero"/>
        <c:auto val="1"/>
        <c:lblOffset val="100"/>
        <c:baseTimeUnit val="years"/>
      </c:dateAx>
      <c:valAx>
        <c:axId val="7872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70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740096"/>
        <c:axId val="7875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740096"/>
        <c:axId val="78754560"/>
      </c:lineChart>
      <c:dateAx>
        <c:axId val="78740096"/>
        <c:scaling>
          <c:orientation val="minMax"/>
        </c:scaling>
        <c:delete val="1"/>
        <c:axPos val="b"/>
        <c:numFmt formatCode="ge" sourceLinked="1"/>
        <c:majorTickMark val="none"/>
        <c:minorTickMark val="none"/>
        <c:tickLblPos val="none"/>
        <c:crossAx val="78754560"/>
        <c:crosses val="autoZero"/>
        <c:auto val="1"/>
        <c:lblOffset val="100"/>
        <c:baseTimeUnit val="years"/>
      </c:dateAx>
      <c:valAx>
        <c:axId val="7875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74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8442240"/>
        <c:axId val="11844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8442240"/>
        <c:axId val="118444416"/>
      </c:lineChart>
      <c:dateAx>
        <c:axId val="118442240"/>
        <c:scaling>
          <c:orientation val="minMax"/>
        </c:scaling>
        <c:delete val="1"/>
        <c:axPos val="b"/>
        <c:numFmt formatCode="ge" sourceLinked="1"/>
        <c:majorTickMark val="none"/>
        <c:minorTickMark val="none"/>
        <c:tickLblPos val="none"/>
        <c:crossAx val="118444416"/>
        <c:crosses val="autoZero"/>
        <c:auto val="1"/>
        <c:lblOffset val="100"/>
        <c:baseTimeUnit val="years"/>
      </c:dateAx>
      <c:valAx>
        <c:axId val="11844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44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8470528"/>
        <c:axId val="11847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8470528"/>
        <c:axId val="118476800"/>
      </c:lineChart>
      <c:dateAx>
        <c:axId val="118470528"/>
        <c:scaling>
          <c:orientation val="minMax"/>
        </c:scaling>
        <c:delete val="1"/>
        <c:axPos val="b"/>
        <c:numFmt formatCode="ge" sourceLinked="1"/>
        <c:majorTickMark val="none"/>
        <c:minorTickMark val="none"/>
        <c:tickLblPos val="none"/>
        <c:crossAx val="118476800"/>
        <c:crosses val="autoZero"/>
        <c:auto val="1"/>
        <c:lblOffset val="100"/>
        <c:baseTimeUnit val="years"/>
      </c:dateAx>
      <c:valAx>
        <c:axId val="11847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47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8507008"/>
        <c:axId val="11850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8507008"/>
        <c:axId val="118508928"/>
      </c:lineChart>
      <c:dateAx>
        <c:axId val="118507008"/>
        <c:scaling>
          <c:orientation val="minMax"/>
        </c:scaling>
        <c:delete val="1"/>
        <c:axPos val="b"/>
        <c:numFmt formatCode="ge" sourceLinked="1"/>
        <c:majorTickMark val="none"/>
        <c:minorTickMark val="none"/>
        <c:tickLblPos val="none"/>
        <c:crossAx val="118508928"/>
        <c:crosses val="autoZero"/>
        <c:auto val="1"/>
        <c:lblOffset val="100"/>
        <c:baseTimeUnit val="years"/>
      </c:dateAx>
      <c:valAx>
        <c:axId val="11850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50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8535296"/>
        <c:axId val="11853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1206.54</c:v>
                </c:pt>
                <c:pt idx="1">
                  <c:v>1247.2</c:v>
                </c:pt>
                <c:pt idx="2">
                  <c:v>1189.0999999999999</c:v>
                </c:pt>
                <c:pt idx="3">
                  <c:v>1115.1099999999999</c:v>
                </c:pt>
                <c:pt idx="4">
                  <c:v>854.16</c:v>
                </c:pt>
              </c:numCache>
            </c:numRef>
          </c:val>
          <c:smooth val="0"/>
        </c:ser>
        <c:dLbls>
          <c:showLegendKey val="0"/>
          <c:showVal val="0"/>
          <c:showCatName val="0"/>
          <c:showSerName val="0"/>
          <c:showPercent val="0"/>
          <c:showBubbleSize val="0"/>
        </c:dLbls>
        <c:marker val="1"/>
        <c:smooth val="0"/>
        <c:axId val="118535296"/>
        <c:axId val="118537216"/>
      </c:lineChart>
      <c:dateAx>
        <c:axId val="118535296"/>
        <c:scaling>
          <c:orientation val="minMax"/>
        </c:scaling>
        <c:delete val="1"/>
        <c:axPos val="b"/>
        <c:numFmt formatCode="ge" sourceLinked="1"/>
        <c:majorTickMark val="none"/>
        <c:minorTickMark val="none"/>
        <c:tickLblPos val="none"/>
        <c:crossAx val="118537216"/>
        <c:crosses val="autoZero"/>
        <c:auto val="1"/>
        <c:lblOffset val="100"/>
        <c:baseTimeUnit val="years"/>
      </c:dateAx>
      <c:valAx>
        <c:axId val="11853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53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66.040000000000006</c:v>
                </c:pt>
                <c:pt idx="1">
                  <c:v>76.260000000000005</c:v>
                </c:pt>
                <c:pt idx="2">
                  <c:v>99.63</c:v>
                </c:pt>
                <c:pt idx="3">
                  <c:v>94.45</c:v>
                </c:pt>
                <c:pt idx="4">
                  <c:v>78.77</c:v>
                </c:pt>
              </c:numCache>
            </c:numRef>
          </c:val>
        </c:ser>
        <c:dLbls>
          <c:showLegendKey val="0"/>
          <c:showVal val="0"/>
          <c:showCatName val="0"/>
          <c:showSerName val="0"/>
          <c:showPercent val="0"/>
          <c:showBubbleSize val="0"/>
        </c:dLbls>
        <c:gapWidth val="150"/>
        <c:axId val="121389824"/>
        <c:axId val="12139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77.739999999999995</c:v>
                </c:pt>
                <c:pt idx="1">
                  <c:v>77.489999999999995</c:v>
                </c:pt>
                <c:pt idx="2">
                  <c:v>78.78</c:v>
                </c:pt>
                <c:pt idx="3">
                  <c:v>79.540000000000006</c:v>
                </c:pt>
                <c:pt idx="4">
                  <c:v>93.13</c:v>
                </c:pt>
              </c:numCache>
            </c:numRef>
          </c:val>
          <c:smooth val="0"/>
        </c:ser>
        <c:dLbls>
          <c:showLegendKey val="0"/>
          <c:showVal val="0"/>
          <c:showCatName val="0"/>
          <c:showSerName val="0"/>
          <c:showPercent val="0"/>
          <c:showBubbleSize val="0"/>
        </c:dLbls>
        <c:marker val="1"/>
        <c:smooth val="0"/>
        <c:axId val="121389824"/>
        <c:axId val="121391744"/>
      </c:lineChart>
      <c:dateAx>
        <c:axId val="121389824"/>
        <c:scaling>
          <c:orientation val="minMax"/>
        </c:scaling>
        <c:delete val="1"/>
        <c:axPos val="b"/>
        <c:numFmt formatCode="ge" sourceLinked="1"/>
        <c:majorTickMark val="none"/>
        <c:minorTickMark val="none"/>
        <c:tickLblPos val="none"/>
        <c:crossAx val="121391744"/>
        <c:crosses val="autoZero"/>
        <c:auto val="1"/>
        <c:lblOffset val="100"/>
        <c:baseTimeUnit val="years"/>
      </c:dateAx>
      <c:valAx>
        <c:axId val="12139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38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189.85</c:v>
                </c:pt>
                <c:pt idx="1">
                  <c:v>171.58</c:v>
                </c:pt>
                <c:pt idx="2">
                  <c:v>138.94999999999999</c:v>
                </c:pt>
                <c:pt idx="3">
                  <c:v>147.65</c:v>
                </c:pt>
                <c:pt idx="4">
                  <c:v>180.77</c:v>
                </c:pt>
              </c:numCache>
            </c:numRef>
          </c:val>
        </c:ser>
        <c:dLbls>
          <c:showLegendKey val="0"/>
          <c:showVal val="0"/>
          <c:showCatName val="0"/>
          <c:showSerName val="0"/>
          <c:showPercent val="0"/>
          <c:showBubbleSize val="0"/>
        </c:dLbls>
        <c:gapWidth val="150"/>
        <c:axId val="121430400"/>
        <c:axId val="12143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199.72</c:v>
                </c:pt>
                <c:pt idx="1">
                  <c:v>201.25</c:v>
                </c:pt>
                <c:pt idx="2">
                  <c:v>199.32</c:v>
                </c:pt>
                <c:pt idx="3">
                  <c:v>199.36</c:v>
                </c:pt>
                <c:pt idx="4">
                  <c:v>167.97</c:v>
                </c:pt>
              </c:numCache>
            </c:numRef>
          </c:val>
          <c:smooth val="0"/>
        </c:ser>
        <c:dLbls>
          <c:showLegendKey val="0"/>
          <c:showVal val="0"/>
          <c:showCatName val="0"/>
          <c:showSerName val="0"/>
          <c:showPercent val="0"/>
          <c:showBubbleSize val="0"/>
        </c:dLbls>
        <c:marker val="1"/>
        <c:smooth val="0"/>
        <c:axId val="121430400"/>
        <c:axId val="121432320"/>
      </c:lineChart>
      <c:dateAx>
        <c:axId val="121430400"/>
        <c:scaling>
          <c:orientation val="minMax"/>
        </c:scaling>
        <c:delete val="1"/>
        <c:axPos val="b"/>
        <c:numFmt formatCode="ge" sourceLinked="1"/>
        <c:majorTickMark val="none"/>
        <c:minorTickMark val="none"/>
        <c:tickLblPos val="none"/>
        <c:crossAx val="121432320"/>
        <c:crosses val="autoZero"/>
        <c:auto val="1"/>
        <c:lblOffset val="100"/>
        <c:baseTimeUnit val="years"/>
      </c:dateAx>
      <c:valAx>
        <c:axId val="12143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43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千葉県　袖ケ浦市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Bd1</v>
      </c>
      <c r="X8" s="46"/>
      <c r="Y8" s="46"/>
      <c r="Z8" s="46"/>
      <c r="AA8" s="46"/>
      <c r="AB8" s="46"/>
      <c r="AC8" s="46"/>
      <c r="AD8" s="3"/>
      <c r="AE8" s="3"/>
      <c r="AF8" s="3"/>
      <c r="AG8" s="3"/>
      <c r="AH8" s="3"/>
      <c r="AI8" s="3"/>
      <c r="AJ8" s="3"/>
      <c r="AK8" s="3"/>
      <c r="AL8" s="47">
        <f>データ!R6</f>
        <v>62022</v>
      </c>
      <c r="AM8" s="47"/>
      <c r="AN8" s="47"/>
      <c r="AO8" s="47"/>
      <c r="AP8" s="47"/>
      <c r="AQ8" s="47"/>
      <c r="AR8" s="47"/>
      <c r="AS8" s="47"/>
      <c r="AT8" s="43">
        <f>データ!S6</f>
        <v>94.93</v>
      </c>
      <c r="AU8" s="43"/>
      <c r="AV8" s="43"/>
      <c r="AW8" s="43"/>
      <c r="AX8" s="43"/>
      <c r="AY8" s="43"/>
      <c r="AZ8" s="43"/>
      <c r="BA8" s="43"/>
      <c r="BB8" s="43">
        <f>データ!T6</f>
        <v>653.34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67.06</v>
      </c>
      <c r="Q10" s="43"/>
      <c r="R10" s="43"/>
      <c r="S10" s="43"/>
      <c r="T10" s="43"/>
      <c r="U10" s="43"/>
      <c r="V10" s="43"/>
      <c r="W10" s="43">
        <f>データ!P6</f>
        <v>86.8</v>
      </c>
      <c r="X10" s="43"/>
      <c r="Y10" s="43"/>
      <c r="Z10" s="43"/>
      <c r="AA10" s="43"/>
      <c r="AB10" s="43"/>
      <c r="AC10" s="43"/>
      <c r="AD10" s="47">
        <f>データ!Q6</f>
        <v>2301</v>
      </c>
      <c r="AE10" s="47"/>
      <c r="AF10" s="47"/>
      <c r="AG10" s="47"/>
      <c r="AH10" s="47"/>
      <c r="AI10" s="47"/>
      <c r="AJ10" s="47"/>
      <c r="AK10" s="2"/>
      <c r="AL10" s="47">
        <f>データ!U6</f>
        <v>41531</v>
      </c>
      <c r="AM10" s="47"/>
      <c r="AN10" s="47"/>
      <c r="AO10" s="47"/>
      <c r="AP10" s="47"/>
      <c r="AQ10" s="47"/>
      <c r="AR10" s="47"/>
      <c r="AS10" s="47"/>
      <c r="AT10" s="43">
        <f>データ!V6</f>
        <v>9.35</v>
      </c>
      <c r="AU10" s="43"/>
      <c r="AV10" s="43"/>
      <c r="AW10" s="43"/>
      <c r="AX10" s="43"/>
      <c r="AY10" s="43"/>
      <c r="AZ10" s="43"/>
      <c r="BA10" s="43"/>
      <c r="BB10" s="43">
        <f>データ!W6</f>
        <v>4441.82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2014</v>
      </c>
      <c r="C6" s="31">
        <f t="shared" ref="C6:W6" si="3">C7</f>
        <v>122297</v>
      </c>
      <c r="D6" s="31">
        <f t="shared" si="3"/>
        <v>47</v>
      </c>
      <c r="E6" s="31">
        <f t="shared" si="3"/>
        <v>17</v>
      </c>
      <c r="F6" s="31">
        <f t="shared" si="3"/>
        <v>1</v>
      </c>
      <c r="G6" s="31">
        <f t="shared" si="3"/>
        <v>0</v>
      </c>
      <c r="H6" s="31" t="str">
        <f t="shared" si="3"/>
        <v>千葉県　袖ケ浦市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67.06</v>
      </c>
      <c r="P6" s="32">
        <f t="shared" si="3"/>
        <v>86.8</v>
      </c>
      <c r="Q6" s="32">
        <f t="shared" si="3"/>
        <v>2301</v>
      </c>
      <c r="R6" s="32">
        <f t="shared" si="3"/>
        <v>62022</v>
      </c>
      <c r="S6" s="32">
        <f t="shared" si="3"/>
        <v>94.93</v>
      </c>
      <c r="T6" s="32">
        <f t="shared" si="3"/>
        <v>653.34</v>
      </c>
      <c r="U6" s="32">
        <f t="shared" si="3"/>
        <v>41531</v>
      </c>
      <c r="V6" s="32">
        <f t="shared" si="3"/>
        <v>9.35</v>
      </c>
      <c r="W6" s="32">
        <f t="shared" si="3"/>
        <v>4441.82</v>
      </c>
      <c r="X6" s="33">
        <f>IF(X7="",NA(),X7)</f>
        <v>85.7</v>
      </c>
      <c r="Y6" s="33">
        <f t="shared" ref="Y6:AG6" si="4">IF(Y7="",NA(),Y7)</f>
        <v>89.51</v>
      </c>
      <c r="Z6" s="33">
        <f t="shared" si="4"/>
        <v>99.41</v>
      </c>
      <c r="AA6" s="33">
        <f t="shared" si="4"/>
        <v>101.07</v>
      </c>
      <c r="AB6" s="33">
        <f t="shared" si="4"/>
        <v>86.44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1206.54</v>
      </c>
      <c r="BK6" s="33">
        <f t="shared" si="7"/>
        <v>1247.2</v>
      </c>
      <c r="BL6" s="33">
        <f t="shared" si="7"/>
        <v>1189.0999999999999</v>
      </c>
      <c r="BM6" s="33">
        <f t="shared" si="7"/>
        <v>1115.1099999999999</v>
      </c>
      <c r="BN6" s="33">
        <f t="shared" si="7"/>
        <v>854.16</v>
      </c>
      <c r="BO6" s="32" t="str">
        <f>IF(BO7="","",IF(BO7="-","【-】","【"&amp;SUBSTITUTE(TEXT(BO7,"#,##0.00"),"-","△")&amp;"】"))</f>
        <v>【776.35】</v>
      </c>
      <c r="BP6" s="33">
        <f>IF(BP7="",NA(),BP7)</f>
        <v>66.040000000000006</v>
      </c>
      <c r="BQ6" s="33">
        <f t="shared" ref="BQ6:BY6" si="8">IF(BQ7="",NA(),BQ7)</f>
        <v>76.260000000000005</v>
      </c>
      <c r="BR6" s="33">
        <f t="shared" si="8"/>
        <v>99.63</v>
      </c>
      <c r="BS6" s="33">
        <f t="shared" si="8"/>
        <v>94.45</v>
      </c>
      <c r="BT6" s="33">
        <f t="shared" si="8"/>
        <v>78.77</v>
      </c>
      <c r="BU6" s="33">
        <f t="shared" si="8"/>
        <v>77.739999999999995</v>
      </c>
      <c r="BV6" s="33">
        <f t="shared" si="8"/>
        <v>77.489999999999995</v>
      </c>
      <c r="BW6" s="33">
        <f t="shared" si="8"/>
        <v>78.78</v>
      </c>
      <c r="BX6" s="33">
        <f t="shared" si="8"/>
        <v>79.540000000000006</v>
      </c>
      <c r="BY6" s="33">
        <f t="shared" si="8"/>
        <v>93.13</v>
      </c>
      <c r="BZ6" s="32" t="str">
        <f>IF(BZ7="","",IF(BZ7="-","【-】","【"&amp;SUBSTITUTE(TEXT(BZ7,"#,##0.00"),"-","△")&amp;"】"))</f>
        <v>【96.57】</v>
      </c>
      <c r="CA6" s="33">
        <f>IF(CA7="",NA(),CA7)</f>
        <v>189.85</v>
      </c>
      <c r="CB6" s="33">
        <f t="shared" ref="CB6:CJ6" si="9">IF(CB7="",NA(),CB7)</f>
        <v>171.58</v>
      </c>
      <c r="CC6" s="33">
        <f t="shared" si="9"/>
        <v>138.94999999999999</v>
      </c>
      <c r="CD6" s="33">
        <f t="shared" si="9"/>
        <v>147.65</v>
      </c>
      <c r="CE6" s="33">
        <f t="shared" si="9"/>
        <v>180.77</v>
      </c>
      <c r="CF6" s="33">
        <f t="shared" si="9"/>
        <v>199.72</v>
      </c>
      <c r="CG6" s="33">
        <f t="shared" si="9"/>
        <v>201.25</v>
      </c>
      <c r="CH6" s="33">
        <f t="shared" si="9"/>
        <v>199.32</v>
      </c>
      <c r="CI6" s="33">
        <f t="shared" si="9"/>
        <v>199.36</v>
      </c>
      <c r="CJ6" s="33">
        <f t="shared" si="9"/>
        <v>167.97</v>
      </c>
      <c r="CK6" s="32" t="str">
        <f>IF(CK7="","",IF(CK7="-","【-】","【"&amp;SUBSTITUTE(TEXT(CK7,"#,##0.00"),"-","△")&amp;"】"))</f>
        <v>【142.28】</v>
      </c>
      <c r="CL6" s="33">
        <f>IF(CL7="",NA(),CL7)</f>
        <v>61.55</v>
      </c>
      <c r="CM6" s="33">
        <f t="shared" ref="CM6:CU6" si="10">IF(CM7="",NA(),CM7)</f>
        <v>61.25</v>
      </c>
      <c r="CN6" s="33">
        <f t="shared" si="10"/>
        <v>61.45</v>
      </c>
      <c r="CO6" s="33">
        <f t="shared" si="10"/>
        <v>61.59</v>
      </c>
      <c r="CP6" s="33">
        <f t="shared" si="10"/>
        <v>63.27</v>
      </c>
      <c r="CQ6" s="33">
        <f t="shared" si="10"/>
        <v>60.04</v>
      </c>
      <c r="CR6" s="33">
        <f t="shared" si="10"/>
        <v>63.88</v>
      </c>
      <c r="CS6" s="33">
        <f t="shared" si="10"/>
        <v>65.31</v>
      </c>
      <c r="CT6" s="33">
        <f t="shared" si="10"/>
        <v>62.09</v>
      </c>
      <c r="CU6" s="33">
        <f t="shared" si="10"/>
        <v>64.87</v>
      </c>
      <c r="CV6" s="32" t="str">
        <f>IF(CV7="","",IF(CV7="-","【-】","【"&amp;SUBSTITUTE(TEXT(CV7,"#,##0.00"),"-","△")&amp;"】"))</f>
        <v>【60.35】</v>
      </c>
      <c r="CW6" s="33">
        <f>IF(CW7="",NA(),CW7)</f>
        <v>94.95</v>
      </c>
      <c r="CX6" s="33">
        <f t="shared" ref="CX6:DF6" si="11">IF(CX7="",NA(),CX7)</f>
        <v>95.29</v>
      </c>
      <c r="CY6" s="33">
        <f t="shared" si="11"/>
        <v>95.71</v>
      </c>
      <c r="CZ6" s="33">
        <f t="shared" si="11"/>
        <v>95.99</v>
      </c>
      <c r="DA6" s="33">
        <f t="shared" si="11"/>
        <v>96.28</v>
      </c>
      <c r="DB6" s="33">
        <f t="shared" si="11"/>
        <v>87.18</v>
      </c>
      <c r="DC6" s="33">
        <f t="shared" si="11"/>
        <v>86.62</v>
      </c>
      <c r="DD6" s="33">
        <f t="shared" si="11"/>
        <v>87.07</v>
      </c>
      <c r="DE6" s="33">
        <f t="shared" si="11"/>
        <v>86.88</v>
      </c>
      <c r="DF6" s="33">
        <f t="shared" si="11"/>
        <v>91.11</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0.02</v>
      </c>
      <c r="EE6" s="33">
        <f t="shared" ref="EE6:EM6" si="14">IF(EE7="",NA(),EE7)</f>
        <v>0.02</v>
      </c>
      <c r="EF6" s="33">
        <f t="shared" si="14"/>
        <v>0.04</v>
      </c>
      <c r="EG6" s="33">
        <f t="shared" si="14"/>
        <v>0.11</v>
      </c>
      <c r="EH6" s="32">
        <f t="shared" si="14"/>
        <v>0</v>
      </c>
      <c r="EI6" s="33">
        <f t="shared" si="14"/>
        <v>0.13</v>
      </c>
      <c r="EJ6" s="33">
        <f t="shared" si="14"/>
        <v>0.05</v>
      </c>
      <c r="EK6" s="33">
        <f t="shared" si="14"/>
        <v>0.04</v>
      </c>
      <c r="EL6" s="33">
        <f t="shared" si="14"/>
        <v>0.06</v>
      </c>
      <c r="EM6" s="33">
        <f t="shared" si="14"/>
        <v>0.1</v>
      </c>
      <c r="EN6" s="32" t="str">
        <f>IF(EN7="","",IF(EN7="-","【-】","【"&amp;SUBSTITUTE(TEXT(EN7,"#,##0.00"),"-","△")&amp;"】"))</f>
        <v>【0.17】</v>
      </c>
    </row>
    <row r="7" spans="1:144" s="34" customFormat="1" x14ac:dyDescent="0.15">
      <c r="A7" s="26"/>
      <c r="B7" s="35">
        <v>2014</v>
      </c>
      <c r="C7" s="35">
        <v>122297</v>
      </c>
      <c r="D7" s="35">
        <v>47</v>
      </c>
      <c r="E7" s="35">
        <v>17</v>
      </c>
      <c r="F7" s="35">
        <v>1</v>
      </c>
      <c r="G7" s="35">
        <v>0</v>
      </c>
      <c r="H7" s="35" t="s">
        <v>96</v>
      </c>
      <c r="I7" s="35" t="s">
        <v>97</v>
      </c>
      <c r="J7" s="35" t="s">
        <v>98</v>
      </c>
      <c r="K7" s="35" t="s">
        <v>99</v>
      </c>
      <c r="L7" s="35" t="s">
        <v>100</v>
      </c>
      <c r="M7" s="36" t="s">
        <v>101</v>
      </c>
      <c r="N7" s="36" t="s">
        <v>102</v>
      </c>
      <c r="O7" s="36">
        <v>67.06</v>
      </c>
      <c r="P7" s="36">
        <v>86.8</v>
      </c>
      <c r="Q7" s="36">
        <v>2301</v>
      </c>
      <c r="R7" s="36">
        <v>62022</v>
      </c>
      <c r="S7" s="36">
        <v>94.93</v>
      </c>
      <c r="T7" s="36">
        <v>653.34</v>
      </c>
      <c r="U7" s="36">
        <v>41531</v>
      </c>
      <c r="V7" s="36">
        <v>9.35</v>
      </c>
      <c r="W7" s="36">
        <v>4441.82</v>
      </c>
      <c r="X7" s="36">
        <v>85.7</v>
      </c>
      <c r="Y7" s="36">
        <v>89.51</v>
      </c>
      <c r="Z7" s="36">
        <v>99.41</v>
      </c>
      <c r="AA7" s="36">
        <v>101.07</v>
      </c>
      <c r="AB7" s="36">
        <v>86.44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1206.54</v>
      </c>
      <c r="BK7" s="36">
        <v>1247.2</v>
      </c>
      <c r="BL7" s="36">
        <v>1189.0999999999999</v>
      </c>
      <c r="BM7" s="36">
        <v>1115.1099999999999</v>
      </c>
      <c r="BN7" s="36">
        <v>854.16</v>
      </c>
      <c r="BO7" s="36">
        <v>776.35</v>
      </c>
      <c r="BP7" s="36">
        <v>66.040000000000006</v>
      </c>
      <c r="BQ7" s="36">
        <v>76.260000000000005</v>
      </c>
      <c r="BR7" s="36">
        <v>99.63</v>
      </c>
      <c r="BS7" s="36">
        <v>94.45</v>
      </c>
      <c r="BT7" s="36">
        <v>78.77</v>
      </c>
      <c r="BU7" s="36">
        <v>77.739999999999995</v>
      </c>
      <c r="BV7" s="36">
        <v>77.489999999999995</v>
      </c>
      <c r="BW7" s="36">
        <v>78.78</v>
      </c>
      <c r="BX7" s="36">
        <v>79.540000000000006</v>
      </c>
      <c r="BY7" s="36">
        <v>93.13</v>
      </c>
      <c r="BZ7" s="36">
        <v>96.57</v>
      </c>
      <c r="CA7" s="36">
        <v>189.85</v>
      </c>
      <c r="CB7" s="36">
        <v>171.58</v>
      </c>
      <c r="CC7" s="36">
        <v>138.94999999999999</v>
      </c>
      <c r="CD7" s="36">
        <v>147.65</v>
      </c>
      <c r="CE7" s="36">
        <v>180.77</v>
      </c>
      <c r="CF7" s="36">
        <v>199.72</v>
      </c>
      <c r="CG7" s="36">
        <v>201.25</v>
      </c>
      <c r="CH7" s="36">
        <v>199.32</v>
      </c>
      <c r="CI7" s="36">
        <v>199.36</v>
      </c>
      <c r="CJ7" s="36">
        <v>167.97</v>
      </c>
      <c r="CK7" s="36">
        <v>142.28</v>
      </c>
      <c r="CL7" s="36">
        <v>61.55</v>
      </c>
      <c r="CM7" s="36">
        <v>61.25</v>
      </c>
      <c r="CN7" s="36">
        <v>61.45</v>
      </c>
      <c r="CO7" s="36">
        <v>61.59</v>
      </c>
      <c r="CP7" s="36">
        <v>63.27</v>
      </c>
      <c r="CQ7" s="36">
        <v>60.04</v>
      </c>
      <c r="CR7" s="36">
        <v>63.88</v>
      </c>
      <c r="CS7" s="36">
        <v>65.31</v>
      </c>
      <c r="CT7" s="36">
        <v>62.09</v>
      </c>
      <c r="CU7" s="36">
        <v>64.87</v>
      </c>
      <c r="CV7" s="36">
        <v>60.35</v>
      </c>
      <c r="CW7" s="36">
        <v>94.95</v>
      </c>
      <c r="CX7" s="36">
        <v>95.29</v>
      </c>
      <c r="CY7" s="36">
        <v>95.71</v>
      </c>
      <c r="CZ7" s="36">
        <v>95.99</v>
      </c>
      <c r="DA7" s="36">
        <v>96.28</v>
      </c>
      <c r="DB7" s="36">
        <v>87.18</v>
      </c>
      <c r="DC7" s="36">
        <v>86.62</v>
      </c>
      <c r="DD7" s="36">
        <v>87.07</v>
      </c>
      <c r="DE7" s="36">
        <v>86.88</v>
      </c>
      <c r="DF7" s="36">
        <v>91.11</v>
      </c>
      <c r="DG7" s="36">
        <v>94.57</v>
      </c>
      <c r="DH7" s="36"/>
      <c r="DI7" s="36"/>
      <c r="DJ7" s="36"/>
      <c r="DK7" s="36"/>
      <c r="DL7" s="36"/>
      <c r="DM7" s="36"/>
      <c r="DN7" s="36"/>
      <c r="DO7" s="36"/>
      <c r="DP7" s="36"/>
      <c r="DQ7" s="36"/>
      <c r="DR7" s="36"/>
      <c r="DS7" s="36"/>
      <c r="DT7" s="36"/>
      <c r="DU7" s="36"/>
      <c r="DV7" s="36"/>
      <c r="DW7" s="36"/>
      <c r="DX7" s="36"/>
      <c r="DY7" s="36"/>
      <c r="DZ7" s="36"/>
      <c r="EA7" s="36"/>
      <c r="EB7" s="36"/>
      <c r="EC7" s="36"/>
      <c r="ED7" s="36">
        <v>0.02</v>
      </c>
      <c r="EE7" s="36">
        <v>0.02</v>
      </c>
      <c r="EF7" s="36">
        <v>0.04</v>
      </c>
      <c r="EG7" s="36">
        <v>0.11</v>
      </c>
      <c r="EH7" s="36">
        <v>0</v>
      </c>
      <c r="EI7" s="36">
        <v>0.13</v>
      </c>
      <c r="EJ7" s="36">
        <v>0.05</v>
      </c>
      <c r="EK7" s="36">
        <v>0.04</v>
      </c>
      <c r="EL7" s="36">
        <v>0.06</v>
      </c>
      <c r="EM7" s="36">
        <v>0.1</v>
      </c>
      <c r="EN7" s="36">
        <v>0.17</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2016-02-03T08:50:19Z</dcterms:created>
  <dcterms:modified xsi:type="dcterms:W3CDTF">2016-02-18T01:38:06Z</dcterms:modified>
  <cp:category/>
</cp:coreProperties>
</file>