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40上下水道課\●業務班\高山\経営比較分析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<sst xmlns="http://schemas.openxmlformats.org/spreadsheetml/2006/main" count="226" uniqueCount="111">
  <si>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</si>
  <si>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</si>
  <si>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</si>
  <si>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</si>
  <si>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</si>
  <si>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</si>
  <si>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</si>
  <si>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</si>
  <si>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</si>
  <si>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</si>
  <si>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</si>
  <si>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</si>
  <si>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</si>
  <si>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</si>
  <si>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</si>
  <si>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</si>
  <si>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</si>
  <si>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</si>
  <si>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</si>
  <si>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</si>
  <si>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</si>
  <si>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</si>
  <si>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</si>
  <si>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</si>
  <si>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</si>
  <si>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</si>
  <si>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</si>
  <si>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</si>
  <si>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</si>
  <si>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</si>
  <si>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</si>
  <si>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</si>
  <si>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</si>
  <si>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</si>
  <si>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</si>
  <si>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</si>
  <si>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</si>
  <si>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</si>
  <si>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</si>
  <si>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</si>
  <si>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</si>
  <si>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</si>
  <si>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</si>
  <si>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</si>
  <si>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</si>
  <si>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</si>
  <si>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</si>
  <si>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</si>
  <si>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</si>
  <si>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</si>
  <si>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</si>
  <si>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</si>
  <si>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</si>
  <si>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</si>
  <si>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</si>
  <si>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</si>
  <si>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</si>
  <si>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</si>
  <si>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</si>
  <si>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</si>
  <si>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</si>
  <si>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</si>
  <si>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</si>
  <si>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</si>
  <si>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</si>
  <si>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</si>
  <si>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</si>
  <si>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</si>
  <si>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</si>
  <si>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</si>
  <si>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</si>
  <si>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</si>
  <si>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</si>
  <si>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</si>
  <si>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</si>
  <si>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</si>
  <si>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</si>
  <si>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</si>
  <si>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</si>
  <si>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</si>
  <si>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</si>
  <si>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</si>
  <si>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</si>
  <si>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</si>
  <si>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</si>
  <si>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</si>
  <si>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</si>
  <si>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</si>
  <si>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</si>
  <si>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</si>
  <si>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</si>
  <si>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</si>
  <si>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</si>
  <si>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</si>
  <si>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</si>
  <si>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</si>
  <si>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白井市</t>
  </si>
  <si>
    <t>法非適用</t>
  </si>
  <si>
    <t>下水道事業</t>
  </si>
  <si>
    <t>公共下水道</t>
  </si>
  <si>
    <t>Bc1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</si>
  <si>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</si>
  <si>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</si>
  <si>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</si>
  <si>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</si>
  <si>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</si>
  <si>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</si>
  <si>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</si>
  <si>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収益的収支比率及び経費回収率は、ともに100％を超えており、経営の健全性は保たれています。
　当市の公共下水道事業は、千葉ニュータウン事業により整備開始されたことから水洗化率は類似団体の平均値を大きく上回り、企業債残高対事業規模比率は、類似団体の平均値より大きく下回っている状況です。
　汚水処理原価は、印旛沼・手賀沼流域による広域処理のため類似団体の平均値より低く抑えることができています。　</t>
    <rPh sb="1" eb="4">
      <t>シュウエキテキ</t>
    </rPh>
    <rPh sb="4" eb="6">
      <t>シュウシ</t>
    </rPh>
    <rPh sb="6" eb="8">
      <t>ヒリツ</t>
    </rPh>
    <rPh sb="8" eb="9">
      <t>オヨ</t>
    </rPh>
    <rPh sb="10" eb="12">
      <t>ケイヒ</t>
    </rPh>
    <rPh sb="12" eb="14">
      <t>カイシュウ</t>
    </rPh>
    <rPh sb="14" eb="15">
      <t>リツ</t>
    </rPh>
    <rPh sb="25" eb="26">
      <t>コ</t>
    </rPh>
    <rPh sb="31" eb="33">
      <t>ケイエイ</t>
    </rPh>
    <rPh sb="34" eb="37">
      <t>ケンゼンセイ</t>
    </rPh>
    <rPh sb="38" eb="39">
      <t>タモ</t>
    </rPh>
    <rPh sb="60" eb="62">
      <t>チバ</t>
    </rPh>
    <rPh sb="68" eb="70">
      <t>ジギョウ</t>
    </rPh>
    <rPh sb="73" eb="75">
      <t>セイビ</t>
    </rPh>
    <rPh sb="75" eb="77">
      <t>カイシ</t>
    </rPh>
    <rPh sb="84" eb="87">
      <t>スイセンカ</t>
    </rPh>
    <rPh sb="87" eb="88">
      <t>リツ</t>
    </rPh>
    <rPh sb="138" eb="140">
      <t>ジョウキョウ</t>
    </rPh>
    <rPh sb="153" eb="156">
      <t>インバヌマ</t>
    </rPh>
    <rPh sb="157" eb="160">
      <t>テガヌマ</t>
    </rPh>
    <rPh sb="160" eb="162">
      <t>リュウイキ</t>
    </rPh>
    <rPh sb="165" eb="167">
      <t>コウイキ</t>
    </rPh>
    <rPh sb="167" eb="169">
      <t>ショリ</t>
    </rPh>
    <rPh sb="182" eb="183">
      <t>ヒク</t>
    </rPh>
    <rPh sb="184" eb="185">
      <t>オサ</t>
    </rPh>
    <phoneticPr fontId="4"/>
  </si>
  <si>
    <t>　４０年を経過した管渠の割合は、全体の７．６％、３０年を経過した管渠の割合は、全体の３８．３％となっています。</t>
    <rPh sb="3" eb="4">
      <t>ネン</t>
    </rPh>
    <rPh sb="5" eb="7">
      <t>ケイカ</t>
    </rPh>
    <rPh sb="9" eb="10">
      <t>カン</t>
    </rPh>
    <rPh sb="10" eb="11">
      <t>キョ</t>
    </rPh>
    <rPh sb="12" eb="14">
      <t>ワリアイ</t>
    </rPh>
    <rPh sb="16" eb="18">
      <t>ゼンタイ</t>
    </rPh>
    <rPh sb="33" eb="34">
      <t>キョ</t>
    </rPh>
    <phoneticPr fontId="4"/>
  </si>
  <si>
    <t>　当市の公共下水道事業は、千葉ニュータウン事業により整備され、施設等の初期投資が低く抑えられたことから経営の健全性は保たれています。
　また、更なる健全な経営を行うため平成３２年度を目標に公営企業会計を適用いたします。
　長期的には、施設の老朽化に伴い、維持管理費の増大が見込まれることからストックマネジメントの手法を用いて適正に維持管理し耐用年数の延長を図るとともに施設整備の更新に取り組む必要があります。
　</t>
    <rPh sb="26" eb="28">
      <t>セイビ</t>
    </rPh>
    <rPh sb="31" eb="33">
      <t>シセツ</t>
    </rPh>
    <rPh sb="33" eb="34">
      <t>トウ</t>
    </rPh>
    <rPh sb="35" eb="37">
      <t>ショキ</t>
    </rPh>
    <rPh sb="37" eb="39">
      <t>トウシ</t>
    </rPh>
    <rPh sb="40" eb="41">
      <t>ヒク</t>
    </rPh>
    <rPh sb="42" eb="43">
      <t>オサ</t>
    </rPh>
    <rPh sb="51" eb="53">
      <t>ケイエイ</t>
    </rPh>
    <rPh sb="74" eb="76">
      <t>ケンゼン</t>
    </rPh>
    <rPh sb="77" eb="79">
      <t>ケイエイ</t>
    </rPh>
    <rPh sb="80" eb="81">
      <t>オコナ</t>
    </rPh>
    <rPh sb="84" eb="86">
      <t>ヘイセイ</t>
    </rPh>
    <rPh sb="88" eb="90">
      <t>ネンド</t>
    </rPh>
    <rPh sb="91" eb="93">
      <t>モクヒョウ</t>
    </rPh>
    <rPh sb="94" eb="96">
      <t>コウエイ</t>
    </rPh>
    <rPh sb="96" eb="98">
      <t>キギョウ</t>
    </rPh>
    <rPh sb="98" eb="100">
      <t>カイケイ</t>
    </rPh>
    <rPh sb="101" eb="103">
      <t>テキヨウ</t>
    </rPh>
    <rPh sb="111" eb="113">
      <t>チョウキ</t>
    </rPh>
    <rPh sb="113" eb="114">
      <t>テキ</t>
    </rPh>
    <rPh sb="117" eb="119">
      <t>シセツ</t>
    </rPh>
    <rPh sb="120" eb="123">
      <t>ロウキュウカ</t>
    </rPh>
    <rPh sb="124" eb="125">
      <t>トモナ</t>
    </rPh>
    <rPh sb="127" eb="129">
      <t>イジ</t>
    </rPh>
    <rPh sb="129" eb="132">
      <t>カンリヒ</t>
    </rPh>
    <rPh sb="133" eb="135">
      <t>ゾウダイ</t>
    </rPh>
    <rPh sb="136" eb="138">
      <t>ミコ</t>
    </rPh>
    <rPh sb="156" eb="158">
      <t>シュホウ</t>
    </rPh>
    <rPh sb="159" eb="160">
      <t>モチ</t>
    </rPh>
    <rPh sb="162" eb="164">
      <t>テキセイ</t>
    </rPh>
    <rPh sb="165" eb="167">
      <t>イジ</t>
    </rPh>
    <rPh sb="167" eb="169">
      <t>カンリ</t>
    </rPh>
    <rPh sb="170" eb="172">
      <t>タイヨウ</t>
    </rPh>
    <rPh sb="172" eb="174">
      <t>ネンスウ</t>
    </rPh>
    <rPh sb="175" eb="177">
      <t>エンチョウ</t>
    </rPh>
    <rPh sb="178" eb="179">
      <t>ハカ</t>
    </rPh>
    <rPh sb="184" eb="186">
      <t>シセツ</t>
    </rPh>
    <rPh sb="186" eb="188">
      <t>セイビ</t>
    </rPh>
    <rPh sb="189" eb="191">
      <t>コウシン</t>
    </rPh>
    <rPh sb="192" eb="193">
      <t>ト</t>
    </rPh>
    <rPh sb="194" eb="195">
      <t>ク</t>
    </rPh>
    <rPh sb="196" eb="1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</si>
</sst>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8663392"/>
        <c:axId val="-103866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7.0000000000000007E-2</c:v>
                </c:pt>
                <c:pt idx="1">
                  <c:v>0.05</c:v>
                </c:pt>
                <c:pt idx="2">
                  <c:v>0.04</c:v>
                </c:pt>
                <c:pt idx="3">
                  <c:v>0.05</c:v>
                </c:pt>
                <c:pt idx="4">
                  <c:v>7.0000000000000007E-2</c:v>
                </c:pt>
              </c:numCache>
            </c:numRef>
          </c:val>
          <c:smooth val="0"/>
        </c:ser>
        <c:dLbls>
          <c:showLegendKey val="0"/>
          <c:showVal val="0"/>
          <c:showCatName val="0"/>
          <c:showSerName val="0"/>
          <c:showPercent val="0"/>
          <c:showBubbleSize val="0"/>
        </c:dLbls>
        <c:marker val="1"/>
        <c:smooth val="0"/>
        <c:axId val="-1038663392"/>
        <c:axId val="-1038666656"/>
      </c:lineChart>
      <c:dateAx>
        <c:axId val="-1038663392"/>
        <c:scaling>
          <c:orientation val="minMax"/>
        </c:scaling>
        <c:delete val="1"/>
        <c:axPos val="b"/>
        <c:numFmt formatCode="ge" sourceLinked="1"/>
        <c:majorTickMark val="none"/>
        <c:minorTickMark val="none"/>
        <c:tickLblPos val="none"/>
        <c:crossAx val="-1038666656"/>
        <c:crosses val="autoZero"/>
        <c:auto val="1"/>
        <c:lblOffset val="100"/>
        <c:baseTimeUnit val="years"/>
      </c:dateAx>
      <c:valAx>
        <c:axId val="-103866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66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4155408"/>
        <c:axId val="-87415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64.180000000000007</c:v>
                </c:pt>
                <c:pt idx="1">
                  <c:v>64.2</c:v>
                </c:pt>
                <c:pt idx="2">
                  <c:v>64.75</c:v>
                </c:pt>
                <c:pt idx="3">
                  <c:v>62.03</c:v>
                </c:pt>
                <c:pt idx="4">
                  <c:v>59.27</c:v>
                </c:pt>
              </c:numCache>
            </c:numRef>
          </c:val>
          <c:smooth val="0"/>
        </c:ser>
        <c:dLbls>
          <c:showLegendKey val="0"/>
          <c:showVal val="0"/>
          <c:showCatName val="0"/>
          <c:showSerName val="0"/>
          <c:showPercent val="0"/>
          <c:showBubbleSize val="0"/>
        </c:dLbls>
        <c:marker val="1"/>
        <c:smooth val="0"/>
        <c:axId val="-874155408"/>
        <c:axId val="-874155952"/>
      </c:lineChart>
      <c:dateAx>
        <c:axId val="-874155408"/>
        <c:scaling>
          <c:orientation val="minMax"/>
        </c:scaling>
        <c:delete val="1"/>
        <c:axPos val="b"/>
        <c:numFmt formatCode="ge" sourceLinked="1"/>
        <c:majorTickMark val="none"/>
        <c:minorTickMark val="none"/>
        <c:tickLblPos val="none"/>
        <c:crossAx val="-874155952"/>
        <c:crosses val="autoZero"/>
        <c:auto val="1"/>
        <c:lblOffset val="100"/>
        <c:baseTimeUnit val="years"/>
      </c:dateAx>
      <c:valAx>
        <c:axId val="-87415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15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98.84</c:v>
                </c:pt>
                <c:pt idx="1">
                  <c:v>99.03</c:v>
                </c:pt>
                <c:pt idx="2">
                  <c:v>99.28</c:v>
                </c:pt>
                <c:pt idx="3">
                  <c:v>99.32</c:v>
                </c:pt>
                <c:pt idx="4">
                  <c:v>99.16</c:v>
                </c:pt>
              </c:numCache>
            </c:numRef>
          </c:val>
        </c:ser>
        <c:dLbls>
          <c:showLegendKey val="0"/>
          <c:showVal val="0"/>
          <c:showCatName val="0"/>
          <c:showSerName val="0"/>
          <c:showPercent val="0"/>
          <c:showBubbleSize val="0"/>
        </c:dLbls>
        <c:gapWidth val="150"/>
        <c:axId val="-874168464"/>
        <c:axId val="-87416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93.17</c:v>
                </c:pt>
                <c:pt idx="1">
                  <c:v>93.37</c:v>
                </c:pt>
                <c:pt idx="2">
                  <c:v>92.84</c:v>
                </c:pt>
                <c:pt idx="3">
                  <c:v>93.53</c:v>
                </c:pt>
                <c:pt idx="4">
                  <c:v>92.82</c:v>
                </c:pt>
              </c:numCache>
            </c:numRef>
          </c:val>
          <c:smooth val="0"/>
        </c:ser>
        <c:dLbls>
          <c:showLegendKey val="0"/>
          <c:showVal val="0"/>
          <c:showCatName val="0"/>
          <c:showSerName val="0"/>
          <c:showPercent val="0"/>
          <c:showBubbleSize val="0"/>
        </c:dLbls>
        <c:marker val="1"/>
        <c:smooth val="0"/>
        <c:axId val="-874168464"/>
        <c:axId val="-874167920"/>
      </c:lineChart>
      <c:dateAx>
        <c:axId val="-874168464"/>
        <c:scaling>
          <c:orientation val="minMax"/>
        </c:scaling>
        <c:delete val="1"/>
        <c:axPos val="b"/>
        <c:numFmt formatCode="ge" sourceLinked="1"/>
        <c:majorTickMark val="none"/>
        <c:minorTickMark val="none"/>
        <c:tickLblPos val="none"/>
        <c:crossAx val="-874167920"/>
        <c:crosses val="autoZero"/>
        <c:auto val="1"/>
        <c:lblOffset val="100"/>
        <c:baseTimeUnit val="years"/>
      </c:dateAx>
      <c:valAx>
        <c:axId val="-87416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16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112.39</c:v>
                </c:pt>
                <c:pt idx="1">
                  <c:v>104.39</c:v>
                </c:pt>
                <c:pt idx="2">
                  <c:v>112.49</c:v>
                </c:pt>
                <c:pt idx="3">
                  <c:v>101.32</c:v>
                </c:pt>
                <c:pt idx="4">
                  <c:v>109.12</c:v>
                </c:pt>
              </c:numCache>
            </c:numRef>
          </c:val>
        </c:ser>
        <c:dLbls>
          <c:showLegendKey val="0"/>
          <c:showVal val="0"/>
          <c:showCatName val="0"/>
          <c:showSerName val="0"/>
          <c:showPercent val="0"/>
          <c:showBubbleSize val="0"/>
        </c:dLbls>
        <c:gapWidth val="150"/>
        <c:axId val="-1038664480"/>
        <c:axId val="-103866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664480"/>
        <c:axId val="-1038663936"/>
      </c:lineChart>
      <c:dateAx>
        <c:axId val="-1038664480"/>
        <c:scaling>
          <c:orientation val="minMax"/>
        </c:scaling>
        <c:delete val="1"/>
        <c:axPos val="b"/>
        <c:numFmt formatCode="ge" sourceLinked="1"/>
        <c:majorTickMark val="none"/>
        <c:minorTickMark val="none"/>
        <c:tickLblPos val="none"/>
        <c:crossAx val="-1038663936"/>
        <c:crosses val="autoZero"/>
        <c:auto val="1"/>
        <c:lblOffset val="100"/>
        <c:baseTimeUnit val="years"/>
      </c:dateAx>
      <c:valAx>
        <c:axId val="-103866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6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8658496"/>
        <c:axId val="-103866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658496"/>
        <c:axId val="-1038661216"/>
      </c:lineChart>
      <c:dateAx>
        <c:axId val="-1038658496"/>
        <c:scaling>
          <c:orientation val="minMax"/>
        </c:scaling>
        <c:delete val="1"/>
        <c:axPos val="b"/>
        <c:numFmt formatCode="ge" sourceLinked="1"/>
        <c:majorTickMark val="none"/>
        <c:minorTickMark val="none"/>
        <c:tickLblPos val="none"/>
        <c:crossAx val="-1038661216"/>
        <c:crosses val="autoZero"/>
        <c:auto val="1"/>
        <c:lblOffset val="100"/>
        <c:baseTimeUnit val="years"/>
      </c:dateAx>
      <c:valAx>
        <c:axId val="-103866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6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8657952"/>
        <c:axId val="-103867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657952"/>
        <c:axId val="-1038672096"/>
      </c:lineChart>
      <c:dateAx>
        <c:axId val="-1038657952"/>
        <c:scaling>
          <c:orientation val="minMax"/>
        </c:scaling>
        <c:delete val="1"/>
        <c:axPos val="b"/>
        <c:numFmt formatCode="ge" sourceLinked="1"/>
        <c:majorTickMark val="none"/>
        <c:minorTickMark val="none"/>
        <c:tickLblPos val="none"/>
        <c:crossAx val="-1038672096"/>
        <c:crosses val="autoZero"/>
        <c:auto val="1"/>
        <c:lblOffset val="100"/>
        <c:baseTimeUnit val="years"/>
      </c:dateAx>
      <c:valAx>
        <c:axId val="-103867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65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8669920"/>
        <c:axId val="-10386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669920"/>
        <c:axId val="-1038668832"/>
      </c:lineChart>
      <c:dateAx>
        <c:axId val="-1038669920"/>
        <c:scaling>
          <c:orientation val="minMax"/>
        </c:scaling>
        <c:delete val="1"/>
        <c:axPos val="b"/>
        <c:numFmt formatCode="ge" sourceLinked="1"/>
        <c:majorTickMark val="none"/>
        <c:minorTickMark val="none"/>
        <c:tickLblPos val="none"/>
        <c:crossAx val="-1038668832"/>
        <c:crosses val="autoZero"/>
        <c:auto val="1"/>
        <c:lblOffset val="100"/>
        <c:baseTimeUnit val="years"/>
      </c:dateAx>
      <c:valAx>
        <c:axId val="-10386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6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165744"/>
        <c:axId val="-87415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165744"/>
        <c:axId val="-874153776"/>
      </c:lineChart>
      <c:dateAx>
        <c:axId val="-874165744"/>
        <c:scaling>
          <c:orientation val="minMax"/>
        </c:scaling>
        <c:delete val="1"/>
        <c:axPos val="b"/>
        <c:numFmt formatCode="ge" sourceLinked="1"/>
        <c:majorTickMark val="none"/>
        <c:minorTickMark val="none"/>
        <c:tickLblPos val="none"/>
        <c:crossAx val="-874153776"/>
        <c:crosses val="autoZero"/>
        <c:auto val="1"/>
        <c:lblOffset val="100"/>
        <c:baseTimeUnit val="years"/>
      </c:dateAx>
      <c:valAx>
        <c:axId val="-87415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16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233.25</c:v>
                </c:pt>
                <c:pt idx="1">
                  <c:v>183.43</c:v>
                </c:pt>
                <c:pt idx="2">
                  <c:v>178.8</c:v>
                </c:pt>
                <c:pt idx="3">
                  <c:v>194.7</c:v>
                </c:pt>
                <c:pt idx="4">
                  <c:v>188.28</c:v>
                </c:pt>
              </c:numCache>
            </c:numRef>
          </c:val>
        </c:ser>
        <c:dLbls>
          <c:showLegendKey val="0"/>
          <c:showVal val="0"/>
          <c:showCatName val="0"/>
          <c:showSerName val="0"/>
          <c:showPercent val="0"/>
          <c:showBubbleSize val="0"/>
        </c:dLbls>
        <c:gapWidth val="150"/>
        <c:axId val="-874161936"/>
        <c:axId val="-87416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783.38</c:v>
                </c:pt>
                <c:pt idx="1">
                  <c:v>742.31</c:v>
                </c:pt>
                <c:pt idx="2">
                  <c:v>708.85</c:v>
                </c:pt>
                <c:pt idx="3">
                  <c:v>660.23</c:v>
                </c:pt>
                <c:pt idx="4">
                  <c:v>658.6</c:v>
                </c:pt>
              </c:numCache>
            </c:numRef>
          </c:val>
          <c:smooth val="0"/>
        </c:ser>
        <c:dLbls>
          <c:showLegendKey val="0"/>
          <c:showVal val="0"/>
          <c:showCatName val="0"/>
          <c:showSerName val="0"/>
          <c:showPercent val="0"/>
          <c:showBubbleSize val="0"/>
        </c:dLbls>
        <c:marker val="1"/>
        <c:smooth val="0"/>
        <c:axId val="-874161936"/>
        <c:axId val="-874169008"/>
      </c:lineChart>
      <c:dateAx>
        <c:axId val="-874161936"/>
        <c:scaling>
          <c:orientation val="minMax"/>
        </c:scaling>
        <c:delete val="1"/>
        <c:axPos val="b"/>
        <c:numFmt formatCode="ge" sourceLinked="1"/>
        <c:majorTickMark val="none"/>
        <c:minorTickMark val="none"/>
        <c:tickLblPos val="none"/>
        <c:crossAx val="-874169008"/>
        <c:crosses val="autoZero"/>
        <c:auto val="1"/>
        <c:lblOffset val="100"/>
        <c:baseTimeUnit val="years"/>
      </c:dateAx>
      <c:valAx>
        <c:axId val="-87416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16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119.21</c:v>
                </c:pt>
                <c:pt idx="1">
                  <c:v>113.61</c:v>
                </c:pt>
                <c:pt idx="2">
                  <c:v>120.38</c:v>
                </c:pt>
                <c:pt idx="3">
                  <c:v>118.44</c:v>
                </c:pt>
                <c:pt idx="4">
                  <c:v>117.73</c:v>
                </c:pt>
              </c:numCache>
            </c:numRef>
          </c:val>
        </c:ser>
        <c:dLbls>
          <c:showLegendKey val="0"/>
          <c:showVal val="0"/>
          <c:showCatName val="0"/>
          <c:showSerName val="0"/>
          <c:showPercent val="0"/>
          <c:showBubbleSize val="0"/>
        </c:dLbls>
        <c:gapWidth val="150"/>
        <c:axId val="-874163024"/>
        <c:axId val="-87416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88.04</c:v>
                </c:pt>
                <c:pt idx="1">
                  <c:v>86.6</c:v>
                </c:pt>
                <c:pt idx="2">
                  <c:v>89.47</c:v>
                </c:pt>
                <c:pt idx="3">
                  <c:v>88.7</c:v>
                </c:pt>
                <c:pt idx="4">
                  <c:v>88.44</c:v>
                </c:pt>
              </c:numCache>
            </c:numRef>
          </c:val>
          <c:smooth val="0"/>
        </c:ser>
        <c:dLbls>
          <c:showLegendKey val="0"/>
          <c:showVal val="0"/>
          <c:showCatName val="0"/>
          <c:showSerName val="0"/>
          <c:showPercent val="0"/>
          <c:showBubbleSize val="0"/>
        </c:dLbls>
        <c:marker val="1"/>
        <c:smooth val="0"/>
        <c:axId val="-874163024"/>
        <c:axId val="-874161392"/>
      </c:lineChart>
      <c:dateAx>
        <c:axId val="-874163024"/>
        <c:scaling>
          <c:orientation val="minMax"/>
        </c:scaling>
        <c:delete val="1"/>
        <c:axPos val="b"/>
        <c:numFmt formatCode="ge" sourceLinked="1"/>
        <c:majorTickMark val="none"/>
        <c:minorTickMark val="none"/>
        <c:tickLblPos val="none"/>
        <c:crossAx val="-874161392"/>
        <c:crosses val="autoZero"/>
        <c:auto val="1"/>
        <c:lblOffset val="100"/>
        <c:baseTimeUnit val="years"/>
      </c:dateAx>
      <c:valAx>
        <c:axId val="-87416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16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107.37</c:v>
                </c:pt>
                <c:pt idx="1">
                  <c:v>112.86</c:v>
                </c:pt>
                <c:pt idx="2">
                  <c:v>108.22</c:v>
                </c:pt>
                <c:pt idx="3">
                  <c:v>108.87</c:v>
                </c:pt>
                <c:pt idx="4">
                  <c:v>111.33</c:v>
                </c:pt>
              </c:numCache>
            </c:numRef>
          </c:val>
        </c:ser>
        <c:dLbls>
          <c:showLegendKey val="0"/>
          <c:showVal val="0"/>
          <c:showCatName val="0"/>
          <c:showSerName val="0"/>
          <c:showPercent val="0"/>
          <c:showBubbleSize val="0"/>
        </c:dLbls>
        <c:gapWidth val="150"/>
        <c:axId val="-874160304"/>
        <c:axId val="-87415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142.58000000000001</c:v>
                </c:pt>
                <c:pt idx="1">
                  <c:v>144.15</c:v>
                </c:pt>
                <c:pt idx="2">
                  <c:v>143.47999999999999</c:v>
                </c:pt>
                <c:pt idx="3">
                  <c:v>145.05000000000001</c:v>
                </c:pt>
                <c:pt idx="4">
                  <c:v>147.15</c:v>
                </c:pt>
              </c:numCache>
            </c:numRef>
          </c:val>
          <c:smooth val="0"/>
        </c:ser>
        <c:dLbls>
          <c:showLegendKey val="0"/>
          <c:showVal val="0"/>
          <c:showCatName val="0"/>
          <c:showSerName val="0"/>
          <c:showPercent val="0"/>
          <c:showBubbleSize val="0"/>
        </c:dLbls>
        <c:marker val="1"/>
        <c:smooth val="0"/>
        <c:axId val="-874160304"/>
        <c:axId val="-874159216"/>
      </c:lineChart>
      <c:dateAx>
        <c:axId val="-874160304"/>
        <c:scaling>
          <c:orientation val="minMax"/>
        </c:scaling>
        <c:delete val="1"/>
        <c:axPos val="b"/>
        <c:numFmt formatCode="ge" sourceLinked="1"/>
        <c:majorTickMark val="none"/>
        <c:minorTickMark val="none"/>
        <c:tickLblPos val="none"/>
        <c:crossAx val="-874159216"/>
        <c:crosses val="autoZero"/>
        <c:auto val="1"/>
        <c:lblOffset val="100"/>
        <c:baseTimeUnit val="years"/>
      </c:dateAx>
      <c:valAx>
        <c:axId val="-87415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16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9" zoomScaleNormal="100" workbookViewId="0">
      <selection activeCell="BJ79" sqref="BJ7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白井市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Bc1</v>
      </c>
      <c r="X8" s="70"/>
      <c r="Y8" s="70"/>
      <c r="Z8" s="70"/>
      <c r="AA8" s="70"/>
      <c r="AB8" s="70"/>
      <c r="AC8" s="70"/>
      <c r="AD8" s="3"/>
      <c r="AE8" s="3"/>
      <c r="AF8" s="3"/>
      <c r="AG8" s="3"/>
      <c r="AH8" s="3"/>
      <c r="AI8" s="3"/>
      <c r="AJ8" s="3"/>
      <c r="AK8" s="3"/>
      <c r="AL8" s="64">
        <f>データ!R6</f>
        <v>62761</v>
      </c>
      <c r="AM8" s="64"/>
      <c r="AN8" s="64"/>
      <c r="AO8" s="64"/>
      <c r="AP8" s="64"/>
      <c r="AQ8" s="64"/>
      <c r="AR8" s="64"/>
      <c r="AS8" s="64"/>
      <c r="AT8" s="63">
        <f>データ!S6</f>
        <v>35.479999999999997</v>
      </c>
      <c r="AU8" s="63"/>
      <c r="AV8" s="63"/>
      <c r="AW8" s="63"/>
      <c r="AX8" s="63"/>
      <c r="AY8" s="63"/>
      <c r="AZ8" s="63"/>
      <c r="BA8" s="63"/>
      <c r="BB8" s="63">
        <f>データ!T6</f>
        <v>1768.91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75.180000000000007</v>
      </c>
      <c r="Q10" s="63"/>
      <c r="R10" s="63"/>
      <c r="S10" s="63"/>
      <c r="T10" s="63"/>
      <c r="U10" s="63"/>
      <c r="V10" s="63"/>
      <c r="W10" s="63">
        <f>データ!P6</f>
        <v>82.42</v>
      </c>
      <c r="X10" s="63"/>
      <c r="Y10" s="63"/>
      <c r="Z10" s="63"/>
      <c r="AA10" s="63"/>
      <c r="AB10" s="63"/>
      <c r="AC10" s="63"/>
      <c r="AD10" s="64">
        <f>データ!Q6</f>
        <v>2160</v>
      </c>
      <c r="AE10" s="64"/>
      <c r="AF10" s="64"/>
      <c r="AG10" s="64"/>
      <c r="AH10" s="64"/>
      <c r="AI10" s="64"/>
      <c r="AJ10" s="64"/>
      <c r="AK10" s="2"/>
      <c r="AL10" s="64">
        <f>データ!U6</f>
        <v>47228</v>
      </c>
      <c r="AM10" s="64"/>
      <c r="AN10" s="64"/>
      <c r="AO10" s="64"/>
      <c r="AP10" s="64"/>
      <c r="AQ10" s="64"/>
      <c r="AR10" s="64"/>
      <c r="AS10" s="64"/>
      <c r="AT10" s="63">
        <f>データ!V6</f>
        <v>8.49</v>
      </c>
      <c r="AU10" s="63"/>
      <c r="AV10" s="63"/>
      <c r="AW10" s="63"/>
      <c r="AX10" s="63"/>
      <c r="AY10" s="63"/>
      <c r="AZ10" s="63"/>
      <c r="BA10" s="63"/>
      <c r="BB10" s="63">
        <f>データ!W6</f>
        <v>5562.78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122327</v>
      </c>
      <c r="D6" s="31">
        <f t="shared" si="3"/>
        <v>47</v>
      </c>
      <c r="E6" s="31">
        <f t="shared" si="3"/>
        <v>17</v>
      </c>
      <c r="F6" s="31">
        <f t="shared" si="3"/>
        <v>1</v>
      </c>
      <c r="G6" s="31">
        <f t="shared" si="3"/>
        <v>0</v>
      </c>
      <c r="H6" s="31" t="str">
        <f t="shared" si="3"/>
        <v>千葉県　白井市</v>
      </c>
      <c r="I6" s="31" t="str">
        <f t="shared" si="3"/>
        <v>法非適用</v>
      </c>
      <c r="J6" s="31" t="str">
        <f t="shared" si="3"/>
        <v>下水道事業</v>
      </c>
      <c r="K6" s="31" t="str">
        <f t="shared" si="3"/>
        <v>公共下水道</v>
      </c>
      <c r="L6" s="31" t="str">
        <f t="shared" si="3"/>
        <v>Bc1</v>
      </c>
      <c r="M6" s="32" t="str">
        <f t="shared" si="3"/>
        <v>-</v>
      </c>
      <c r="N6" s="32" t="str">
        <f t="shared" si="3"/>
        <v>該当数値なし</v>
      </c>
      <c r="O6" s="32">
        <f t="shared" si="3"/>
        <v>75.180000000000007</v>
      </c>
      <c r="P6" s="32">
        <f t="shared" si="3"/>
        <v>82.42</v>
      </c>
      <c r="Q6" s="32">
        <f t="shared" si="3"/>
        <v>2160</v>
      </c>
      <c r="R6" s="32">
        <f t="shared" si="3"/>
        <v>62761</v>
      </c>
      <c r="S6" s="32">
        <f t="shared" si="3"/>
        <v>35.479999999999997</v>
      </c>
      <c r="T6" s="32">
        <f t="shared" si="3"/>
        <v>1768.91</v>
      </c>
      <c r="U6" s="32">
        <f t="shared" si="3"/>
        <v>47228</v>
      </c>
      <c r="V6" s="32">
        <f t="shared" si="3"/>
        <v>8.49</v>
      </c>
      <c r="W6" s="32">
        <f t="shared" si="3"/>
        <v>5562.78</v>
      </c>
      <c r="X6" s="33">
        <f>IF(X7="",NA(),X7)</f>
        <v>112.39</v>
      </c>
      <c r="Y6" s="33">
        <f t="shared" ref="Y6:AG6" si="4">IF(Y7="",NA(),Y7)</f>
        <v>104.39</v>
      </c>
      <c r="Z6" s="33">
        <f t="shared" si="4"/>
        <v>112.49</v>
      </c>
      <c r="AA6" s="33">
        <f t="shared" si="4"/>
        <v>101.32</v>
      </c>
      <c r="AB6" s="33">
        <f t="shared" si="4"/>
        <v>109.12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233.25</v>
      </c>
      <c r="BF6" s="33">
        <f t="shared" ref="BF6:BN6" si="7">IF(BF7="",NA(),BF7)</f>
        <v>183.43</v>
      </c>
      <c r="BG6" s="33">
        <f t="shared" si="7"/>
        <v>178.8</v>
      </c>
      <c r="BH6" s="33">
        <f t="shared" si="7"/>
        <v>194.7</v>
      </c>
      <c r="BI6" s="33">
        <f t="shared" si="7"/>
        <v>188.28</v>
      </c>
      <c r="BJ6" s="33">
        <f t="shared" si="7"/>
        <v>783.38</v>
      </c>
      <c r="BK6" s="33">
        <f t="shared" si="7"/>
        <v>742.31</v>
      </c>
      <c r="BL6" s="33">
        <f t="shared" si="7"/>
        <v>708.85</v>
      </c>
      <c r="BM6" s="33">
        <f t="shared" si="7"/>
        <v>660.23</v>
      </c>
      <c r="BN6" s="33">
        <f t="shared" si="7"/>
        <v>658.6</v>
      </c>
      <c r="BO6" s="32" t="str">
        <f>IF(BO7="","",IF(BO7="-","【-】","【"&amp;SUBSTITUTE(TEXT(BO7,"#,##0.00"),"-","△")&amp;"】"))</f>
        <v>【776.35】</v>
      </c>
      <c r="BP6" s="33">
        <f>IF(BP7="",NA(),BP7)</f>
        <v>119.21</v>
      </c>
      <c r="BQ6" s="33">
        <f t="shared" ref="BQ6:BY6" si="8">IF(BQ7="",NA(),BQ7)</f>
        <v>113.61</v>
      </c>
      <c r="BR6" s="33">
        <f t="shared" si="8"/>
        <v>120.38</v>
      </c>
      <c r="BS6" s="33">
        <f t="shared" si="8"/>
        <v>118.44</v>
      </c>
      <c r="BT6" s="33">
        <f t="shared" si="8"/>
        <v>117.73</v>
      </c>
      <c r="BU6" s="33">
        <f t="shared" si="8"/>
        <v>88.04</v>
      </c>
      <c r="BV6" s="33">
        <f t="shared" si="8"/>
        <v>86.6</v>
      </c>
      <c r="BW6" s="33">
        <f t="shared" si="8"/>
        <v>89.47</v>
      </c>
      <c r="BX6" s="33">
        <f t="shared" si="8"/>
        <v>88.7</v>
      </c>
      <c r="BY6" s="33">
        <f t="shared" si="8"/>
        <v>88.44</v>
      </c>
      <c r="BZ6" s="32" t="str">
        <f>IF(BZ7="","",IF(BZ7="-","【-】","【"&amp;SUBSTITUTE(TEXT(BZ7,"#,##0.00"),"-","△")&amp;"】"))</f>
        <v>【96.57】</v>
      </c>
      <c r="CA6" s="33">
        <f>IF(CA7="",NA(),CA7)</f>
        <v>107.37</v>
      </c>
      <c r="CB6" s="33">
        <f t="shared" ref="CB6:CJ6" si="9">IF(CB7="",NA(),CB7)</f>
        <v>112.86</v>
      </c>
      <c r="CC6" s="33">
        <f t="shared" si="9"/>
        <v>108.22</v>
      </c>
      <c r="CD6" s="33">
        <f t="shared" si="9"/>
        <v>108.87</v>
      </c>
      <c r="CE6" s="33">
        <f t="shared" si="9"/>
        <v>111.33</v>
      </c>
      <c r="CF6" s="33">
        <f t="shared" si="9"/>
        <v>142.58000000000001</v>
      </c>
      <c r="CG6" s="33">
        <f t="shared" si="9"/>
        <v>144.15</v>
      </c>
      <c r="CH6" s="33">
        <f t="shared" si="9"/>
        <v>143.47999999999999</v>
      </c>
      <c r="CI6" s="33">
        <f t="shared" si="9"/>
        <v>145.05000000000001</v>
      </c>
      <c r="CJ6" s="33">
        <f t="shared" si="9"/>
        <v>147.15</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64.180000000000007</v>
      </c>
      <c r="CR6" s="33">
        <f t="shared" si="10"/>
        <v>64.2</v>
      </c>
      <c r="CS6" s="33">
        <f t="shared" si="10"/>
        <v>64.75</v>
      </c>
      <c r="CT6" s="33">
        <f t="shared" si="10"/>
        <v>62.03</v>
      </c>
      <c r="CU6" s="33">
        <f t="shared" si="10"/>
        <v>59.27</v>
      </c>
      <c r="CV6" s="32" t="str">
        <f>IF(CV7="","",IF(CV7="-","【-】","【"&amp;SUBSTITUTE(TEXT(CV7,"#,##0.00"),"-","△")&amp;"】"))</f>
        <v>【60.35】</v>
      </c>
      <c r="CW6" s="33">
        <f>IF(CW7="",NA(),CW7)</f>
        <v>98.84</v>
      </c>
      <c r="CX6" s="33">
        <f t="shared" ref="CX6:DF6" si="11">IF(CX7="",NA(),CX7)</f>
        <v>99.03</v>
      </c>
      <c r="CY6" s="33">
        <f t="shared" si="11"/>
        <v>99.28</v>
      </c>
      <c r="CZ6" s="33">
        <f t="shared" si="11"/>
        <v>99.32</v>
      </c>
      <c r="DA6" s="33">
        <f t="shared" si="11"/>
        <v>99.16</v>
      </c>
      <c r="DB6" s="33">
        <f t="shared" si="11"/>
        <v>93.17</v>
      </c>
      <c r="DC6" s="33">
        <f t="shared" si="11"/>
        <v>93.37</v>
      </c>
      <c r="DD6" s="33">
        <f t="shared" si="11"/>
        <v>92.84</v>
      </c>
      <c r="DE6" s="33">
        <f t="shared" si="11"/>
        <v>93.53</v>
      </c>
      <c r="DF6" s="33">
        <f t="shared" si="11"/>
        <v>92.82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3">
        <f t="shared" si="14"/>
        <v>0.05</v>
      </c>
      <c r="EK6" s="33">
        <f t="shared" si="14"/>
        <v>0.04</v>
      </c>
      <c r="EL6" s="33">
        <f t="shared" si="14"/>
        <v>0.05</v>
      </c>
      <c r="EM6" s="33">
        <f t="shared" si="14"/>
        <v>7.0000000000000007E-2</v>
      </c>
      <c r="EN6" s="32" t="str">
        <f>IF(EN7="","",IF(EN7="-","【-】","【"&amp;SUBSTITUTE(TEXT(EN7,"#,##0.00"),"-","△")&amp;"】"))</f>
        <v>【0.17】</v>
      </c>
    </row>
    <row r="7" spans="1:144" s="34" customFormat="1">
      <c r="A7" s="26"/>
      <c r="B7" s="35">
        <v>2014</v>
      </c>
      <c r="C7" s="35">
        <v>122327</v>
      </c>
      <c r="D7" s="35">
        <v>47</v>
      </c>
      <c r="E7" s="35">
        <v>17</v>
      </c>
      <c r="F7" s="35">
        <v>1</v>
      </c>
      <c r="G7" s="35">
        <v>0</v>
      </c>
      <c r="H7" s="35" t="s">
        <v>96</v>
      </c>
      <c r="I7" s="35" t="s">
        <v>97</v>
      </c>
      <c r="J7" s="35" t="s">
        <v>98</v>
      </c>
      <c r="K7" s="35" t="s">
        <v>99</v>
      </c>
      <c r="L7" s="35" t="s">
        <v>100</v>
      </c>
      <c r="M7" s="36" t="s">
        <v>101</v>
      </c>
      <c r="N7" s="36" t="s">
        <v>102</v>
      </c>
      <c r="O7" s="36">
        <v>75.180000000000007</v>
      </c>
      <c r="P7" s="36">
        <v>82.42</v>
      </c>
      <c r="Q7" s="36">
        <v>2160</v>
      </c>
      <c r="R7" s="36">
        <v>62761</v>
      </c>
      <c r="S7" s="36">
        <v>35.479999999999997</v>
      </c>
      <c r="T7" s="36">
        <v>1768.91</v>
      </c>
      <c r="U7" s="36">
        <v>47228</v>
      </c>
      <c r="V7" s="36">
        <v>8.49</v>
      </c>
      <c r="W7" s="36">
        <v>5562.78</v>
      </c>
      <c r="X7" s="36">
        <v>112.39</v>
      </c>
      <c r="Y7" s="36">
        <v>104.39</v>
      </c>
      <c r="Z7" s="36">
        <v>112.49</v>
      </c>
      <c r="AA7" s="36">
        <v>101.32</v>
      </c>
      <c r="AB7" s="36">
        <v>109.12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233.25</v>
      </c>
      <c r="BF7" s="36">
        <v>183.43</v>
      </c>
      <c r="BG7" s="36">
        <v>178.8</v>
      </c>
      <c r="BH7" s="36">
        <v>194.7</v>
      </c>
      <c r="BI7" s="36">
        <v>188.28</v>
      </c>
      <c r="BJ7" s="36">
        <v>783.38</v>
      </c>
      <c r="BK7" s="36">
        <v>742.31</v>
      </c>
      <c r="BL7" s="36">
        <v>708.85</v>
      </c>
      <c r="BM7" s="36">
        <v>660.23</v>
      </c>
      <c r="BN7" s="36">
        <v>658.6</v>
      </c>
      <c r="BO7" s="36">
        <v>776.35</v>
      </c>
      <c r="BP7" s="36">
        <v>119.21</v>
      </c>
      <c r="BQ7" s="36">
        <v>113.61</v>
      </c>
      <c r="BR7" s="36">
        <v>120.38</v>
      </c>
      <c r="BS7" s="36">
        <v>118.44</v>
      </c>
      <c r="BT7" s="36">
        <v>117.73</v>
      </c>
      <c r="BU7" s="36">
        <v>88.04</v>
      </c>
      <c r="BV7" s="36">
        <v>86.6</v>
      </c>
      <c r="BW7" s="36">
        <v>89.47</v>
      </c>
      <c r="BX7" s="36">
        <v>88.7</v>
      </c>
      <c r="BY7" s="36">
        <v>88.44</v>
      </c>
      <c r="BZ7" s="36">
        <v>96.57</v>
      </c>
      <c r="CA7" s="36">
        <v>107.37</v>
      </c>
      <c r="CB7" s="36">
        <v>112.86</v>
      </c>
      <c r="CC7" s="36">
        <v>108.22</v>
      </c>
      <c r="CD7" s="36">
        <v>108.87</v>
      </c>
      <c r="CE7" s="36">
        <v>111.33</v>
      </c>
      <c r="CF7" s="36">
        <v>142.58000000000001</v>
      </c>
      <c r="CG7" s="36">
        <v>144.15</v>
      </c>
      <c r="CH7" s="36">
        <v>143.47999999999999</v>
      </c>
      <c r="CI7" s="36">
        <v>145.05000000000001</v>
      </c>
      <c r="CJ7" s="36">
        <v>147.15</v>
      </c>
      <c r="CK7" s="36">
        <v>142.28</v>
      </c>
      <c r="CL7" s="36" t="s">
        <v>101</v>
      </c>
      <c r="CM7" s="36" t="s">
        <v>101</v>
      </c>
      <c r="CN7" s="36" t="s">
        <v>101</v>
      </c>
      <c r="CO7" s="36" t="s">
        <v>101</v>
      </c>
      <c r="CP7" s="36" t="s">
        <v>101</v>
      </c>
      <c r="CQ7" s="36">
        <v>64.180000000000007</v>
      </c>
      <c r="CR7" s="36">
        <v>64.2</v>
      </c>
      <c r="CS7" s="36">
        <v>64.75</v>
      </c>
      <c r="CT7" s="36">
        <v>62.03</v>
      </c>
      <c r="CU7" s="36">
        <v>59.27</v>
      </c>
      <c r="CV7" s="36">
        <v>60.35</v>
      </c>
      <c r="CW7" s="36">
        <v>98.84</v>
      </c>
      <c r="CX7" s="36">
        <v>99.03</v>
      </c>
      <c r="CY7" s="36">
        <v>99.28</v>
      </c>
      <c r="CZ7" s="36">
        <v>99.32</v>
      </c>
      <c r="DA7" s="36">
        <v>99.16</v>
      </c>
      <c r="DB7" s="36">
        <v>93.17</v>
      </c>
      <c r="DC7" s="36">
        <v>93.37</v>
      </c>
      <c r="DD7" s="36">
        <v>92.84</v>
      </c>
      <c r="DE7" s="36">
        <v>93.53</v>
      </c>
      <c r="DF7" s="36">
        <v>92.82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0.05</v>
      </c>
      <c r="EK7" s="36">
        <v>0.04</v>
      </c>
      <c r="EL7" s="36">
        <v>0.05</v>
      </c>
      <c r="EM7" s="36">
        <v>7.0000000000000007E-2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U1511157</cp:lastModifiedBy>
  <cp:lastPrinted>2016-02-17T08:01:36Z</cp:lastPrinted>
  <dcterms:created xsi:type="dcterms:W3CDTF">2016-02-03T08:50:21Z</dcterms:created>
  <dcterms:modified xsi:type="dcterms:W3CDTF">2016-02-17T08:02:19Z</dcterms:modified>
  <cp:category/>
</cp:coreProperties>
</file>