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L8" i="4"/>
  <c r="W8" i="4"/>
  <c r="C10" i="5" l="1"/>
  <c r="D10" i="5"/>
  <c r="E10" i="5"/>
  <c r="B10" i="5"/>
</calcChain>
</file>

<file path=xl/sharedStrings.xml><?xml version="1.0" encoding="utf-8"?>
<sst xmlns="http://schemas.openxmlformats.org/spreadsheetml/2006/main" count="226" uniqueCount="111">
  <si>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</si>
  <si>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</si>
  <si>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</si>
  <si>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</si>
  <si>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</si>
  <si>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</si>
  <si>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</si>
  <si>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</si>
  <si>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</si>
  <si>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</si>
  <si>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</si>
  <si>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</si>
  <si>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</si>
  <si>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</si>
  <si>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</si>
  <si>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</si>
  <si>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</si>
  <si>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</si>
  <si>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</si>
  <si>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</si>
  <si>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</si>
  <si>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</si>
  <si>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</si>
  <si>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</si>
  <si>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</si>
  <si>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</si>
  <si>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</si>
  <si>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</si>
  <si>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</si>
  <si>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</si>
  <si>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</si>
  <si>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</si>
  <si>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</si>
  <si>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</si>
  <si>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</si>
  <si>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</si>
  <si>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</si>
  <si>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</si>
  <si>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</si>
  <si>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</si>
  <si>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</si>
  <si>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</si>
  <si>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</si>
  <si>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</si>
  <si>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</si>
  <si>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</si>
  <si>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</si>
  <si>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</si>
  <si>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</si>
  <si>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</si>
  <si>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</si>
  <si>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</si>
  <si>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</si>
  <si>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</si>
  <si>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</si>
  <si>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</si>
  <si>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</si>
  <si>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</si>
  <si>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</si>
  <si>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</si>
  <si>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</si>
  <si>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</si>
  <si>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</si>
  <si>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</si>
  <si>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</si>
  <si>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</si>
  <si>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</si>
  <si>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</si>
  <si>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</si>
  <si>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</si>
  <si>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</si>
  <si>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</si>
  <si>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</si>
  <si>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</si>
  <si>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</si>
  <si>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</si>
  <si>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</si>
  <si>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</si>
  <si>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</si>
  <si>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</si>
  <si>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</si>
  <si>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</si>
  <si>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</si>
  <si>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</si>
  <si>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</si>
  <si>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</si>
  <si>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</si>
  <si>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</si>
  <si>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</si>
  <si>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</si>
  <si>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</si>
  <si>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</si>
  <si>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</si>
  <si>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</si>
  <si>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</si>
  <si>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</si>
  <si>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千葉県　富里市</t>
  </si>
  <si>
    <t>法非適用</t>
  </si>
  <si>
    <t>下水道事業</t>
  </si>
  <si>
    <t>公共下水道</t>
  </si>
  <si>
    <t>Cb2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</si>
  <si>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</si>
  <si>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</si>
  <si>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</si>
  <si>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</si>
  <si>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</si>
  <si>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</si>
  <si>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</si>
  <si>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　供用開始から29年のため、更新などは行っていないが、今後、管渠の状態などを把握し、計画的、効率的に長寿命化などに取り組んでいく。
</t>
    <rPh sb="1" eb="3">
      <t>キョウヨウ</t>
    </rPh>
    <rPh sb="3" eb="5">
      <t>カイシ</t>
    </rPh>
    <rPh sb="9" eb="10">
      <t>ネン</t>
    </rPh>
    <rPh sb="14" eb="16">
      <t>コウシン</t>
    </rPh>
    <rPh sb="19" eb="20">
      <t>オコナ</t>
    </rPh>
    <rPh sb="27" eb="29">
      <t>コンゴ</t>
    </rPh>
    <rPh sb="30" eb="32">
      <t>カンキョ</t>
    </rPh>
    <rPh sb="33" eb="35">
      <t>ジョウタイ</t>
    </rPh>
    <rPh sb="38" eb="40">
      <t>ハアク</t>
    </rPh>
    <rPh sb="42" eb="44">
      <t>ケイカク</t>
    </rPh>
    <rPh sb="44" eb="45">
      <t>テキ</t>
    </rPh>
    <rPh sb="46" eb="48">
      <t>コウリツ</t>
    </rPh>
    <rPh sb="48" eb="49">
      <t>テキ</t>
    </rPh>
    <rPh sb="50" eb="51">
      <t>チョウ</t>
    </rPh>
    <rPh sb="51" eb="53">
      <t>ジュミョウ</t>
    </rPh>
    <rPh sb="53" eb="54">
      <t>カ</t>
    </rPh>
    <rPh sb="57" eb="58">
      <t>ト</t>
    </rPh>
    <rPh sb="59" eb="60">
      <t>ク</t>
    </rPh>
    <phoneticPr fontId="4"/>
  </si>
  <si>
    <t>　経営の健全性・効率性について、概ね良好と判断するが、健全性などの向上のため、今後、より一層の経費削減を図るとともに、使用料を適切な水準に引き上げるなど、経営改善を図る必要がある。
　また、集中合併浄化槽を有する団地の整備を進めるなど、採算性を高める取り組みが必要である。</t>
    <rPh sb="1" eb="3">
      <t>ケイエイ</t>
    </rPh>
    <rPh sb="4" eb="7">
      <t>ケンゼンセイ</t>
    </rPh>
    <rPh sb="8" eb="11">
      <t>コウリツセイ</t>
    </rPh>
    <rPh sb="16" eb="17">
      <t>オオム</t>
    </rPh>
    <rPh sb="18" eb="20">
      <t>リョウコウ</t>
    </rPh>
    <rPh sb="21" eb="23">
      <t>ハンダン</t>
    </rPh>
    <rPh sb="27" eb="30">
      <t>ケンゼンセイ</t>
    </rPh>
    <rPh sb="33" eb="35">
      <t>コウジョウ</t>
    </rPh>
    <rPh sb="39" eb="41">
      <t>コンゴ</t>
    </rPh>
    <rPh sb="44" eb="46">
      <t>イッソウ</t>
    </rPh>
    <rPh sb="47" eb="49">
      <t>ケイヒ</t>
    </rPh>
    <rPh sb="49" eb="51">
      <t>サクゲン</t>
    </rPh>
    <rPh sb="52" eb="53">
      <t>ハカ</t>
    </rPh>
    <rPh sb="59" eb="62">
      <t>シヨウリョウ</t>
    </rPh>
    <rPh sb="63" eb="65">
      <t>テキセツ</t>
    </rPh>
    <rPh sb="66" eb="68">
      <t>スイジュン</t>
    </rPh>
    <rPh sb="69" eb="70">
      <t>ヒ</t>
    </rPh>
    <rPh sb="71" eb="72">
      <t>ア</t>
    </rPh>
    <rPh sb="77" eb="79">
      <t>ケイエイ</t>
    </rPh>
    <rPh sb="79" eb="81">
      <t>カイゼン</t>
    </rPh>
    <rPh sb="82" eb="83">
      <t>ハカ</t>
    </rPh>
    <rPh sb="84" eb="86">
      <t>ヒツヨウ</t>
    </rPh>
    <rPh sb="95" eb="97">
      <t>シュウチュウ</t>
    </rPh>
    <rPh sb="97" eb="99">
      <t>ガッペイ</t>
    </rPh>
    <rPh sb="99" eb="102">
      <t>ジョウカソウ</t>
    </rPh>
    <rPh sb="103" eb="104">
      <t>ユウ</t>
    </rPh>
    <rPh sb="106" eb="108">
      <t>ダンチ</t>
    </rPh>
    <rPh sb="109" eb="111">
      <t>セイビ</t>
    </rPh>
    <rPh sb="112" eb="113">
      <t>スス</t>
    </rPh>
    <rPh sb="118" eb="120">
      <t>サイサン</t>
    </rPh>
    <rPh sb="120" eb="121">
      <t>セイ</t>
    </rPh>
    <rPh sb="122" eb="123">
      <t>タカ</t>
    </rPh>
    <rPh sb="125" eb="126">
      <t>ト</t>
    </rPh>
    <rPh sb="127" eb="128">
      <t>ク</t>
    </rPh>
    <rPh sb="130" eb="132">
      <t>ヒツヨウ</t>
    </rPh>
    <phoneticPr fontId="4"/>
  </si>
  <si>
    <t>　収益的収支比率は100％を下回っており、総収入について、使用料以外の収入でも賄っているため、経費削減や使用料を適切な水準に引き上げるなど、経営改善を図っていく必要がある。
　また、水洗化率も100％を下回っており、公共用水域の水質保全や使用料収入の増加などのために、下水道に接続していない世帯に対して啓発を行うなど、水洗化率向上の取り組みが必要である。</t>
    <rPh sb="1" eb="3">
      <t>シュウエキ</t>
    </rPh>
    <rPh sb="3" eb="4">
      <t>テキ</t>
    </rPh>
    <rPh sb="4" eb="6">
      <t>シュウシ</t>
    </rPh>
    <rPh sb="6" eb="7">
      <t>ヒ</t>
    </rPh>
    <rPh sb="7" eb="8">
      <t>リツ</t>
    </rPh>
    <rPh sb="14" eb="16">
      <t>シタマワ</t>
    </rPh>
    <rPh sb="21" eb="22">
      <t>ソウ</t>
    </rPh>
    <rPh sb="22" eb="24">
      <t>シュウニュウ</t>
    </rPh>
    <rPh sb="29" eb="32">
      <t>シヨウリョウ</t>
    </rPh>
    <rPh sb="32" eb="34">
      <t>イガイ</t>
    </rPh>
    <rPh sb="35" eb="37">
      <t>シュウニュウ</t>
    </rPh>
    <rPh sb="39" eb="40">
      <t>マカナ</t>
    </rPh>
    <rPh sb="47" eb="49">
      <t>ケイヒ</t>
    </rPh>
    <rPh sb="49" eb="51">
      <t>サクゲン</t>
    </rPh>
    <rPh sb="52" eb="55">
      <t>シヨウリョウ</t>
    </rPh>
    <rPh sb="56" eb="58">
      <t>テキセツ</t>
    </rPh>
    <rPh sb="59" eb="61">
      <t>スイジュン</t>
    </rPh>
    <rPh sb="62" eb="63">
      <t>ヒ</t>
    </rPh>
    <rPh sb="64" eb="65">
      <t>ア</t>
    </rPh>
    <rPh sb="70" eb="72">
      <t>ケイエイ</t>
    </rPh>
    <rPh sb="72" eb="74">
      <t>カイゼン</t>
    </rPh>
    <rPh sb="75" eb="76">
      <t>ハカ</t>
    </rPh>
    <rPh sb="80" eb="82">
      <t>ヒツヨウ</t>
    </rPh>
    <rPh sb="91" eb="94">
      <t>スイセンカ</t>
    </rPh>
    <rPh sb="94" eb="95">
      <t>リツ</t>
    </rPh>
    <rPh sb="101" eb="103">
      <t>シタマワ</t>
    </rPh>
    <rPh sb="108" eb="110">
      <t>コウキョウ</t>
    </rPh>
    <rPh sb="110" eb="111">
      <t>ヨウ</t>
    </rPh>
    <rPh sb="111" eb="113">
      <t>スイイキ</t>
    </rPh>
    <rPh sb="114" eb="116">
      <t>スイシツ</t>
    </rPh>
    <rPh sb="116" eb="118">
      <t>ホゼン</t>
    </rPh>
    <rPh sb="119" eb="122">
      <t>シヨウリョウ</t>
    </rPh>
    <rPh sb="122" eb="124">
      <t>シュウニュウ</t>
    </rPh>
    <rPh sb="125" eb="126">
      <t>ゾウ</t>
    </rPh>
    <rPh sb="126" eb="127">
      <t>カ</t>
    </rPh>
    <rPh sb="134" eb="137">
      <t>ゲスイドウ</t>
    </rPh>
    <rPh sb="138" eb="140">
      <t>セツゾク</t>
    </rPh>
    <rPh sb="145" eb="147">
      <t>セタイ</t>
    </rPh>
    <rPh sb="148" eb="149">
      <t>タイ</t>
    </rPh>
    <rPh sb="151" eb="153">
      <t>ケイハツ</t>
    </rPh>
    <rPh sb="154" eb="155">
      <t>オコナ</t>
    </rPh>
    <rPh sb="159" eb="162">
      <t>スイセンカ</t>
    </rPh>
    <rPh sb="162" eb="163">
      <t>リツ</t>
    </rPh>
    <rPh sb="163" eb="165">
      <t>コウジョウ</t>
    </rPh>
    <rPh sb="166" eb="167">
      <t>ト</t>
    </rPh>
    <rPh sb="168" eb="169">
      <t>ク</t>
    </rPh>
    <rPh sb="171" eb="173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</si>
</sst>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114752"/>
        <c:axId val="75121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0.2</c:v>
                </c:pt>
                <c:pt idx="1">
                  <c:v>0.13</c:v>
                </c:pt>
                <c:pt idx="2">
                  <c:v>0.17</c:v>
                </c:pt>
                <c:pt idx="3">
                  <c:v>0.12</c:v>
                </c:pt>
                <c:pt idx="4">
                  <c:v>0.11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14752"/>
        <c:axId val="75121024"/>
      </c:lineChart>
      <c:dateAx>
        <c:axId val="75114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121024"/>
        <c:crosses val="autoZero"/>
        <c:auto val="1"/>
        <c:lblOffset val="100"/>
        <c:baseTimeUnit val="years"/>
      </c:dateAx>
      <c:valAx>
        <c:axId val="75121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114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63136"/>
        <c:axId val="899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57.71</c:v>
                </c:pt>
                <c:pt idx="1">
                  <c:v>54.91</c:v>
                </c:pt>
                <c:pt idx="2">
                  <c:v>51.83</c:v>
                </c:pt>
                <c:pt idx="3">
                  <c:v>50.27</c:v>
                </c:pt>
                <c:pt idx="4">
                  <c:v>51.08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63136"/>
        <c:axId val="89969408"/>
      </c:lineChart>
      <c:dateAx>
        <c:axId val="89963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969408"/>
        <c:crosses val="autoZero"/>
        <c:auto val="1"/>
        <c:lblOffset val="100"/>
        <c:baseTimeUnit val="years"/>
      </c:dateAx>
      <c:valAx>
        <c:axId val="899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963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95.25</c:v>
                </c:pt>
                <c:pt idx="1">
                  <c:v>95.37</c:v>
                </c:pt>
                <c:pt idx="2">
                  <c:v>95.39</c:v>
                </c:pt>
                <c:pt idx="3">
                  <c:v>95.57</c:v>
                </c:pt>
                <c:pt idx="4">
                  <c:v>95.69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83232"/>
        <c:axId val="90022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89.1</c:v>
                </c:pt>
                <c:pt idx="1">
                  <c:v>89.2</c:v>
                </c:pt>
                <c:pt idx="2">
                  <c:v>88.67</c:v>
                </c:pt>
                <c:pt idx="3">
                  <c:v>89.13</c:v>
                </c:pt>
                <c:pt idx="4">
                  <c:v>88.59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83232"/>
        <c:axId val="90022272"/>
      </c:lineChart>
      <c:dateAx>
        <c:axId val="89983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022272"/>
        <c:crosses val="autoZero"/>
        <c:auto val="1"/>
        <c:lblOffset val="100"/>
        <c:baseTimeUnit val="years"/>
      </c:dateAx>
      <c:valAx>
        <c:axId val="90022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983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370168884887795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97.24</c:v>
                </c:pt>
                <c:pt idx="1">
                  <c:v>95.88</c:v>
                </c:pt>
                <c:pt idx="2">
                  <c:v>95.92</c:v>
                </c:pt>
                <c:pt idx="3">
                  <c:v>97.06</c:v>
                </c:pt>
                <c:pt idx="4">
                  <c:v>95.98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368320"/>
        <c:axId val="75374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68320"/>
        <c:axId val="75374592"/>
      </c:lineChart>
      <c:dateAx>
        <c:axId val="75368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374592"/>
        <c:crosses val="autoZero"/>
        <c:auto val="1"/>
        <c:lblOffset val="100"/>
        <c:baseTimeUnit val="years"/>
      </c:dateAx>
      <c:valAx>
        <c:axId val="75374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368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25280"/>
        <c:axId val="75427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25280"/>
        <c:axId val="75427200"/>
      </c:lineChart>
      <c:dateAx>
        <c:axId val="75425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427200"/>
        <c:crosses val="autoZero"/>
        <c:auto val="1"/>
        <c:lblOffset val="100"/>
        <c:baseTimeUnit val="years"/>
      </c:dateAx>
      <c:valAx>
        <c:axId val="75427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425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02144"/>
        <c:axId val="76504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02144"/>
        <c:axId val="76504064"/>
      </c:lineChart>
      <c:dateAx>
        <c:axId val="76502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504064"/>
        <c:crosses val="autoZero"/>
        <c:auto val="1"/>
        <c:lblOffset val="100"/>
        <c:baseTimeUnit val="years"/>
      </c:dateAx>
      <c:valAx>
        <c:axId val="76504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502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40544"/>
        <c:axId val="76546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40544"/>
        <c:axId val="76546816"/>
      </c:lineChart>
      <c:dateAx>
        <c:axId val="76540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546816"/>
        <c:crosses val="autoZero"/>
        <c:auto val="1"/>
        <c:lblOffset val="100"/>
        <c:baseTimeUnit val="years"/>
      </c:dateAx>
      <c:valAx>
        <c:axId val="76546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540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73312"/>
        <c:axId val="76583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73312"/>
        <c:axId val="76583680"/>
      </c:lineChart>
      <c:dateAx>
        <c:axId val="76573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583680"/>
        <c:crosses val="autoZero"/>
        <c:auto val="1"/>
        <c:lblOffset val="100"/>
        <c:baseTimeUnit val="years"/>
      </c:dateAx>
      <c:valAx>
        <c:axId val="76583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573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369.65</c:v>
                </c:pt>
                <c:pt idx="1">
                  <c:v>356.25</c:v>
                </c:pt>
                <c:pt idx="2">
                  <c:v>254.35</c:v>
                </c:pt>
                <c:pt idx="3">
                  <c:v>211.58</c:v>
                </c:pt>
                <c:pt idx="4">
                  <c:v>175.05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679424"/>
        <c:axId val="76685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1266.5</c:v>
                </c:pt>
                <c:pt idx="1">
                  <c:v>1258.6099999999999</c:v>
                </c:pt>
                <c:pt idx="2">
                  <c:v>1252.8800000000001</c:v>
                </c:pt>
                <c:pt idx="3">
                  <c:v>1119.4100000000001</c:v>
                </c:pt>
                <c:pt idx="4">
                  <c:v>1067.74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79424"/>
        <c:axId val="76685696"/>
      </c:lineChart>
      <c:dateAx>
        <c:axId val="76679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685696"/>
        <c:crosses val="autoZero"/>
        <c:auto val="1"/>
        <c:lblOffset val="100"/>
        <c:baseTimeUnit val="years"/>
      </c:dateAx>
      <c:valAx>
        <c:axId val="76685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679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100.78</c:v>
                </c:pt>
                <c:pt idx="1">
                  <c:v>100.63</c:v>
                </c:pt>
                <c:pt idx="2">
                  <c:v>99.95</c:v>
                </c:pt>
                <c:pt idx="3">
                  <c:v>100.69</c:v>
                </c:pt>
                <c:pt idx="4">
                  <c:v>100.93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718464"/>
        <c:axId val="7672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65.92</c:v>
                </c:pt>
                <c:pt idx="1">
                  <c:v>66.02</c:v>
                </c:pt>
                <c:pt idx="2">
                  <c:v>66.87</c:v>
                </c:pt>
                <c:pt idx="3">
                  <c:v>71.349999999999994</c:v>
                </c:pt>
                <c:pt idx="4">
                  <c:v>73.569999999999993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18464"/>
        <c:axId val="76720384"/>
      </c:lineChart>
      <c:dateAx>
        <c:axId val="76718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720384"/>
        <c:crosses val="autoZero"/>
        <c:auto val="1"/>
        <c:lblOffset val="100"/>
        <c:baseTimeUnit val="years"/>
      </c:dateAx>
      <c:valAx>
        <c:axId val="7672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718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132.82</c:v>
                </c:pt>
                <c:pt idx="1">
                  <c:v>132.66</c:v>
                </c:pt>
                <c:pt idx="2">
                  <c:v>134.63</c:v>
                </c:pt>
                <c:pt idx="3">
                  <c:v>134</c:v>
                </c:pt>
                <c:pt idx="4">
                  <c:v>136.04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741632"/>
        <c:axId val="89937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193.71</c:v>
                </c:pt>
                <c:pt idx="1">
                  <c:v>196.8</c:v>
                </c:pt>
                <c:pt idx="2">
                  <c:v>195.15</c:v>
                </c:pt>
                <c:pt idx="3">
                  <c:v>182.55</c:v>
                </c:pt>
                <c:pt idx="4">
                  <c:v>184.87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41632"/>
        <c:axId val="89937024"/>
      </c:lineChart>
      <c:dateAx>
        <c:axId val="76741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937024"/>
        <c:crosses val="autoZero"/>
        <c:auto val="1"/>
        <c:lblOffset val="100"/>
        <c:baseTimeUnit val="years"/>
      </c:dateAx>
      <c:valAx>
        <c:axId val="8993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741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【776.35】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【142.28】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【96.57】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K58" zoomScaleNormal="100" workbookViewId="0">
      <selection activeCell="BL45" sqref="BL45:BZ46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千葉県　富里市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Cb2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49972</v>
      </c>
      <c r="AM8" s="64"/>
      <c r="AN8" s="64"/>
      <c r="AO8" s="64"/>
      <c r="AP8" s="64"/>
      <c r="AQ8" s="64"/>
      <c r="AR8" s="64"/>
      <c r="AS8" s="64"/>
      <c r="AT8" s="63">
        <f>データ!S6</f>
        <v>53.88</v>
      </c>
      <c r="AU8" s="63"/>
      <c r="AV8" s="63"/>
      <c r="AW8" s="63"/>
      <c r="AX8" s="63"/>
      <c r="AY8" s="63"/>
      <c r="AZ8" s="63"/>
      <c r="BA8" s="63"/>
      <c r="BB8" s="63">
        <f>データ!T6</f>
        <v>927.47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54.71</v>
      </c>
      <c r="Q10" s="63"/>
      <c r="R10" s="63"/>
      <c r="S10" s="63"/>
      <c r="T10" s="63"/>
      <c r="U10" s="63"/>
      <c r="V10" s="63"/>
      <c r="W10" s="63">
        <f>データ!P6</f>
        <v>82.44</v>
      </c>
      <c r="X10" s="63"/>
      <c r="Y10" s="63"/>
      <c r="Z10" s="63"/>
      <c r="AA10" s="63"/>
      <c r="AB10" s="63"/>
      <c r="AC10" s="63"/>
      <c r="AD10" s="64">
        <f>データ!Q6</f>
        <v>2268</v>
      </c>
      <c r="AE10" s="64"/>
      <c r="AF10" s="64"/>
      <c r="AG10" s="64"/>
      <c r="AH10" s="64"/>
      <c r="AI10" s="64"/>
      <c r="AJ10" s="64"/>
      <c r="AK10" s="2"/>
      <c r="AL10" s="64">
        <f>データ!U6</f>
        <v>27305</v>
      </c>
      <c r="AM10" s="64"/>
      <c r="AN10" s="64"/>
      <c r="AO10" s="64"/>
      <c r="AP10" s="64"/>
      <c r="AQ10" s="64"/>
      <c r="AR10" s="64"/>
      <c r="AS10" s="64"/>
      <c r="AT10" s="63">
        <f>データ!V6</f>
        <v>4.07</v>
      </c>
      <c r="AU10" s="63"/>
      <c r="AV10" s="63"/>
      <c r="AW10" s="63"/>
      <c r="AX10" s="63"/>
      <c r="AY10" s="63"/>
      <c r="AZ10" s="63"/>
      <c r="BA10" s="63"/>
      <c r="BB10" s="63">
        <f>データ!W6</f>
        <v>6708.85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122335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千葉県　富里市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Cb2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54.71</v>
      </c>
      <c r="P6" s="32">
        <f t="shared" si="3"/>
        <v>82.44</v>
      </c>
      <c r="Q6" s="32">
        <f t="shared" si="3"/>
        <v>2268</v>
      </c>
      <c r="R6" s="32">
        <f t="shared" si="3"/>
        <v>49972</v>
      </c>
      <c r="S6" s="32">
        <f t="shared" si="3"/>
        <v>53.88</v>
      </c>
      <c r="T6" s="32">
        <f t="shared" si="3"/>
        <v>927.47</v>
      </c>
      <c r="U6" s="32">
        <f t="shared" si="3"/>
        <v>27305</v>
      </c>
      <c r="V6" s="32">
        <f t="shared" si="3"/>
        <v>4.07</v>
      </c>
      <c r="W6" s="32">
        <f t="shared" si="3"/>
        <v>6708.85</v>
      </c>
      <c r="X6" s="33">
        <f>IF(X7="",NA(),X7)</f>
        <v>97.24</v>
      </c>
      <c r="Y6" s="33">
        <f t="shared" ref="Y6:AG6" si="4">IF(Y7="",NA(),Y7)</f>
        <v>95.88</v>
      </c>
      <c r="Z6" s="33">
        <f t="shared" si="4"/>
        <v>95.92</v>
      </c>
      <c r="AA6" s="33">
        <f t="shared" si="4"/>
        <v>97.06</v>
      </c>
      <c r="AB6" s="33">
        <f t="shared" si="4"/>
        <v>95.98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369.65</v>
      </c>
      <c r="BF6" s="33">
        <f t="shared" ref="BF6:BN6" si="7">IF(BF7="",NA(),BF7)</f>
        <v>356.25</v>
      </c>
      <c r="BG6" s="33">
        <f t="shared" si="7"/>
        <v>254.35</v>
      </c>
      <c r="BH6" s="33">
        <f t="shared" si="7"/>
        <v>211.58</v>
      </c>
      <c r="BI6" s="33">
        <f t="shared" si="7"/>
        <v>175.05</v>
      </c>
      <c r="BJ6" s="33">
        <f t="shared" si="7"/>
        <v>1266.5</v>
      </c>
      <c r="BK6" s="33">
        <f t="shared" si="7"/>
        <v>1258.6099999999999</v>
      </c>
      <c r="BL6" s="33">
        <f t="shared" si="7"/>
        <v>1252.8800000000001</v>
      </c>
      <c r="BM6" s="33">
        <f t="shared" si="7"/>
        <v>1119.4100000000001</v>
      </c>
      <c r="BN6" s="33">
        <f t="shared" si="7"/>
        <v>1067.74</v>
      </c>
      <c r="BO6" s="32" t="str">
        <f>IF(BO7="","",IF(BO7="-","【-】","【"&amp;SUBSTITUTE(TEXT(BO7,"#,##0.00"),"-","△")&amp;"】"))</f>
        <v>【776.35】</v>
      </c>
      <c r="BP6" s="33">
        <f>IF(BP7="",NA(),BP7)</f>
        <v>100.78</v>
      </c>
      <c r="BQ6" s="33">
        <f t="shared" ref="BQ6:BY6" si="8">IF(BQ7="",NA(),BQ7)</f>
        <v>100.63</v>
      </c>
      <c r="BR6" s="33">
        <f t="shared" si="8"/>
        <v>99.95</v>
      </c>
      <c r="BS6" s="33">
        <f t="shared" si="8"/>
        <v>100.69</v>
      </c>
      <c r="BT6" s="33">
        <f t="shared" si="8"/>
        <v>100.93</v>
      </c>
      <c r="BU6" s="33">
        <f t="shared" si="8"/>
        <v>65.92</v>
      </c>
      <c r="BV6" s="33">
        <f t="shared" si="8"/>
        <v>66.02</v>
      </c>
      <c r="BW6" s="33">
        <f t="shared" si="8"/>
        <v>66.87</v>
      </c>
      <c r="BX6" s="33">
        <f t="shared" si="8"/>
        <v>71.349999999999994</v>
      </c>
      <c r="BY6" s="33">
        <f t="shared" si="8"/>
        <v>73.569999999999993</v>
      </c>
      <c r="BZ6" s="32" t="str">
        <f>IF(BZ7="","",IF(BZ7="-","【-】","【"&amp;SUBSTITUTE(TEXT(BZ7,"#,##0.00"),"-","△")&amp;"】"))</f>
        <v>【96.57】</v>
      </c>
      <c r="CA6" s="33">
        <f>IF(CA7="",NA(),CA7)</f>
        <v>132.82</v>
      </c>
      <c r="CB6" s="33">
        <f t="shared" ref="CB6:CJ6" si="9">IF(CB7="",NA(),CB7)</f>
        <v>132.66</v>
      </c>
      <c r="CC6" s="33">
        <f t="shared" si="9"/>
        <v>134.63</v>
      </c>
      <c r="CD6" s="33">
        <f t="shared" si="9"/>
        <v>134</v>
      </c>
      <c r="CE6" s="33">
        <f t="shared" si="9"/>
        <v>136.04</v>
      </c>
      <c r="CF6" s="33">
        <f t="shared" si="9"/>
        <v>193.71</v>
      </c>
      <c r="CG6" s="33">
        <f t="shared" si="9"/>
        <v>196.8</v>
      </c>
      <c r="CH6" s="33">
        <f t="shared" si="9"/>
        <v>195.15</v>
      </c>
      <c r="CI6" s="33">
        <f t="shared" si="9"/>
        <v>182.55</v>
      </c>
      <c r="CJ6" s="33">
        <f t="shared" si="9"/>
        <v>184.87</v>
      </c>
      <c r="CK6" s="32" t="str">
        <f>IF(CK7="","",IF(CK7="-","【-】","【"&amp;SUBSTITUTE(TEXT(CK7,"#,##0.00"),"-","△")&amp;"】"))</f>
        <v>【142.28】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>
        <f t="shared" si="10"/>
        <v>57.71</v>
      </c>
      <c r="CR6" s="33">
        <f t="shared" si="10"/>
        <v>54.91</v>
      </c>
      <c r="CS6" s="33">
        <f t="shared" si="10"/>
        <v>51.83</v>
      </c>
      <c r="CT6" s="33">
        <f t="shared" si="10"/>
        <v>50.27</v>
      </c>
      <c r="CU6" s="33">
        <f t="shared" si="10"/>
        <v>51.08</v>
      </c>
      <c r="CV6" s="32" t="str">
        <f>IF(CV7="","",IF(CV7="-","【-】","【"&amp;SUBSTITUTE(TEXT(CV7,"#,##0.00"),"-","△")&amp;"】"))</f>
        <v>【60.35】</v>
      </c>
      <c r="CW6" s="33">
        <f>IF(CW7="",NA(),CW7)</f>
        <v>95.25</v>
      </c>
      <c r="CX6" s="33">
        <f t="shared" ref="CX6:DF6" si="11">IF(CX7="",NA(),CX7)</f>
        <v>95.37</v>
      </c>
      <c r="CY6" s="33">
        <f t="shared" si="11"/>
        <v>95.39</v>
      </c>
      <c r="CZ6" s="33">
        <f t="shared" si="11"/>
        <v>95.57</v>
      </c>
      <c r="DA6" s="33">
        <f t="shared" si="11"/>
        <v>95.69</v>
      </c>
      <c r="DB6" s="33">
        <f t="shared" si="11"/>
        <v>89.1</v>
      </c>
      <c r="DC6" s="33">
        <f t="shared" si="11"/>
        <v>89.2</v>
      </c>
      <c r="DD6" s="33">
        <f t="shared" si="11"/>
        <v>88.67</v>
      </c>
      <c r="DE6" s="33">
        <f t="shared" si="11"/>
        <v>89.13</v>
      </c>
      <c r="DF6" s="33">
        <f t="shared" si="11"/>
        <v>88.59</v>
      </c>
      <c r="DG6" s="32" t="str">
        <f>IF(DG7="","",IF(DG7="-","【-】","【"&amp;SUBSTITUTE(TEXT(DG7,"#,##0.00"),"-","△")&amp;"】"))</f>
        <v>【94.57】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0.2</v>
      </c>
      <c r="EJ6" s="33">
        <f t="shared" si="14"/>
        <v>0.13</v>
      </c>
      <c r="EK6" s="33">
        <f t="shared" si="14"/>
        <v>0.17</v>
      </c>
      <c r="EL6" s="33">
        <f t="shared" si="14"/>
        <v>0.12</v>
      </c>
      <c r="EM6" s="33">
        <f t="shared" si="14"/>
        <v>0.11</v>
      </c>
      <c r="EN6" s="32" t="str">
        <f>IF(EN7="","",IF(EN7="-","【-】","【"&amp;SUBSTITUTE(TEXT(EN7,"#,##0.00"),"-","△")&amp;"】"))</f>
        <v>【0.17】</v>
      </c>
    </row>
    <row r="7" spans="1:144" s="34" customFormat="1">
      <c r="A7" s="26"/>
      <c r="B7" s="35">
        <v>2014</v>
      </c>
      <c r="C7" s="35">
        <v>122335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54.71</v>
      </c>
      <c r="P7" s="36">
        <v>82.44</v>
      </c>
      <c r="Q7" s="36">
        <v>2268</v>
      </c>
      <c r="R7" s="36">
        <v>49972</v>
      </c>
      <c r="S7" s="36">
        <v>53.88</v>
      </c>
      <c r="T7" s="36">
        <v>927.47</v>
      </c>
      <c r="U7" s="36">
        <v>27305</v>
      </c>
      <c r="V7" s="36">
        <v>4.07</v>
      </c>
      <c r="W7" s="36">
        <v>6708.85</v>
      </c>
      <c r="X7" s="36">
        <v>97.24</v>
      </c>
      <c r="Y7" s="36">
        <v>95.88</v>
      </c>
      <c r="Z7" s="36">
        <v>95.92</v>
      </c>
      <c r="AA7" s="36">
        <v>97.06</v>
      </c>
      <c r="AB7" s="36">
        <v>95.98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369.65</v>
      </c>
      <c r="BF7" s="36">
        <v>356.25</v>
      </c>
      <c r="BG7" s="36">
        <v>254.35</v>
      </c>
      <c r="BH7" s="36">
        <v>211.58</v>
      </c>
      <c r="BI7" s="36">
        <v>175.05</v>
      </c>
      <c r="BJ7" s="36">
        <v>1266.5</v>
      </c>
      <c r="BK7" s="36">
        <v>1258.6099999999999</v>
      </c>
      <c r="BL7" s="36">
        <v>1252.8800000000001</v>
      </c>
      <c r="BM7" s="36">
        <v>1119.4100000000001</v>
      </c>
      <c r="BN7" s="36">
        <v>1067.74</v>
      </c>
      <c r="BO7" s="36">
        <v>776.35</v>
      </c>
      <c r="BP7" s="36">
        <v>100.78</v>
      </c>
      <c r="BQ7" s="36">
        <v>100.63</v>
      </c>
      <c r="BR7" s="36">
        <v>99.95</v>
      </c>
      <c r="BS7" s="36">
        <v>100.69</v>
      </c>
      <c r="BT7" s="36">
        <v>100.93</v>
      </c>
      <c r="BU7" s="36">
        <v>65.92</v>
      </c>
      <c r="BV7" s="36">
        <v>66.02</v>
      </c>
      <c r="BW7" s="36">
        <v>66.87</v>
      </c>
      <c r="BX7" s="36">
        <v>71.349999999999994</v>
      </c>
      <c r="BY7" s="36">
        <v>73.569999999999993</v>
      </c>
      <c r="BZ7" s="36">
        <v>96.57</v>
      </c>
      <c r="CA7" s="36">
        <v>132.82</v>
      </c>
      <c r="CB7" s="36">
        <v>132.66</v>
      </c>
      <c r="CC7" s="36">
        <v>134.63</v>
      </c>
      <c r="CD7" s="36">
        <v>134</v>
      </c>
      <c r="CE7" s="36">
        <v>136.04</v>
      </c>
      <c r="CF7" s="36">
        <v>193.71</v>
      </c>
      <c r="CG7" s="36">
        <v>196.8</v>
      </c>
      <c r="CH7" s="36">
        <v>195.15</v>
      </c>
      <c r="CI7" s="36">
        <v>182.55</v>
      </c>
      <c r="CJ7" s="36">
        <v>184.87</v>
      </c>
      <c r="CK7" s="36">
        <v>142.28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 t="s">
        <v>101</v>
      </c>
      <c r="CQ7" s="36">
        <v>57.71</v>
      </c>
      <c r="CR7" s="36">
        <v>54.91</v>
      </c>
      <c r="CS7" s="36">
        <v>51.83</v>
      </c>
      <c r="CT7" s="36">
        <v>50.27</v>
      </c>
      <c r="CU7" s="36">
        <v>51.08</v>
      </c>
      <c r="CV7" s="36">
        <v>60.35</v>
      </c>
      <c r="CW7" s="36">
        <v>95.25</v>
      </c>
      <c r="CX7" s="36">
        <v>95.37</v>
      </c>
      <c r="CY7" s="36">
        <v>95.39</v>
      </c>
      <c r="CZ7" s="36">
        <v>95.57</v>
      </c>
      <c r="DA7" s="36">
        <v>95.69</v>
      </c>
      <c r="DB7" s="36">
        <v>89.1</v>
      </c>
      <c r="DC7" s="36">
        <v>89.2</v>
      </c>
      <c r="DD7" s="36">
        <v>88.67</v>
      </c>
      <c r="DE7" s="36">
        <v>89.13</v>
      </c>
      <c r="DF7" s="36">
        <v>88.59</v>
      </c>
      <c r="DG7" s="36">
        <v>94.57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0.2</v>
      </c>
      <c r="EJ7" s="36">
        <v>0.13</v>
      </c>
      <c r="EK7" s="36">
        <v>0.17</v>
      </c>
      <c r="EL7" s="36">
        <v>0.12</v>
      </c>
      <c r="EM7" s="36">
        <v>0.11</v>
      </c>
      <c r="EN7" s="36">
        <v>0.17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富里市役所</cp:lastModifiedBy>
  <cp:lastPrinted>2016-02-19T04:45:50Z</cp:lastPrinted>
  <dcterms:created xsi:type="dcterms:W3CDTF">2016-02-03T08:50:22Z</dcterms:created>
  <dcterms:modified xsi:type="dcterms:W3CDTF">2016-02-19T04:52:50Z</dcterms:modified>
  <cp:category/>
</cp:coreProperties>
</file>