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<sst xmlns="http://schemas.openxmlformats.org/spreadsheetml/2006/main" count="221" uniqueCount="110">
  <si>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</si>
  <si>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</si>
  <si>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</si>
  <si>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</si>
  <si>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</si>
  <si>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</si>
  <si>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</si>
  <si>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</si>
  <si>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</si>
  <si>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</si>
  <si>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</si>
  <si>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</si>
  <si>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</si>
  <si>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</si>
  <si>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</si>
  <si>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</si>
  <si>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</si>
  <si>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</si>
  <si>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</si>
  <si>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</si>
  <si>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</si>
  <si>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</si>
  <si>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</si>
  <si>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</si>
  <si>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</si>
  <si>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</si>
  <si>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</si>
  <si>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</si>
  <si>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</si>
  <si>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</si>
  <si>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</si>
  <si>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</si>
  <si>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</si>
  <si>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</si>
  <si>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</si>
  <si>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</si>
  <si>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</si>
  <si>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</si>
  <si>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</si>
  <si>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</si>
  <si>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</si>
  <si>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</si>
  <si>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</si>
  <si>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</si>
  <si>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</si>
  <si>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</si>
  <si>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</si>
  <si>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</si>
  <si>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</si>
  <si>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</si>
  <si>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</si>
  <si>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</si>
  <si>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</si>
  <si>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</si>
  <si>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</si>
  <si>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</si>
  <si>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</si>
  <si>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</si>
  <si>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</si>
  <si>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</si>
  <si>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</si>
  <si>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</si>
  <si>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</si>
  <si>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</si>
  <si>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</si>
  <si>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</si>
  <si>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</si>
  <si>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</si>
  <si>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</si>
  <si>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</si>
  <si>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</si>
  <si>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</si>
  <si>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</si>
  <si>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</si>
  <si>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</si>
  <si>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</si>
  <si>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</si>
  <si>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</si>
  <si>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</si>
  <si>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</si>
  <si>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</si>
  <si>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</si>
  <si>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</si>
  <si>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</si>
  <si>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</si>
  <si>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</si>
  <si>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</si>
  <si>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</si>
  <si>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</si>
  <si>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</si>
  <si>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</si>
  <si>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</si>
  <si>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</si>
  <si>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</si>
  <si>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</si>
  <si>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山武市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</si>
  <si>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</si>
  <si>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</si>
  <si>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</si>
  <si>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</si>
  <si>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</si>
  <si>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</si>
  <si>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</si>
  <si>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</si>
  <si>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</si>
  <si>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</si>
  <si>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</si>
  <si>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地方債の償還額が増加しているため収益的収支比率が下がっている。償還額は27年度から35年度がピークなので以降は改善が見込まれる。
　企業債の償還を全額一般会計で負担しているため、企業債残高対事業規模比率は０となっている。
　使用料収入の確保については、接続率の低い地区があるので接続率の向上を図ることで経費回収率の改善が見込める。
</t>
    <rPh sb="1" eb="4">
      <t>チホウサイ</t>
    </rPh>
    <rPh sb="5" eb="7">
      <t>ショウカン</t>
    </rPh>
    <rPh sb="7" eb="8">
      <t>ガク</t>
    </rPh>
    <rPh sb="9" eb="11">
      <t>ゾウカ</t>
    </rPh>
    <rPh sb="17" eb="20">
      <t>シュウエキテキ</t>
    </rPh>
    <rPh sb="20" eb="22">
      <t>シュウシ</t>
    </rPh>
    <rPh sb="22" eb="24">
      <t>ヒリツ</t>
    </rPh>
    <rPh sb="25" eb="26">
      <t>サ</t>
    </rPh>
    <rPh sb="32" eb="34">
      <t>ショウカン</t>
    </rPh>
    <rPh sb="34" eb="35">
      <t>ガク</t>
    </rPh>
    <rPh sb="38" eb="40">
      <t>ネンド</t>
    </rPh>
    <rPh sb="44" eb="45">
      <t>ネン</t>
    </rPh>
    <rPh sb="45" eb="46">
      <t>ド</t>
    </rPh>
    <rPh sb="53" eb="55">
      <t>イコウ</t>
    </rPh>
    <rPh sb="56" eb="58">
      <t>カイゼン</t>
    </rPh>
    <rPh sb="59" eb="61">
      <t>ミコ</t>
    </rPh>
    <rPh sb="67" eb="69">
      <t>キギョウ</t>
    </rPh>
    <rPh sb="69" eb="70">
      <t>サイ</t>
    </rPh>
    <rPh sb="71" eb="73">
      <t>ショウカン</t>
    </rPh>
    <rPh sb="74" eb="76">
      <t>ゼンガク</t>
    </rPh>
    <rPh sb="76" eb="78">
      <t>イッパン</t>
    </rPh>
    <rPh sb="78" eb="80">
      <t>カイケイ</t>
    </rPh>
    <rPh sb="81" eb="83">
      <t>フタン</t>
    </rPh>
    <rPh sb="90" eb="92">
      <t>キギョウ</t>
    </rPh>
    <rPh sb="92" eb="93">
      <t>サイ</t>
    </rPh>
    <rPh sb="93" eb="95">
      <t>ザンダカ</t>
    </rPh>
    <rPh sb="95" eb="96">
      <t>タイ</t>
    </rPh>
    <rPh sb="96" eb="98">
      <t>ジギョウ</t>
    </rPh>
    <rPh sb="98" eb="100">
      <t>キボ</t>
    </rPh>
    <rPh sb="100" eb="102">
      <t>ヒリツ</t>
    </rPh>
    <rPh sb="113" eb="116">
      <t>シヨウリョウ</t>
    </rPh>
    <rPh sb="116" eb="118">
      <t>シュウニュウ</t>
    </rPh>
    <rPh sb="119" eb="121">
      <t>カクホ</t>
    </rPh>
    <rPh sb="127" eb="129">
      <t>セツゾク</t>
    </rPh>
    <rPh sb="129" eb="130">
      <t>リツ</t>
    </rPh>
    <rPh sb="131" eb="132">
      <t>ヒク</t>
    </rPh>
    <rPh sb="133" eb="135">
      <t>チク</t>
    </rPh>
    <rPh sb="140" eb="142">
      <t>セツゾク</t>
    </rPh>
    <rPh sb="142" eb="143">
      <t>リツ</t>
    </rPh>
    <rPh sb="144" eb="146">
      <t>コウジョウ</t>
    </rPh>
    <rPh sb="147" eb="148">
      <t>ハカ</t>
    </rPh>
    <rPh sb="152" eb="154">
      <t>ケイヒ</t>
    </rPh>
    <rPh sb="154" eb="156">
      <t>カイシュウ</t>
    </rPh>
    <rPh sb="156" eb="157">
      <t>リツ</t>
    </rPh>
    <rPh sb="158" eb="160">
      <t>カイゼン</t>
    </rPh>
    <rPh sb="161" eb="163">
      <t>ミコ</t>
    </rPh>
    <phoneticPr fontId="4"/>
  </si>
  <si>
    <t>供用開始から１６年のため大規模修繕等予定なし。</t>
    <rPh sb="0" eb="2">
      <t>キョウヨウ</t>
    </rPh>
    <rPh sb="2" eb="4">
      <t>カイシ</t>
    </rPh>
    <rPh sb="8" eb="9">
      <t>ネン</t>
    </rPh>
    <rPh sb="12" eb="15">
      <t>ダイキボ</t>
    </rPh>
    <rPh sb="15" eb="17">
      <t>シュウゼン</t>
    </rPh>
    <rPh sb="17" eb="18">
      <t>トウ</t>
    </rPh>
    <rPh sb="18" eb="20">
      <t>ヨテイ</t>
    </rPh>
    <phoneticPr fontId="4"/>
  </si>
  <si>
    <t>　経営の健全性・効率性の確保のためには、接続率向上のために臨戸や広報紙・ホームページへの掲載等の加入促進の啓発活動が必要である。</t>
    <rPh sb="1" eb="3">
      <t>ケイエイ</t>
    </rPh>
    <rPh sb="4" eb="7">
      <t>ケンゼンセイ</t>
    </rPh>
    <rPh sb="8" eb="11">
      <t>コウリツセイ</t>
    </rPh>
    <rPh sb="12" eb="14">
      <t>カクホ</t>
    </rPh>
    <rPh sb="20" eb="22">
      <t>セツゾク</t>
    </rPh>
    <rPh sb="22" eb="23">
      <t>リツ</t>
    </rPh>
    <rPh sb="23" eb="25">
      <t>コウジョウ</t>
    </rPh>
    <rPh sb="58" eb="6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</si>
</sst>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3"/>
          <c:y val="0.1580694566902848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7634176"/>
        <c:axId val="9936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0.03</c:v>
                </c:pt>
                <c:pt idx="4">
                  <c:v>0.02</c:v>
                </c:pt>
              </c:numCache>
            </c:numRef>
          </c:val>
          <c:smooth val="0"/>
        </c:ser>
        <c:dLbls>
          <c:showLegendKey val="0"/>
          <c:showVal val="0"/>
          <c:showCatName val="0"/>
          <c:showSerName val="0"/>
          <c:showPercent val="0"/>
          <c:showBubbleSize val="0"/>
        </c:dLbls>
        <c:marker val="1"/>
        <c:smooth val="0"/>
        <c:axId val="97634176"/>
        <c:axId val="99364864"/>
      </c:lineChart>
      <c:dateAx>
        <c:axId val="97634176"/>
        <c:scaling>
          <c:orientation val="minMax"/>
        </c:scaling>
        <c:delete val="1"/>
        <c:axPos val="b"/>
        <c:numFmt formatCode="ge" sourceLinked="1"/>
        <c:majorTickMark val="none"/>
        <c:minorTickMark val="none"/>
        <c:tickLblPos val="none"/>
        <c:crossAx val="99364864"/>
        <c:crosses val="autoZero"/>
        <c:auto val="1"/>
        <c:lblOffset val="100"/>
        <c:baseTimeUnit val="years"/>
      </c:dateAx>
      <c:valAx>
        <c:axId val="99364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63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88" l="0.70000000000000062" r="0.70000000000000062" t="0.750000000000011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41.09</c:v>
                </c:pt>
                <c:pt idx="1">
                  <c:v>42.26</c:v>
                </c:pt>
                <c:pt idx="2">
                  <c:v>41.83</c:v>
                </c:pt>
                <c:pt idx="3">
                  <c:v>41</c:v>
                </c:pt>
                <c:pt idx="4">
                  <c:v>41.97</c:v>
                </c:pt>
              </c:numCache>
            </c:numRef>
          </c:val>
        </c:ser>
        <c:dLbls>
          <c:showLegendKey val="0"/>
          <c:showVal val="0"/>
          <c:showCatName val="0"/>
          <c:showSerName val="0"/>
          <c:showPercent val="0"/>
          <c:showBubbleSize val="0"/>
        </c:dLbls>
        <c:gapWidth val="150"/>
        <c:axId val="100997376"/>
        <c:axId val="10101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53.78</c:v>
                </c:pt>
                <c:pt idx="4">
                  <c:v>53.24</c:v>
                </c:pt>
              </c:numCache>
            </c:numRef>
          </c:val>
          <c:smooth val="0"/>
        </c:ser>
        <c:dLbls>
          <c:showLegendKey val="0"/>
          <c:showVal val="0"/>
          <c:showCatName val="0"/>
          <c:showSerName val="0"/>
          <c:showPercent val="0"/>
          <c:showBubbleSize val="0"/>
        </c:dLbls>
        <c:marker val="1"/>
        <c:smooth val="0"/>
        <c:axId val="100997376"/>
        <c:axId val="101011840"/>
      </c:lineChart>
      <c:dateAx>
        <c:axId val="100997376"/>
        <c:scaling>
          <c:orientation val="minMax"/>
        </c:scaling>
        <c:delete val="1"/>
        <c:axPos val="b"/>
        <c:numFmt formatCode="ge" sourceLinked="1"/>
        <c:majorTickMark val="none"/>
        <c:minorTickMark val="none"/>
        <c:tickLblPos val="none"/>
        <c:crossAx val="101011840"/>
        <c:crosses val="autoZero"/>
        <c:auto val="1"/>
        <c:lblOffset val="100"/>
        <c:baseTimeUnit val="years"/>
      </c:dateAx>
      <c:valAx>
        <c:axId val="10101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9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57.49</c:v>
                </c:pt>
                <c:pt idx="1">
                  <c:v>59.25</c:v>
                </c:pt>
                <c:pt idx="2">
                  <c:v>59.2</c:v>
                </c:pt>
                <c:pt idx="3">
                  <c:v>53.66</c:v>
                </c:pt>
                <c:pt idx="4">
                  <c:v>54.43</c:v>
                </c:pt>
              </c:numCache>
            </c:numRef>
          </c:val>
        </c:ser>
        <c:dLbls>
          <c:showLegendKey val="0"/>
          <c:showVal val="0"/>
          <c:showCatName val="0"/>
          <c:showSerName val="0"/>
          <c:showPercent val="0"/>
          <c:showBubbleSize val="0"/>
        </c:dLbls>
        <c:gapWidth val="150"/>
        <c:axId val="101055104"/>
        <c:axId val="10106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84.06</c:v>
                </c:pt>
                <c:pt idx="4">
                  <c:v>84.07</c:v>
                </c:pt>
              </c:numCache>
            </c:numRef>
          </c:val>
          <c:smooth val="0"/>
        </c:ser>
        <c:dLbls>
          <c:showLegendKey val="0"/>
          <c:showVal val="0"/>
          <c:showCatName val="0"/>
          <c:showSerName val="0"/>
          <c:showPercent val="0"/>
          <c:showBubbleSize val="0"/>
        </c:dLbls>
        <c:marker val="1"/>
        <c:smooth val="0"/>
        <c:axId val="101055104"/>
        <c:axId val="101061376"/>
      </c:lineChart>
      <c:dateAx>
        <c:axId val="101055104"/>
        <c:scaling>
          <c:orientation val="minMax"/>
        </c:scaling>
        <c:delete val="1"/>
        <c:axPos val="b"/>
        <c:numFmt formatCode="ge" sourceLinked="1"/>
        <c:majorTickMark val="none"/>
        <c:minorTickMark val="none"/>
        <c:tickLblPos val="none"/>
        <c:crossAx val="101061376"/>
        <c:crosses val="autoZero"/>
        <c:auto val="1"/>
        <c:lblOffset val="100"/>
        <c:baseTimeUnit val="years"/>
      </c:dateAx>
      <c:valAx>
        <c:axId val="10106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05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3701688848878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65.13</c:v>
                </c:pt>
                <c:pt idx="1">
                  <c:v>61.18</c:v>
                </c:pt>
                <c:pt idx="2">
                  <c:v>57.28</c:v>
                </c:pt>
                <c:pt idx="3">
                  <c:v>53.79</c:v>
                </c:pt>
                <c:pt idx="4">
                  <c:v>52.37</c:v>
                </c:pt>
              </c:numCache>
            </c:numRef>
          </c:val>
        </c:ser>
        <c:dLbls>
          <c:showLegendKey val="0"/>
          <c:showVal val="0"/>
          <c:showCatName val="0"/>
          <c:showSerName val="0"/>
          <c:showPercent val="0"/>
          <c:showBubbleSize val="0"/>
        </c:dLbls>
        <c:gapWidth val="150"/>
        <c:axId val="99390976"/>
        <c:axId val="9939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390976"/>
        <c:axId val="99392896"/>
      </c:lineChart>
      <c:dateAx>
        <c:axId val="99390976"/>
        <c:scaling>
          <c:orientation val="minMax"/>
        </c:scaling>
        <c:delete val="1"/>
        <c:axPos val="b"/>
        <c:numFmt formatCode="ge" sourceLinked="1"/>
        <c:majorTickMark val="none"/>
        <c:minorTickMark val="none"/>
        <c:tickLblPos val="none"/>
        <c:crossAx val="99392896"/>
        <c:crosses val="autoZero"/>
        <c:auto val="1"/>
        <c:lblOffset val="100"/>
        <c:baseTimeUnit val="years"/>
      </c:dateAx>
      <c:valAx>
        <c:axId val="9939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3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824768"/>
        <c:axId val="99826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824768"/>
        <c:axId val="99826688"/>
      </c:lineChart>
      <c:dateAx>
        <c:axId val="99824768"/>
        <c:scaling>
          <c:orientation val="minMax"/>
        </c:scaling>
        <c:delete val="1"/>
        <c:axPos val="b"/>
        <c:numFmt formatCode="ge" sourceLinked="1"/>
        <c:majorTickMark val="none"/>
        <c:minorTickMark val="none"/>
        <c:tickLblPos val="none"/>
        <c:crossAx val="99826688"/>
        <c:crosses val="autoZero"/>
        <c:auto val="1"/>
        <c:lblOffset val="100"/>
        <c:baseTimeUnit val="years"/>
      </c:dateAx>
      <c:valAx>
        <c:axId val="9982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824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1"/>
          <c:y val="0.1580694566902847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874304"/>
        <c:axId val="99875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874304"/>
        <c:axId val="99875840"/>
      </c:lineChart>
      <c:dateAx>
        <c:axId val="99874304"/>
        <c:scaling>
          <c:orientation val="minMax"/>
        </c:scaling>
        <c:delete val="1"/>
        <c:axPos val="b"/>
        <c:numFmt formatCode="ge" sourceLinked="1"/>
        <c:majorTickMark val="none"/>
        <c:minorTickMark val="none"/>
        <c:tickLblPos val="none"/>
        <c:crossAx val="99875840"/>
        <c:crosses val="autoZero"/>
        <c:auto val="1"/>
        <c:lblOffset val="100"/>
        <c:baseTimeUnit val="years"/>
      </c:dateAx>
      <c:valAx>
        <c:axId val="9987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87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77" l="0.70000000000000062" r="0.70000000000000062" t="0.750000000000011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644160"/>
        <c:axId val="9964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644160"/>
        <c:axId val="99646080"/>
      </c:lineChart>
      <c:dateAx>
        <c:axId val="99644160"/>
        <c:scaling>
          <c:orientation val="minMax"/>
        </c:scaling>
        <c:delete val="1"/>
        <c:axPos val="b"/>
        <c:numFmt formatCode="ge" sourceLinked="1"/>
        <c:majorTickMark val="none"/>
        <c:minorTickMark val="none"/>
        <c:tickLblPos val="none"/>
        <c:crossAx val="99646080"/>
        <c:crosses val="autoZero"/>
        <c:auto val="1"/>
        <c:lblOffset val="100"/>
        <c:baseTimeUnit val="years"/>
      </c:dateAx>
      <c:valAx>
        <c:axId val="9964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64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684736"/>
        <c:axId val="9968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684736"/>
        <c:axId val="99686656"/>
      </c:lineChart>
      <c:dateAx>
        <c:axId val="99684736"/>
        <c:scaling>
          <c:orientation val="minMax"/>
        </c:scaling>
        <c:delete val="1"/>
        <c:axPos val="b"/>
        <c:numFmt formatCode="ge" sourceLinked="1"/>
        <c:majorTickMark val="none"/>
        <c:minorTickMark val="none"/>
        <c:tickLblPos val="none"/>
        <c:crossAx val="99686656"/>
        <c:crosses val="autoZero"/>
        <c:auto val="1"/>
        <c:lblOffset val="100"/>
        <c:baseTimeUnit val="years"/>
      </c:dateAx>
      <c:valAx>
        <c:axId val="9968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6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9721216"/>
        <c:axId val="9972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1126.77</c:v>
                </c:pt>
                <c:pt idx="4">
                  <c:v>1044.8</c:v>
                </c:pt>
              </c:numCache>
            </c:numRef>
          </c:val>
          <c:smooth val="0"/>
        </c:ser>
        <c:dLbls>
          <c:showLegendKey val="0"/>
          <c:showVal val="0"/>
          <c:showCatName val="0"/>
          <c:showSerName val="0"/>
          <c:showPercent val="0"/>
          <c:showBubbleSize val="0"/>
        </c:dLbls>
        <c:marker val="1"/>
        <c:smooth val="0"/>
        <c:axId val="99721216"/>
        <c:axId val="99723136"/>
      </c:lineChart>
      <c:dateAx>
        <c:axId val="99721216"/>
        <c:scaling>
          <c:orientation val="minMax"/>
        </c:scaling>
        <c:delete val="1"/>
        <c:axPos val="b"/>
        <c:numFmt formatCode="ge" sourceLinked="1"/>
        <c:majorTickMark val="none"/>
        <c:minorTickMark val="none"/>
        <c:tickLblPos val="none"/>
        <c:crossAx val="99723136"/>
        <c:crosses val="autoZero"/>
        <c:auto val="1"/>
        <c:lblOffset val="100"/>
        <c:baseTimeUnit val="years"/>
      </c:dateAx>
      <c:valAx>
        <c:axId val="9972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72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49.06</c:v>
                </c:pt>
                <c:pt idx="1">
                  <c:v>53.62</c:v>
                </c:pt>
                <c:pt idx="2">
                  <c:v>68.3</c:v>
                </c:pt>
                <c:pt idx="3">
                  <c:v>59.19</c:v>
                </c:pt>
                <c:pt idx="4">
                  <c:v>54.91</c:v>
                </c:pt>
              </c:numCache>
            </c:numRef>
          </c:val>
        </c:ser>
        <c:dLbls>
          <c:showLegendKey val="0"/>
          <c:showVal val="0"/>
          <c:showCatName val="0"/>
          <c:showSerName val="0"/>
          <c:showPercent val="0"/>
          <c:showBubbleSize val="0"/>
        </c:dLbls>
        <c:gapWidth val="150"/>
        <c:axId val="101268864"/>
        <c:axId val="101279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50.9</c:v>
                </c:pt>
                <c:pt idx="4">
                  <c:v>50.82</c:v>
                </c:pt>
              </c:numCache>
            </c:numRef>
          </c:val>
          <c:smooth val="0"/>
        </c:ser>
        <c:dLbls>
          <c:showLegendKey val="0"/>
          <c:showVal val="0"/>
          <c:showCatName val="0"/>
          <c:showSerName val="0"/>
          <c:showPercent val="0"/>
          <c:showBubbleSize val="0"/>
        </c:dLbls>
        <c:marker val="1"/>
        <c:smooth val="0"/>
        <c:axId val="101268864"/>
        <c:axId val="101279232"/>
      </c:lineChart>
      <c:dateAx>
        <c:axId val="101268864"/>
        <c:scaling>
          <c:orientation val="minMax"/>
        </c:scaling>
        <c:delete val="1"/>
        <c:axPos val="b"/>
        <c:numFmt formatCode="ge" sourceLinked="1"/>
        <c:majorTickMark val="none"/>
        <c:minorTickMark val="none"/>
        <c:tickLblPos val="none"/>
        <c:crossAx val="101279232"/>
        <c:crosses val="autoZero"/>
        <c:auto val="1"/>
        <c:lblOffset val="100"/>
        <c:baseTimeUnit val="years"/>
      </c:dateAx>
      <c:valAx>
        <c:axId val="10127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26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272.3</c:v>
                </c:pt>
                <c:pt idx="1">
                  <c:v>255.75</c:v>
                </c:pt>
                <c:pt idx="2">
                  <c:v>203.51</c:v>
                </c:pt>
                <c:pt idx="3">
                  <c:v>239.81</c:v>
                </c:pt>
                <c:pt idx="4">
                  <c:v>262.38</c:v>
                </c:pt>
              </c:numCache>
            </c:numRef>
          </c:val>
        </c:ser>
        <c:dLbls>
          <c:showLegendKey val="0"/>
          <c:showVal val="0"/>
          <c:showCatName val="0"/>
          <c:showSerName val="0"/>
          <c:showPercent val="0"/>
          <c:showBubbleSize val="0"/>
        </c:dLbls>
        <c:gapWidth val="150"/>
        <c:axId val="101313152"/>
        <c:axId val="101315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293.27</c:v>
                </c:pt>
                <c:pt idx="4">
                  <c:v>300.52</c:v>
                </c:pt>
              </c:numCache>
            </c:numRef>
          </c:val>
          <c:smooth val="0"/>
        </c:ser>
        <c:dLbls>
          <c:showLegendKey val="0"/>
          <c:showVal val="0"/>
          <c:showCatName val="0"/>
          <c:showSerName val="0"/>
          <c:showPercent val="0"/>
          <c:showBubbleSize val="0"/>
        </c:dLbls>
        <c:marker val="1"/>
        <c:smooth val="0"/>
        <c:axId val="101313152"/>
        <c:axId val="101315328"/>
      </c:lineChart>
      <c:dateAx>
        <c:axId val="101313152"/>
        <c:scaling>
          <c:orientation val="minMax"/>
        </c:scaling>
        <c:delete val="1"/>
        <c:axPos val="b"/>
        <c:numFmt formatCode="ge" sourceLinked="1"/>
        <c:majorTickMark val="none"/>
        <c:minorTickMark val="none"/>
        <c:tickLblPos val="none"/>
        <c:crossAx val="101315328"/>
        <c:crosses val="autoZero"/>
        <c:auto val="1"/>
        <c:lblOffset val="100"/>
        <c:baseTimeUnit val="years"/>
      </c:dateAx>
      <c:valAx>
        <c:axId val="10131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3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K23"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山武市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5" t="s">
        <v>1</v>
      </c>
      <c r="C7" s="75"/>
      <c r="D7" s="75"/>
      <c r="E7" s="75"/>
      <c r="F7" s="75"/>
      <c r="G7" s="75"/>
      <c r="H7" s="75"/>
      <c r="I7" s="75" t="s">
        <v>2</v>
      </c>
      <c r="J7" s="75"/>
      <c r="K7" s="75"/>
      <c r="L7" s="75"/>
      <c r="M7" s="75"/>
      <c r="N7" s="75"/>
      <c r="O7" s="75"/>
      <c r="P7" s="75" t="s">
        <v>3</v>
      </c>
      <c r="Q7" s="75"/>
      <c r="R7" s="75"/>
      <c r="S7" s="75"/>
      <c r="T7" s="75"/>
      <c r="U7" s="75"/>
      <c r="V7" s="75"/>
      <c r="W7" s="75" t="s">
        <v>4</v>
      </c>
      <c r="X7" s="75"/>
      <c r="Y7" s="75"/>
      <c r="Z7" s="75"/>
      <c r="AA7" s="75"/>
      <c r="AB7" s="75"/>
      <c r="AC7" s="75"/>
      <c r="AD7" s="3"/>
      <c r="AE7" s="3"/>
      <c r="AF7" s="3"/>
      <c r="AG7" s="3"/>
      <c r="AH7" s="3"/>
      <c r="AI7" s="3"/>
      <c r="AJ7" s="3"/>
      <c r="AK7" s="3"/>
      <c r="AL7" s="75" t="s">
        <v>5</v>
      </c>
      <c r="AM7" s="75"/>
      <c r="AN7" s="75"/>
      <c r="AO7" s="75"/>
      <c r="AP7" s="75"/>
      <c r="AQ7" s="75"/>
      <c r="AR7" s="75"/>
      <c r="AS7" s="75"/>
      <c r="AT7" s="75" t="s">
        <v>6</v>
      </c>
      <c r="AU7" s="75"/>
      <c r="AV7" s="75"/>
      <c r="AW7" s="75"/>
      <c r="AX7" s="75"/>
      <c r="AY7" s="75"/>
      <c r="AZ7" s="75"/>
      <c r="BA7" s="75"/>
      <c r="BB7" s="75" t="s">
        <v>7</v>
      </c>
      <c r="BC7" s="75"/>
      <c r="BD7" s="75"/>
      <c r="BE7" s="75"/>
      <c r="BF7" s="75"/>
      <c r="BG7" s="75"/>
      <c r="BH7" s="75"/>
      <c r="BI7" s="75"/>
      <c r="BJ7" s="3"/>
      <c r="BK7" s="3"/>
      <c r="BL7" s="4" t="s">
        <v>8</v>
      </c>
      <c r="BM7" s="5"/>
      <c r="BN7" s="5"/>
      <c r="BO7" s="5"/>
      <c r="BP7" s="5"/>
      <c r="BQ7" s="5"/>
      <c r="BR7" s="5"/>
      <c r="BS7" s="5"/>
      <c r="BT7" s="5"/>
      <c r="BU7" s="5"/>
      <c r="BV7" s="5"/>
      <c r="BW7" s="5"/>
      <c r="BX7" s="5"/>
      <c r="BY7" s="6"/>
    </row>
    <row r="8" spans="1:78" ht="18.75" customHeight="1">
      <c r="A8" s="2"/>
      <c r="B8" s="76" t="str">
        <f>データ!I6</f>
        <v>法非適用</v>
      </c>
      <c r="C8" s="76"/>
      <c r="D8" s="76"/>
      <c r="E8" s="76"/>
      <c r="F8" s="76"/>
      <c r="G8" s="76"/>
      <c r="H8" s="76"/>
      <c r="I8" s="76" t="str">
        <f>データ!J6</f>
        <v>下水道事業</v>
      </c>
      <c r="J8" s="76"/>
      <c r="K8" s="76"/>
      <c r="L8" s="76"/>
      <c r="M8" s="76"/>
      <c r="N8" s="76"/>
      <c r="O8" s="76"/>
      <c r="P8" s="76" t="str">
        <f>データ!K6</f>
        <v>農業集落排水</v>
      </c>
      <c r="Q8" s="76"/>
      <c r="R8" s="76"/>
      <c r="S8" s="76"/>
      <c r="T8" s="76"/>
      <c r="U8" s="76"/>
      <c r="V8" s="76"/>
      <c r="W8" s="76" t="str">
        <f>データ!L6</f>
        <v>F2</v>
      </c>
      <c r="X8" s="76"/>
      <c r="Y8" s="76"/>
      <c r="Z8" s="76"/>
      <c r="AA8" s="76"/>
      <c r="AB8" s="76"/>
      <c r="AC8" s="76"/>
      <c r="AD8" s="3"/>
      <c r="AE8" s="3"/>
      <c r="AF8" s="3"/>
      <c r="AG8" s="3"/>
      <c r="AH8" s="3"/>
      <c r="AI8" s="3"/>
      <c r="AJ8" s="3"/>
      <c r="AK8" s="3"/>
      <c r="AL8" s="70">
        <f>データ!R6</f>
        <v>54904</v>
      </c>
      <c r="AM8" s="70"/>
      <c r="AN8" s="70"/>
      <c r="AO8" s="70"/>
      <c r="AP8" s="70"/>
      <c r="AQ8" s="70"/>
      <c r="AR8" s="70"/>
      <c r="AS8" s="70"/>
      <c r="AT8" s="69">
        <f>データ!S6</f>
        <v>146.77000000000001</v>
      </c>
      <c r="AU8" s="69"/>
      <c r="AV8" s="69"/>
      <c r="AW8" s="69"/>
      <c r="AX8" s="69"/>
      <c r="AY8" s="69"/>
      <c r="AZ8" s="69"/>
      <c r="BA8" s="69"/>
      <c r="BB8" s="69">
        <f>データ!T6</f>
        <v>374.08</v>
      </c>
      <c r="BC8" s="69"/>
      <c r="BD8" s="69"/>
      <c r="BE8" s="69"/>
      <c r="BF8" s="69"/>
      <c r="BG8" s="69"/>
      <c r="BH8" s="69"/>
      <c r="BI8" s="69"/>
      <c r="BJ8" s="3"/>
      <c r="BK8" s="3"/>
      <c r="BL8" s="73" t="s">
        <v>9</v>
      </c>
      <c r="BM8" s="74"/>
      <c r="BN8" s="7" t="s">
        <v>10</v>
      </c>
      <c r="BO8" s="8"/>
      <c r="BP8" s="8"/>
      <c r="BQ8" s="8"/>
      <c r="BR8" s="8"/>
      <c r="BS8" s="8"/>
      <c r="BT8" s="8"/>
      <c r="BU8" s="8"/>
      <c r="BV8" s="8"/>
      <c r="BW8" s="8"/>
      <c r="BX8" s="8"/>
      <c r="BY8" s="9"/>
    </row>
    <row r="9" spans="1:78" ht="18.75" customHeight="1">
      <c r="A9" s="2"/>
      <c r="B9" s="75" t="s">
        <v>11</v>
      </c>
      <c r="C9" s="75"/>
      <c r="D9" s="75"/>
      <c r="E9" s="75"/>
      <c r="F9" s="75"/>
      <c r="G9" s="75"/>
      <c r="H9" s="75"/>
      <c r="I9" s="75" t="s">
        <v>12</v>
      </c>
      <c r="J9" s="75"/>
      <c r="K9" s="75"/>
      <c r="L9" s="75"/>
      <c r="M9" s="75"/>
      <c r="N9" s="75"/>
      <c r="O9" s="75"/>
      <c r="P9" s="75" t="s">
        <v>13</v>
      </c>
      <c r="Q9" s="75"/>
      <c r="R9" s="75"/>
      <c r="S9" s="75"/>
      <c r="T9" s="75"/>
      <c r="U9" s="75"/>
      <c r="V9" s="75"/>
      <c r="W9" s="75" t="s">
        <v>14</v>
      </c>
      <c r="X9" s="75"/>
      <c r="Y9" s="75"/>
      <c r="Z9" s="75"/>
      <c r="AA9" s="75"/>
      <c r="AB9" s="75"/>
      <c r="AC9" s="75"/>
      <c r="AD9" s="75" t="s">
        <v>15</v>
      </c>
      <c r="AE9" s="75"/>
      <c r="AF9" s="75"/>
      <c r="AG9" s="75"/>
      <c r="AH9" s="75"/>
      <c r="AI9" s="75"/>
      <c r="AJ9" s="75"/>
      <c r="AK9" s="3"/>
      <c r="AL9" s="75" t="s">
        <v>16</v>
      </c>
      <c r="AM9" s="75"/>
      <c r="AN9" s="75"/>
      <c r="AO9" s="75"/>
      <c r="AP9" s="75"/>
      <c r="AQ9" s="75"/>
      <c r="AR9" s="75"/>
      <c r="AS9" s="75"/>
      <c r="AT9" s="75" t="s">
        <v>17</v>
      </c>
      <c r="AU9" s="75"/>
      <c r="AV9" s="75"/>
      <c r="AW9" s="75"/>
      <c r="AX9" s="75"/>
      <c r="AY9" s="75"/>
      <c r="AZ9" s="75"/>
      <c r="BA9" s="75"/>
      <c r="BB9" s="75" t="s">
        <v>18</v>
      </c>
      <c r="BC9" s="75"/>
      <c r="BD9" s="75"/>
      <c r="BE9" s="75"/>
      <c r="BF9" s="75"/>
      <c r="BG9" s="75"/>
      <c r="BH9" s="75"/>
      <c r="BI9" s="75"/>
      <c r="BJ9" s="3"/>
      <c r="BK9" s="3"/>
      <c r="BL9" s="67" t="s">
        <v>19</v>
      </c>
      <c r="BM9" s="68"/>
      <c r="BN9" s="10" t="s">
        <v>20</v>
      </c>
      <c r="BO9" s="11"/>
      <c r="BP9" s="11"/>
      <c r="BQ9" s="11"/>
      <c r="BR9" s="11"/>
      <c r="BS9" s="11"/>
      <c r="BT9" s="11"/>
      <c r="BU9" s="11"/>
      <c r="BV9" s="11"/>
      <c r="BW9" s="11"/>
      <c r="BX9" s="11"/>
      <c r="BY9" s="12"/>
    </row>
    <row r="10" spans="1:78" ht="18.75" customHeight="1">
      <c r="A10" s="2"/>
      <c r="B10" s="69" t="str">
        <f>データ!M6</f>
        <v>-</v>
      </c>
      <c r="C10" s="69"/>
      <c r="D10" s="69"/>
      <c r="E10" s="69"/>
      <c r="F10" s="69"/>
      <c r="G10" s="69"/>
      <c r="H10" s="69"/>
      <c r="I10" s="69" t="str">
        <f>データ!N6</f>
        <v>該当数値なし</v>
      </c>
      <c r="J10" s="69"/>
      <c r="K10" s="69"/>
      <c r="L10" s="69"/>
      <c r="M10" s="69"/>
      <c r="N10" s="69"/>
      <c r="O10" s="69"/>
      <c r="P10" s="69">
        <f>データ!O6</f>
        <v>10.1</v>
      </c>
      <c r="Q10" s="69"/>
      <c r="R10" s="69"/>
      <c r="S10" s="69"/>
      <c r="T10" s="69"/>
      <c r="U10" s="69"/>
      <c r="V10" s="69"/>
      <c r="W10" s="69">
        <f>データ!P6</f>
        <v>100</v>
      </c>
      <c r="X10" s="69"/>
      <c r="Y10" s="69"/>
      <c r="Z10" s="69"/>
      <c r="AA10" s="69"/>
      <c r="AB10" s="69"/>
      <c r="AC10" s="69"/>
      <c r="AD10" s="70">
        <f>データ!Q6</f>
        <v>3780</v>
      </c>
      <c r="AE10" s="70"/>
      <c r="AF10" s="70"/>
      <c r="AG10" s="70"/>
      <c r="AH10" s="70"/>
      <c r="AI10" s="70"/>
      <c r="AJ10" s="70"/>
      <c r="AK10" s="2"/>
      <c r="AL10" s="70">
        <f>データ!U6</f>
        <v>5513</v>
      </c>
      <c r="AM10" s="70"/>
      <c r="AN10" s="70"/>
      <c r="AO10" s="70"/>
      <c r="AP10" s="70"/>
      <c r="AQ10" s="70"/>
      <c r="AR10" s="70"/>
      <c r="AS10" s="70"/>
      <c r="AT10" s="69">
        <f>データ!V6</f>
        <v>2.57</v>
      </c>
      <c r="AU10" s="69"/>
      <c r="AV10" s="69"/>
      <c r="AW10" s="69"/>
      <c r="AX10" s="69"/>
      <c r="AY10" s="69"/>
      <c r="AZ10" s="69"/>
      <c r="BA10" s="69"/>
      <c r="BB10" s="69">
        <f>データ!W6</f>
        <v>2145.14</v>
      </c>
      <c r="BC10" s="69"/>
      <c r="BD10" s="69"/>
      <c r="BE10" s="69"/>
      <c r="BF10" s="69"/>
      <c r="BG10" s="69"/>
      <c r="BH10" s="69"/>
      <c r="BI10" s="69"/>
      <c r="BJ10" s="2"/>
      <c r="BK10" s="2"/>
      <c r="BL10" s="71" t="s">
        <v>21</v>
      </c>
      <c r="BM10" s="72"/>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0" t="s">
        <v>25</v>
      </c>
      <c r="BM14" s="41"/>
      <c r="BN14" s="41"/>
      <c r="BO14" s="41"/>
      <c r="BP14" s="41"/>
      <c r="BQ14" s="41"/>
      <c r="BR14" s="41"/>
      <c r="BS14" s="41"/>
      <c r="BT14" s="41"/>
      <c r="BU14" s="41"/>
      <c r="BV14" s="41"/>
      <c r="BW14" s="41"/>
      <c r="BX14" s="41"/>
      <c r="BY14" s="41"/>
      <c r="BZ14" s="42"/>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107</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53"/>
      <c r="BM56" s="54"/>
      <c r="BN56" s="54"/>
      <c r="BO56" s="54"/>
      <c r="BP56" s="54"/>
      <c r="BQ56" s="54"/>
      <c r="BR56" s="54"/>
      <c r="BS56" s="54"/>
      <c r="BT56" s="54"/>
      <c r="BU56" s="54"/>
      <c r="BV56" s="54"/>
      <c r="BW56" s="54"/>
      <c r="BX56" s="54"/>
      <c r="BY56" s="54"/>
      <c r="BZ56" s="55"/>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53"/>
      <c r="BM57" s="54"/>
      <c r="BN57" s="54"/>
      <c r="BO57" s="54"/>
      <c r="BP57" s="54"/>
      <c r="BQ57" s="54"/>
      <c r="BR57" s="54"/>
      <c r="BS57" s="54"/>
      <c r="BT57" s="54"/>
      <c r="BU57" s="54"/>
      <c r="BV57" s="54"/>
      <c r="BW57" s="54"/>
      <c r="BX57" s="54"/>
      <c r="BY57" s="54"/>
      <c r="BZ57" s="55"/>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3"/>
      <c r="BM58" s="54"/>
      <c r="BN58" s="54"/>
      <c r="BO58" s="54"/>
      <c r="BP58" s="54"/>
      <c r="BQ58" s="54"/>
      <c r="BR58" s="54"/>
      <c r="BS58" s="54"/>
      <c r="BT58" s="54"/>
      <c r="BU58" s="54"/>
      <c r="BV58" s="54"/>
      <c r="BW58" s="54"/>
      <c r="BX58" s="54"/>
      <c r="BY58" s="54"/>
      <c r="BZ58" s="55"/>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3"/>
      <c r="BM59" s="54"/>
      <c r="BN59" s="54"/>
      <c r="BO59" s="54"/>
      <c r="BP59" s="54"/>
      <c r="BQ59" s="54"/>
      <c r="BR59" s="54"/>
      <c r="BS59" s="54"/>
      <c r="BT59" s="54"/>
      <c r="BU59" s="54"/>
      <c r="BV59" s="54"/>
      <c r="BW59" s="54"/>
      <c r="BX59" s="54"/>
      <c r="BY59" s="54"/>
      <c r="BZ59" s="55"/>
    </row>
    <row r="60" spans="1:78" ht="13.5" customHeight="1">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35</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c r="A4" s="26" t="s">
        <v>53</v>
      </c>
      <c r="B4" s="28"/>
      <c r="C4" s="28"/>
      <c r="D4" s="28"/>
      <c r="E4" s="28"/>
      <c r="F4" s="28"/>
      <c r="G4" s="28"/>
      <c r="H4" s="83"/>
      <c r="I4" s="84"/>
      <c r="J4" s="84"/>
      <c r="K4" s="84"/>
      <c r="L4" s="84"/>
      <c r="M4" s="84"/>
      <c r="N4" s="84"/>
      <c r="O4" s="84"/>
      <c r="P4" s="84"/>
      <c r="Q4" s="84"/>
      <c r="R4" s="84"/>
      <c r="S4" s="84"/>
      <c r="T4" s="84"/>
      <c r="U4" s="84"/>
      <c r="V4" s="84"/>
      <c r="W4" s="85"/>
      <c r="X4" s="79" t="s">
        <v>54</v>
      </c>
      <c r="Y4" s="79"/>
      <c r="Z4" s="79"/>
      <c r="AA4" s="79"/>
      <c r="AB4" s="79"/>
      <c r="AC4" s="79"/>
      <c r="AD4" s="79"/>
      <c r="AE4" s="79"/>
      <c r="AF4" s="79"/>
      <c r="AG4" s="79"/>
      <c r="AH4" s="79"/>
      <c r="AI4" s="79" t="s">
        <v>55</v>
      </c>
      <c r="AJ4" s="79"/>
      <c r="AK4" s="79"/>
      <c r="AL4" s="79"/>
      <c r="AM4" s="79"/>
      <c r="AN4" s="79"/>
      <c r="AO4" s="79"/>
      <c r="AP4" s="79"/>
      <c r="AQ4" s="79"/>
      <c r="AR4" s="79"/>
      <c r="AS4" s="79"/>
      <c r="AT4" s="79" t="s">
        <v>56</v>
      </c>
      <c r="AU4" s="79"/>
      <c r="AV4" s="79"/>
      <c r="AW4" s="79"/>
      <c r="AX4" s="79"/>
      <c r="AY4" s="79"/>
      <c r="AZ4" s="79"/>
      <c r="BA4" s="79"/>
      <c r="BB4" s="79"/>
      <c r="BC4" s="79"/>
      <c r="BD4" s="79"/>
      <c r="BE4" s="79" t="s">
        <v>57</v>
      </c>
      <c r="BF4" s="79"/>
      <c r="BG4" s="79"/>
      <c r="BH4" s="79"/>
      <c r="BI4" s="79"/>
      <c r="BJ4" s="79"/>
      <c r="BK4" s="79"/>
      <c r="BL4" s="79"/>
      <c r="BM4" s="79"/>
      <c r="BN4" s="79"/>
      <c r="BO4" s="79"/>
      <c r="BP4" s="79" t="s">
        <v>58</v>
      </c>
      <c r="BQ4" s="79"/>
      <c r="BR4" s="79"/>
      <c r="BS4" s="79"/>
      <c r="BT4" s="79"/>
      <c r="BU4" s="79"/>
      <c r="BV4" s="79"/>
      <c r="BW4" s="79"/>
      <c r="BX4" s="79"/>
      <c r="BY4" s="79"/>
      <c r="BZ4" s="79"/>
      <c r="CA4" s="79" t="s">
        <v>59</v>
      </c>
      <c r="CB4" s="79"/>
      <c r="CC4" s="79"/>
      <c r="CD4" s="79"/>
      <c r="CE4" s="79"/>
      <c r="CF4" s="79"/>
      <c r="CG4" s="79"/>
      <c r="CH4" s="79"/>
      <c r="CI4" s="79"/>
      <c r="CJ4" s="79"/>
      <c r="CK4" s="79"/>
      <c r="CL4" s="79" t="s">
        <v>60</v>
      </c>
      <c r="CM4" s="79"/>
      <c r="CN4" s="79"/>
      <c r="CO4" s="79"/>
      <c r="CP4" s="79"/>
      <c r="CQ4" s="79"/>
      <c r="CR4" s="79"/>
      <c r="CS4" s="79"/>
      <c r="CT4" s="79"/>
      <c r="CU4" s="79"/>
      <c r="CV4" s="79"/>
      <c r="CW4" s="79" t="s">
        <v>61</v>
      </c>
      <c r="CX4" s="79"/>
      <c r="CY4" s="79"/>
      <c r="CZ4" s="79"/>
      <c r="DA4" s="79"/>
      <c r="DB4" s="79"/>
      <c r="DC4" s="79"/>
      <c r="DD4" s="79"/>
      <c r="DE4" s="79"/>
      <c r="DF4" s="79"/>
      <c r="DG4" s="79"/>
      <c r="DH4" s="79" t="s">
        <v>62</v>
      </c>
      <c r="DI4" s="79"/>
      <c r="DJ4" s="79"/>
      <c r="DK4" s="79"/>
      <c r="DL4" s="79"/>
      <c r="DM4" s="79"/>
      <c r="DN4" s="79"/>
      <c r="DO4" s="79"/>
      <c r="DP4" s="79"/>
      <c r="DQ4" s="79"/>
      <c r="DR4" s="79"/>
      <c r="DS4" s="79" t="s">
        <v>63</v>
      </c>
      <c r="DT4" s="79"/>
      <c r="DU4" s="79"/>
      <c r="DV4" s="79"/>
      <c r="DW4" s="79"/>
      <c r="DX4" s="79"/>
      <c r="DY4" s="79"/>
      <c r="DZ4" s="79"/>
      <c r="EA4" s="79"/>
      <c r="EB4" s="79"/>
      <c r="EC4" s="79"/>
      <c r="ED4" s="79" t="s">
        <v>64</v>
      </c>
      <c r="EE4" s="79"/>
      <c r="EF4" s="79"/>
      <c r="EG4" s="79"/>
      <c r="EH4" s="79"/>
      <c r="EI4" s="79"/>
      <c r="EJ4" s="79"/>
      <c r="EK4" s="79"/>
      <c r="EL4" s="79"/>
      <c r="EM4" s="79"/>
      <c r="EN4" s="79"/>
    </row>
    <row r="5" spans="1:144">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c r="A6" s="26" t="s">
        <v>94</v>
      </c>
      <c r="B6" s="31">
        <f>B7</f>
        <v>2014</v>
      </c>
      <c r="C6" s="31">
        <f t="shared" ref="C6:W6" si="3">C7</f>
        <v>122378</v>
      </c>
      <c r="D6" s="31">
        <f t="shared" si="3"/>
        <v>47</v>
      </c>
      <c r="E6" s="31">
        <f t="shared" si="3"/>
        <v>17</v>
      </c>
      <c r="F6" s="31">
        <f t="shared" si="3"/>
        <v>5</v>
      </c>
      <c r="G6" s="31">
        <f t="shared" si="3"/>
        <v>0</v>
      </c>
      <c r="H6" s="31" t="str">
        <f t="shared" si="3"/>
        <v>千葉県　山武市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10.1</v>
      </c>
      <c r="P6" s="32">
        <f t="shared" si="3"/>
        <v>100</v>
      </c>
      <c r="Q6" s="32">
        <f t="shared" si="3"/>
        <v>3780</v>
      </c>
      <c r="R6" s="32">
        <f t="shared" si="3"/>
        <v>54904</v>
      </c>
      <c r="S6" s="32">
        <f t="shared" si="3"/>
        <v>146.77000000000001</v>
      </c>
      <c r="T6" s="32">
        <f t="shared" si="3"/>
        <v>374.08</v>
      </c>
      <c r="U6" s="32">
        <f t="shared" si="3"/>
        <v>5513</v>
      </c>
      <c r="V6" s="32">
        <f t="shared" si="3"/>
        <v>2.57</v>
      </c>
      <c r="W6" s="32">
        <f t="shared" si="3"/>
        <v>2145.14</v>
      </c>
      <c r="X6" s="33">
        <f>IF(X7="",NA(),X7)</f>
        <v>65.13</v>
      </c>
      <c r="Y6" s="33">
        <f t="shared" ref="Y6:AG6" si="4">IF(Y7="",NA(),Y7)</f>
        <v>61.18</v>
      </c>
      <c r="Z6" s="33">
        <f t="shared" si="4"/>
        <v>57.28</v>
      </c>
      <c r="AA6" s="33">
        <f t="shared" si="4"/>
        <v>53.79</v>
      </c>
      <c r="AB6" s="33">
        <f t="shared" si="4"/>
        <v>52.37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1316.7</v>
      </c>
      <c r="BK6" s="33">
        <f t="shared" si="7"/>
        <v>1224.75</v>
      </c>
      <c r="BL6" s="33">
        <f t="shared" si="7"/>
        <v>1144.05</v>
      </c>
      <c r="BM6" s="33">
        <f t="shared" si="7"/>
        <v>1126.77</v>
      </c>
      <c r="BN6" s="33">
        <f t="shared" si="7"/>
        <v>1044.8</v>
      </c>
      <c r="BO6" s="32" t="str">
        <f>IF(BO7="","",IF(BO7="-","【-】","【"&amp;SUBSTITUTE(TEXT(BO7,"#,##0.00"),"-","△")&amp;"】"))</f>
        <v>【992.47】</v>
      </c>
      <c r="BP6" s="33">
        <f>IF(BP7="",NA(),BP7)</f>
        <v>49.06</v>
      </c>
      <c r="BQ6" s="33">
        <f t="shared" ref="BQ6:BY6" si="8">IF(BQ7="",NA(),BQ7)</f>
        <v>53.62</v>
      </c>
      <c r="BR6" s="33">
        <f t="shared" si="8"/>
        <v>68.3</v>
      </c>
      <c r="BS6" s="33">
        <f t="shared" si="8"/>
        <v>59.19</v>
      </c>
      <c r="BT6" s="33">
        <f t="shared" si="8"/>
        <v>54.91</v>
      </c>
      <c r="BU6" s="33">
        <f t="shared" si="8"/>
        <v>43.24</v>
      </c>
      <c r="BV6" s="33">
        <f t="shared" si="8"/>
        <v>42.13</v>
      </c>
      <c r="BW6" s="33">
        <f t="shared" si="8"/>
        <v>42.48</v>
      </c>
      <c r="BX6" s="33">
        <f t="shared" si="8"/>
        <v>50.9</v>
      </c>
      <c r="BY6" s="33">
        <f t="shared" si="8"/>
        <v>50.82</v>
      </c>
      <c r="BZ6" s="32" t="str">
        <f>IF(BZ7="","",IF(BZ7="-","【-】","【"&amp;SUBSTITUTE(TEXT(BZ7,"#,##0.00"),"-","△")&amp;"】"))</f>
        <v>【51.49】</v>
      </c>
      <c r="CA6" s="33">
        <f>IF(CA7="",NA(),CA7)</f>
        <v>272.3</v>
      </c>
      <c r="CB6" s="33">
        <f t="shared" ref="CB6:CJ6" si="9">IF(CB7="",NA(),CB7)</f>
        <v>255.75</v>
      </c>
      <c r="CC6" s="33">
        <f t="shared" si="9"/>
        <v>203.51</v>
      </c>
      <c r="CD6" s="33">
        <f t="shared" si="9"/>
        <v>239.81</v>
      </c>
      <c r="CE6" s="33">
        <f t="shared" si="9"/>
        <v>262.38</v>
      </c>
      <c r="CF6" s="33">
        <f t="shared" si="9"/>
        <v>338.76</v>
      </c>
      <c r="CG6" s="33">
        <f t="shared" si="9"/>
        <v>348.41</v>
      </c>
      <c r="CH6" s="33">
        <f t="shared" si="9"/>
        <v>343.8</v>
      </c>
      <c r="CI6" s="33">
        <f t="shared" si="9"/>
        <v>293.27</v>
      </c>
      <c r="CJ6" s="33">
        <f t="shared" si="9"/>
        <v>300.52</v>
      </c>
      <c r="CK6" s="32" t="str">
        <f>IF(CK7="","",IF(CK7="-","【-】","【"&amp;SUBSTITUTE(TEXT(CK7,"#,##0.00"),"-","△")&amp;"】"))</f>
        <v>【295.10】</v>
      </c>
      <c r="CL6" s="33">
        <f>IF(CL7="",NA(),CL7)</f>
        <v>41.09</v>
      </c>
      <c r="CM6" s="33">
        <f t="shared" ref="CM6:CU6" si="10">IF(CM7="",NA(),CM7)</f>
        <v>42.26</v>
      </c>
      <c r="CN6" s="33">
        <f t="shared" si="10"/>
        <v>41.83</v>
      </c>
      <c r="CO6" s="33">
        <f t="shared" si="10"/>
        <v>41</v>
      </c>
      <c r="CP6" s="33">
        <f t="shared" si="10"/>
        <v>41.97</v>
      </c>
      <c r="CQ6" s="33">
        <f t="shared" si="10"/>
        <v>44.65</v>
      </c>
      <c r="CR6" s="33">
        <f t="shared" si="10"/>
        <v>46.85</v>
      </c>
      <c r="CS6" s="33">
        <f t="shared" si="10"/>
        <v>46.06</v>
      </c>
      <c r="CT6" s="33">
        <f t="shared" si="10"/>
        <v>53.78</v>
      </c>
      <c r="CU6" s="33">
        <f t="shared" si="10"/>
        <v>53.24</v>
      </c>
      <c r="CV6" s="32" t="str">
        <f>IF(CV7="","",IF(CV7="-","【-】","【"&amp;SUBSTITUTE(TEXT(CV7,"#,##0.00"),"-","△")&amp;"】"))</f>
        <v>【53.32】</v>
      </c>
      <c r="CW6" s="33">
        <f>IF(CW7="",NA(),CW7)</f>
        <v>57.49</v>
      </c>
      <c r="CX6" s="33">
        <f t="shared" ref="CX6:DF6" si="11">IF(CX7="",NA(),CX7)</f>
        <v>59.25</v>
      </c>
      <c r="CY6" s="33">
        <f t="shared" si="11"/>
        <v>59.2</v>
      </c>
      <c r="CZ6" s="33">
        <f t="shared" si="11"/>
        <v>53.66</v>
      </c>
      <c r="DA6" s="33">
        <f t="shared" si="11"/>
        <v>54.43</v>
      </c>
      <c r="DB6" s="33">
        <f t="shared" si="11"/>
        <v>73.599999999999994</v>
      </c>
      <c r="DC6" s="33">
        <f t="shared" si="11"/>
        <v>73.78</v>
      </c>
      <c r="DD6" s="33">
        <f t="shared" si="11"/>
        <v>72.989999999999995</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0.03</v>
      </c>
      <c r="EM6" s="33">
        <f t="shared" si="14"/>
        <v>0.02</v>
      </c>
      <c r="EN6" s="32" t="str">
        <f>IF(EN7="","",IF(EN7="-","【-】","【"&amp;SUBSTITUTE(TEXT(EN7,"#,##0.00"),"-","△")&amp;"】"))</f>
        <v>【0.03】</v>
      </c>
    </row>
    <row r="7" spans="1:144" s="34" customFormat="1">
      <c r="A7" s="26"/>
      <c r="B7" s="35">
        <v>2014</v>
      </c>
      <c r="C7" s="35">
        <v>122378</v>
      </c>
      <c r="D7" s="35">
        <v>47</v>
      </c>
      <c r="E7" s="35">
        <v>17</v>
      </c>
      <c r="F7" s="35">
        <v>5</v>
      </c>
      <c r="G7" s="35">
        <v>0</v>
      </c>
      <c r="H7" s="35" t="s">
        <v>95</v>
      </c>
      <c r="I7" s="35" t="s">
        <v>96</v>
      </c>
      <c r="J7" s="35" t="s">
        <v>97</v>
      </c>
      <c r="K7" s="35" t="s">
        <v>98</v>
      </c>
      <c r="L7" s="35" t="s">
        <v>99</v>
      </c>
      <c r="M7" s="36" t="s">
        <v>100</v>
      </c>
      <c r="N7" s="36" t="s">
        <v>101</v>
      </c>
      <c r="O7" s="36">
        <v>10.1</v>
      </c>
      <c r="P7" s="36">
        <v>100</v>
      </c>
      <c r="Q7" s="36">
        <v>3780</v>
      </c>
      <c r="R7" s="36">
        <v>54904</v>
      </c>
      <c r="S7" s="36">
        <v>146.77000000000001</v>
      </c>
      <c r="T7" s="36">
        <v>374.08</v>
      </c>
      <c r="U7" s="36">
        <v>5513</v>
      </c>
      <c r="V7" s="36">
        <v>2.57</v>
      </c>
      <c r="W7" s="36">
        <v>2145.14</v>
      </c>
      <c r="X7" s="36">
        <v>65.13</v>
      </c>
      <c r="Y7" s="36">
        <v>61.18</v>
      </c>
      <c r="Z7" s="36">
        <v>57.28</v>
      </c>
      <c r="AA7" s="36">
        <v>53.79</v>
      </c>
      <c r="AB7" s="36">
        <v>52.37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1316.7</v>
      </c>
      <c r="BK7" s="36">
        <v>1224.75</v>
      </c>
      <c r="BL7" s="36">
        <v>1144.05</v>
      </c>
      <c r="BM7" s="36">
        <v>1126.77</v>
      </c>
      <c r="BN7" s="36">
        <v>1044.8</v>
      </c>
      <c r="BO7" s="36">
        <v>992.47</v>
      </c>
      <c r="BP7" s="36">
        <v>49.06</v>
      </c>
      <c r="BQ7" s="36">
        <v>53.62</v>
      </c>
      <c r="BR7" s="36">
        <v>68.3</v>
      </c>
      <c r="BS7" s="36">
        <v>59.19</v>
      </c>
      <c r="BT7" s="36">
        <v>54.91</v>
      </c>
      <c r="BU7" s="36">
        <v>43.24</v>
      </c>
      <c r="BV7" s="36">
        <v>42.13</v>
      </c>
      <c r="BW7" s="36">
        <v>42.48</v>
      </c>
      <c r="BX7" s="36">
        <v>50.9</v>
      </c>
      <c r="BY7" s="36">
        <v>50.82</v>
      </c>
      <c r="BZ7" s="36">
        <v>51.49</v>
      </c>
      <c r="CA7" s="36">
        <v>272.3</v>
      </c>
      <c r="CB7" s="36">
        <v>255.75</v>
      </c>
      <c r="CC7" s="36">
        <v>203.51</v>
      </c>
      <c r="CD7" s="36">
        <v>239.81</v>
      </c>
      <c r="CE7" s="36">
        <v>262.38</v>
      </c>
      <c r="CF7" s="36">
        <v>338.76</v>
      </c>
      <c r="CG7" s="36">
        <v>348.41</v>
      </c>
      <c r="CH7" s="36">
        <v>343.8</v>
      </c>
      <c r="CI7" s="36">
        <v>293.27</v>
      </c>
      <c r="CJ7" s="36">
        <v>300.52</v>
      </c>
      <c r="CK7" s="36">
        <v>295.10000000000002</v>
      </c>
      <c r="CL7" s="36">
        <v>41.09</v>
      </c>
      <c r="CM7" s="36">
        <v>42.26</v>
      </c>
      <c r="CN7" s="36">
        <v>41.83</v>
      </c>
      <c r="CO7" s="36">
        <v>41</v>
      </c>
      <c r="CP7" s="36">
        <v>41.97</v>
      </c>
      <c r="CQ7" s="36">
        <v>44.65</v>
      </c>
      <c r="CR7" s="36">
        <v>46.85</v>
      </c>
      <c r="CS7" s="36">
        <v>46.06</v>
      </c>
      <c r="CT7" s="36">
        <v>53.78</v>
      </c>
      <c r="CU7" s="36">
        <v>53.24</v>
      </c>
      <c r="CV7" s="36">
        <v>53.32</v>
      </c>
      <c r="CW7" s="36">
        <v>57.49</v>
      </c>
      <c r="CX7" s="36">
        <v>59.25</v>
      </c>
      <c r="CY7" s="36">
        <v>59.2</v>
      </c>
      <c r="CZ7" s="36">
        <v>53.66</v>
      </c>
      <c r="DA7" s="36">
        <v>54.43</v>
      </c>
      <c r="DB7" s="36">
        <v>73.599999999999994</v>
      </c>
      <c r="DC7" s="36">
        <v>73.78</v>
      </c>
      <c r="DD7" s="36">
        <v>72.989999999999995</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山武市役所</cp:lastModifiedBy>
  <cp:lastPrinted>2016-02-18T08:44:57Z</cp:lastPrinted>
  <dcterms:created xsi:type="dcterms:W3CDTF">2016-02-03T09:12:09Z</dcterms:created>
  <dcterms:modified xsi:type="dcterms:W3CDTF">2016-02-18T08:59:18Z</dcterms:modified>
</cp:coreProperties>
</file>