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009\Desktop\経営分析比較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AD10" i="4" s="1"/>
  <c r="P6" i="5"/>
  <c r="O6" i="5"/>
  <c r="N6" i="5"/>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P10" i="4"/>
  <c r="I10" i="4"/>
  <c r="BB8" i="4"/>
  <c r="AL8" i="4"/>
  <c r="W8" i="4"/>
  <c r="P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<sst xmlns="http://schemas.openxmlformats.org/spreadsheetml/2006/main" count="221" uniqueCount="111">
  <si>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</si>
  <si>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</si>
  <si>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</si>
  <si>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</si>
  <si>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</si>
  <si>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</si>
  <si>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</si>
  <si>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</si>
  <si>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</si>
  <si>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</si>
  <si>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</si>
  <si>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</si>
  <si>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</si>
  <si>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</si>
  <si>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</si>
  <si>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</si>
  <si>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</si>
  <si>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</si>
  <si>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</si>
  <si>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</si>
  <si>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</si>
  <si>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</si>
  <si>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</si>
  <si>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</si>
  <si>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</si>
  <si>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</si>
  <si>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</si>
  <si>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</si>
  <si>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</si>
  <si>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</si>
  <si>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</si>
  <si>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</si>
  <si>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</si>
  <si>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</si>
  <si>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</si>
  <si>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</si>
  <si>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</si>
  <si>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</si>
  <si>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</si>
  <si>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</si>
  <si>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</si>
  <si>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</si>
  <si>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</si>
  <si>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</si>
  <si>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</si>
  <si>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</si>
  <si>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</si>
  <si>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</si>
  <si>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</si>
  <si>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</si>
  <si>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</si>
  <si>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</si>
  <si>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</si>
  <si>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</si>
  <si>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</si>
  <si>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</si>
  <si>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</si>
  <si>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</si>
  <si>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</si>
  <si>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</si>
  <si>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</si>
  <si>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</si>
  <si>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</si>
  <si>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</si>
  <si>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</si>
  <si>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</si>
  <si>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</si>
  <si>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</si>
  <si>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</si>
  <si>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</si>
  <si>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</si>
  <si>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</si>
  <si>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</si>
  <si>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</si>
  <si>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</si>
  <si>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</si>
  <si>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</si>
  <si>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</si>
  <si>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</si>
  <si>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</si>
  <si>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</si>
  <si>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</si>
  <si>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</si>
  <si>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</si>
  <si>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</si>
  <si>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</si>
  <si>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</si>
  <si>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</si>
  <si>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</si>
  <si>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</si>
  <si>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</si>
  <si>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</si>
  <si>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</si>
  <si>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</si>
  <si>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</si>
  <si>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</si>
  <si>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大網白里市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</si>
  <si>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</si>
  <si>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</si>
  <si>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</si>
  <si>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</si>
  <si>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</si>
  <si>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</si>
  <si>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</si>
  <si>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</si>
  <si>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</si>
  <si>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</si>
  <si>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</si>
  <si>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下水道供用開始年度前後における終末処理場及び幹線管渠の整備に伴い発行した地方債の償還が、平成29年度にピークを迎えることから、下水道事業の経営に対する負担が年々増大している。
　また、下水道使用料収入が伸び悩む状況において、一般会計からの繰入金の増大は市財政の負担を圧迫する要因となることから、経営効率の改善を図るため、水洗化率の向上、資本費平準化債の活用により汚水処理原価を一定程度に抑えていく必要がある。</t>
    <rPh sb="1" eb="4">
      <t>ゲスイドウ</t>
    </rPh>
    <rPh sb="4" eb="6">
      <t>キョウヨウ</t>
    </rPh>
    <rPh sb="6" eb="8">
      <t>カイシ</t>
    </rPh>
    <rPh sb="8" eb="10">
      <t>ネンド</t>
    </rPh>
    <rPh sb="10" eb="12">
      <t>ゼンゴ</t>
    </rPh>
    <rPh sb="16" eb="18">
      <t>シュウマツ</t>
    </rPh>
    <rPh sb="18" eb="21">
      <t>ショリジョウ</t>
    </rPh>
    <rPh sb="21" eb="22">
      <t>オヨ</t>
    </rPh>
    <rPh sb="23" eb="25">
      <t>カンセン</t>
    </rPh>
    <rPh sb="25" eb="26">
      <t>カン</t>
    </rPh>
    <rPh sb="26" eb="27">
      <t>キョ</t>
    </rPh>
    <rPh sb="28" eb="30">
      <t>セイビ</t>
    </rPh>
    <rPh sb="31" eb="32">
      <t>トモナ</t>
    </rPh>
    <rPh sb="33" eb="35">
      <t>ハッコウ</t>
    </rPh>
    <rPh sb="37" eb="40">
      <t>チホウサイ</t>
    </rPh>
    <rPh sb="41" eb="43">
      <t>ショウカン</t>
    </rPh>
    <rPh sb="45" eb="47">
      <t>ヘイセイ</t>
    </rPh>
    <rPh sb="49" eb="51">
      <t>ネンド</t>
    </rPh>
    <rPh sb="56" eb="57">
      <t>ムカ</t>
    </rPh>
    <rPh sb="64" eb="67">
      <t>ゲスイドウ</t>
    </rPh>
    <rPh sb="67" eb="69">
      <t>ジギョウ</t>
    </rPh>
    <rPh sb="70" eb="72">
      <t>ケイエイ</t>
    </rPh>
    <rPh sb="73" eb="74">
      <t>タイ</t>
    </rPh>
    <rPh sb="76" eb="78">
      <t>フタン</t>
    </rPh>
    <rPh sb="79" eb="81">
      <t>ネンネン</t>
    </rPh>
    <rPh sb="81" eb="83">
      <t>ゾウダイ</t>
    </rPh>
    <rPh sb="93" eb="96">
      <t>ゲスイドウ</t>
    </rPh>
    <rPh sb="96" eb="99">
      <t>シヨウリョウ</t>
    </rPh>
    <rPh sb="99" eb="101">
      <t>シュウニュウ</t>
    </rPh>
    <rPh sb="102" eb="103">
      <t>ノ</t>
    </rPh>
    <rPh sb="104" eb="105">
      <t>ナヤ</t>
    </rPh>
    <rPh sb="106" eb="108">
      <t>ジョウキョウ</t>
    </rPh>
    <rPh sb="113" eb="115">
      <t>イッパン</t>
    </rPh>
    <rPh sb="115" eb="117">
      <t>カイケイ</t>
    </rPh>
    <rPh sb="120" eb="122">
      <t>クリイレ</t>
    </rPh>
    <rPh sb="122" eb="123">
      <t>キン</t>
    </rPh>
    <rPh sb="124" eb="126">
      <t>ゾウダイ</t>
    </rPh>
    <rPh sb="127" eb="128">
      <t>シ</t>
    </rPh>
    <rPh sb="128" eb="130">
      <t>ザイセイ</t>
    </rPh>
    <rPh sb="131" eb="133">
      <t>フタン</t>
    </rPh>
    <rPh sb="134" eb="136">
      <t>アッパク</t>
    </rPh>
    <rPh sb="138" eb="140">
      <t>ヨウイン</t>
    </rPh>
    <rPh sb="148" eb="150">
      <t>ケイエイ</t>
    </rPh>
    <rPh sb="150" eb="152">
      <t>コウリツ</t>
    </rPh>
    <rPh sb="153" eb="155">
      <t>カイゼン</t>
    </rPh>
    <rPh sb="156" eb="157">
      <t>ハカ</t>
    </rPh>
    <rPh sb="161" eb="164">
      <t>スイセンカ</t>
    </rPh>
    <rPh sb="164" eb="165">
      <t>リツ</t>
    </rPh>
    <rPh sb="166" eb="168">
      <t>コウジョウ</t>
    </rPh>
    <rPh sb="169" eb="171">
      <t>シホン</t>
    </rPh>
    <rPh sb="171" eb="172">
      <t>ヒ</t>
    </rPh>
    <rPh sb="172" eb="175">
      <t>ヘイジュンカ</t>
    </rPh>
    <rPh sb="175" eb="176">
      <t>サイ</t>
    </rPh>
    <rPh sb="177" eb="179">
      <t>カツヨウ</t>
    </rPh>
    <rPh sb="182" eb="184">
      <t>オスイ</t>
    </rPh>
    <rPh sb="184" eb="186">
      <t>ショリ</t>
    </rPh>
    <rPh sb="186" eb="188">
      <t>ゲンカ</t>
    </rPh>
    <rPh sb="189" eb="191">
      <t>イッテイ</t>
    </rPh>
    <rPh sb="191" eb="193">
      <t>テイド</t>
    </rPh>
    <rPh sb="194" eb="195">
      <t>オサ</t>
    </rPh>
    <rPh sb="199" eb="201">
      <t>ヒツヨウ</t>
    </rPh>
    <phoneticPr fontId="4"/>
  </si>
  <si>
    <t>　平成25年度より、硫化水素により腐蝕された管渠の特定調査を段階的に実施し、更生工事等に着手している。</t>
    <rPh sb="1" eb="3">
      <t>ヘイセイ</t>
    </rPh>
    <rPh sb="5" eb="7">
      <t>ネンド</t>
    </rPh>
    <rPh sb="10" eb="12">
      <t>リュウカ</t>
    </rPh>
    <rPh sb="12" eb="14">
      <t>スイソ</t>
    </rPh>
    <rPh sb="17" eb="19">
      <t>フショク</t>
    </rPh>
    <rPh sb="22" eb="24">
      <t>カンキョ</t>
    </rPh>
    <rPh sb="25" eb="27">
      <t>トクテイ</t>
    </rPh>
    <rPh sb="27" eb="29">
      <t>チョウサ</t>
    </rPh>
    <rPh sb="30" eb="33">
      <t>ダンカイテキ</t>
    </rPh>
    <rPh sb="34" eb="36">
      <t>ジッシ</t>
    </rPh>
    <rPh sb="38" eb="40">
      <t>コウセイ</t>
    </rPh>
    <rPh sb="40" eb="42">
      <t>コウジ</t>
    </rPh>
    <rPh sb="42" eb="43">
      <t>ナド</t>
    </rPh>
    <rPh sb="44" eb="46">
      <t>チャクシュ</t>
    </rPh>
    <phoneticPr fontId="4"/>
  </si>
  <si>
    <t>　昭和61年度に事業着手した本事業について、老朽化に伴う施設の更新や長寿命化対策を優先的に取り組む必要性が生じており、加えて、震災に備えての耐震化の取組や業務継続計画（ＢＣＰ）の整備を図っていく必要もある。
　また、将来に渡って人口減少及びそれに伴う下水道使用料収入の減少が見込まれる状況においては、管渠及び処理場の整備計画を当初の全体計画の施設規模から現状に見合ったダウンサイジングを図っていくことが、今後の施設の効率性向上及び全体の総費用の縮減につながるものと考える。</t>
    <rPh sb="1" eb="3">
      <t>ショウワ</t>
    </rPh>
    <rPh sb="5" eb="7">
      <t>ネンド</t>
    </rPh>
    <rPh sb="8" eb="10">
      <t>ジギョウ</t>
    </rPh>
    <rPh sb="10" eb="12">
      <t>チャクシュ</t>
    </rPh>
    <rPh sb="14" eb="15">
      <t>ホン</t>
    </rPh>
    <rPh sb="15" eb="17">
      <t>ジギョウ</t>
    </rPh>
    <rPh sb="22" eb="25">
      <t>ロウキュウカ</t>
    </rPh>
    <rPh sb="26" eb="27">
      <t>トモナ</t>
    </rPh>
    <rPh sb="28" eb="30">
      <t>シセツ</t>
    </rPh>
    <rPh sb="31" eb="33">
      <t>コウシン</t>
    </rPh>
    <rPh sb="34" eb="35">
      <t>チョウ</t>
    </rPh>
    <rPh sb="35" eb="38">
      <t>ジュミョウカ</t>
    </rPh>
    <rPh sb="38" eb="40">
      <t>タイサク</t>
    </rPh>
    <rPh sb="41" eb="44">
      <t>ユウセンテキ</t>
    </rPh>
    <rPh sb="45" eb="46">
      <t>ト</t>
    </rPh>
    <rPh sb="47" eb="48">
      <t>ク</t>
    </rPh>
    <rPh sb="49" eb="52">
      <t>ヒツヨウセイ</t>
    </rPh>
    <rPh sb="53" eb="54">
      <t>ショウ</t>
    </rPh>
    <rPh sb="59" eb="60">
      <t>クワ</t>
    </rPh>
    <rPh sb="63" eb="65">
      <t>シンサイ</t>
    </rPh>
    <rPh sb="66" eb="67">
      <t>ソナ</t>
    </rPh>
    <rPh sb="70" eb="73">
      <t>タイシンカ</t>
    </rPh>
    <rPh sb="74" eb="76">
      <t>トリクミ</t>
    </rPh>
    <rPh sb="77" eb="79">
      <t>ギョウム</t>
    </rPh>
    <rPh sb="79" eb="81">
      <t>ケイゾク</t>
    </rPh>
    <rPh sb="81" eb="83">
      <t>ケイカク</t>
    </rPh>
    <rPh sb="89" eb="91">
      <t>セイビ</t>
    </rPh>
    <rPh sb="92" eb="93">
      <t>ハカ</t>
    </rPh>
    <rPh sb="97" eb="99">
      <t>ヒツヨウ</t>
    </rPh>
    <rPh sb="108" eb="110">
      <t>ショウライ</t>
    </rPh>
    <rPh sb="111" eb="112">
      <t>ワタ</t>
    </rPh>
    <rPh sb="114" eb="116">
      <t>ジンコウ</t>
    </rPh>
    <rPh sb="116" eb="118">
      <t>ゲンショウ</t>
    </rPh>
    <rPh sb="118" eb="119">
      <t>オヨ</t>
    </rPh>
    <rPh sb="123" eb="124">
      <t>トモナ</t>
    </rPh>
    <rPh sb="125" eb="128">
      <t>ゲスイドウ</t>
    </rPh>
    <rPh sb="128" eb="131">
      <t>シヨウリョウ</t>
    </rPh>
    <rPh sb="131" eb="133">
      <t>シュウニュウ</t>
    </rPh>
    <rPh sb="134" eb="136">
      <t>ゲンショウ</t>
    </rPh>
    <rPh sb="137" eb="139">
      <t>ミコ</t>
    </rPh>
    <rPh sb="142" eb="144">
      <t>ジョウキョウ</t>
    </rPh>
    <rPh sb="150" eb="152">
      <t>カンキョ</t>
    </rPh>
    <rPh sb="152" eb="153">
      <t>オヨ</t>
    </rPh>
    <rPh sb="154" eb="157">
      <t>ショリジョウ</t>
    </rPh>
    <rPh sb="158" eb="160">
      <t>セイビ</t>
    </rPh>
    <rPh sb="160" eb="162">
      <t>ケイカク</t>
    </rPh>
    <rPh sb="163" eb="165">
      <t>トウショ</t>
    </rPh>
    <rPh sb="166" eb="168">
      <t>ゼンタイ</t>
    </rPh>
    <rPh sb="168" eb="170">
      <t>ケイカク</t>
    </rPh>
    <rPh sb="171" eb="173">
      <t>シセツ</t>
    </rPh>
    <rPh sb="173" eb="175">
      <t>キボ</t>
    </rPh>
    <rPh sb="177" eb="179">
      <t>ゲンジョウ</t>
    </rPh>
    <rPh sb="180" eb="182">
      <t>ミア</t>
    </rPh>
    <rPh sb="193" eb="194">
      <t>ハカ</t>
    </rPh>
    <rPh sb="202" eb="204">
      <t>コンゴ</t>
    </rPh>
    <rPh sb="205" eb="207">
      <t>シセツ</t>
    </rPh>
    <rPh sb="208" eb="211">
      <t>コウリツセイ</t>
    </rPh>
    <rPh sb="211" eb="213">
      <t>コウジョウ</t>
    </rPh>
    <rPh sb="213" eb="214">
      <t>オヨ</t>
    </rPh>
    <rPh sb="215" eb="217">
      <t>ゼンタイ</t>
    </rPh>
    <rPh sb="218" eb="221">
      <t>ソウヒヨウ</t>
    </rPh>
    <rPh sb="222" eb="224">
      <t>シュクゲン</t>
    </rPh>
    <rPh sb="232" eb="23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</si>
</sst>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0.35</c:v>
                </c:pt>
              </c:numCache>
            </c:numRef>
          </c:val>
        </c:ser>
        <c:dLbls>
          <c:showLegendKey val="0"/>
          <c:showVal val="0"/>
          <c:showCatName val="0"/>
          <c:showSerName val="0"/>
          <c:showPercent val="0"/>
          <c:showBubbleSize val="0"/>
        </c:dLbls>
        <c:gapWidth val="150"/>
        <c:axId val="173005928"/>
        <c:axId val="1106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0.13</c:v>
                </c:pt>
                <c:pt idx="2">
                  <c:v>0.17</c:v>
                </c:pt>
                <c:pt idx="3">
                  <c:v>7.0000000000000007E-2</c:v>
                </c:pt>
                <c:pt idx="4">
                  <c:v>0.04</c:v>
                </c:pt>
              </c:numCache>
            </c:numRef>
          </c:val>
          <c:smooth val="0"/>
        </c:ser>
        <c:dLbls>
          <c:showLegendKey val="0"/>
          <c:showVal val="0"/>
          <c:showCatName val="0"/>
          <c:showSerName val="0"/>
          <c:showPercent val="0"/>
          <c:showBubbleSize val="0"/>
        </c:dLbls>
        <c:marker val="1"/>
        <c:smooth val="0"/>
        <c:axId val="173005928"/>
        <c:axId val="110612448"/>
      </c:lineChart>
      <c:dateAx>
        <c:axId val="173005928"/>
        <c:scaling>
          <c:orientation val="minMax"/>
        </c:scaling>
        <c:delete val="1"/>
        <c:axPos val="b"/>
        <c:numFmt formatCode="ge" sourceLinked="1"/>
        <c:majorTickMark val="none"/>
        <c:minorTickMark val="none"/>
        <c:tickLblPos val="none"/>
        <c:crossAx val="110612448"/>
        <c:crosses val="autoZero"/>
        <c:auto val="1"/>
        <c:lblOffset val="100"/>
        <c:baseTimeUnit val="years"/>
      </c:dateAx>
      <c:valAx>
        <c:axId val="1106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0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58.08</c:v>
                </c:pt>
                <c:pt idx="1">
                  <c:v>59.15</c:v>
                </c:pt>
                <c:pt idx="2">
                  <c:v>58.66</c:v>
                </c:pt>
                <c:pt idx="3">
                  <c:v>54.59</c:v>
                </c:pt>
                <c:pt idx="4">
                  <c:v>54.58</c:v>
                </c:pt>
              </c:numCache>
            </c:numRef>
          </c:val>
        </c:ser>
        <c:dLbls>
          <c:showLegendKey val="0"/>
          <c:showVal val="0"/>
          <c:showCatName val="0"/>
          <c:showSerName val="0"/>
          <c:showPercent val="0"/>
          <c:showBubbleSize val="0"/>
        </c:dLbls>
        <c:gapWidth val="150"/>
        <c:axId val="173703760"/>
        <c:axId val="17370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57.71</c:v>
                </c:pt>
                <c:pt idx="1">
                  <c:v>54.91</c:v>
                </c:pt>
                <c:pt idx="2">
                  <c:v>51.83</c:v>
                </c:pt>
                <c:pt idx="3">
                  <c:v>55.81</c:v>
                </c:pt>
                <c:pt idx="4">
                  <c:v>54.44</c:v>
                </c:pt>
              </c:numCache>
            </c:numRef>
          </c:val>
          <c:smooth val="0"/>
        </c:ser>
        <c:dLbls>
          <c:showLegendKey val="0"/>
          <c:showVal val="0"/>
          <c:showCatName val="0"/>
          <c:showSerName val="0"/>
          <c:showPercent val="0"/>
          <c:showBubbleSize val="0"/>
        </c:dLbls>
        <c:marker val="1"/>
        <c:smooth val="0"/>
        <c:axId val="173703760"/>
        <c:axId val="173704152"/>
      </c:lineChart>
      <c:dateAx>
        <c:axId val="173703760"/>
        <c:scaling>
          <c:orientation val="minMax"/>
        </c:scaling>
        <c:delete val="1"/>
        <c:axPos val="b"/>
        <c:numFmt formatCode="ge" sourceLinked="1"/>
        <c:majorTickMark val="none"/>
        <c:minorTickMark val="none"/>
        <c:tickLblPos val="none"/>
        <c:crossAx val="173704152"/>
        <c:crosses val="autoZero"/>
        <c:auto val="1"/>
        <c:lblOffset val="100"/>
        <c:baseTimeUnit val="years"/>
      </c:dateAx>
      <c:valAx>
        <c:axId val="17370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0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93.1</c:v>
                </c:pt>
                <c:pt idx="1">
                  <c:v>92.69</c:v>
                </c:pt>
                <c:pt idx="2">
                  <c:v>93.34</c:v>
                </c:pt>
                <c:pt idx="3">
                  <c:v>93.49</c:v>
                </c:pt>
                <c:pt idx="4">
                  <c:v>93.32</c:v>
                </c:pt>
              </c:numCache>
            </c:numRef>
          </c:val>
        </c:ser>
        <c:dLbls>
          <c:showLegendKey val="0"/>
          <c:showVal val="0"/>
          <c:showCatName val="0"/>
          <c:showSerName val="0"/>
          <c:showPercent val="0"/>
          <c:showBubbleSize val="0"/>
        </c:dLbls>
        <c:gapWidth val="150"/>
        <c:axId val="173705328"/>
        <c:axId val="17370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c:v>
                </c:pt>
                <c:pt idx="1">
                  <c:v>89.2</c:v>
                </c:pt>
                <c:pt idx="2">
                  <c:v>88.67</c:v>
                </c:pt>
                <c:pt idx="3">
                  <c:v>84.41</c:v>
                </c:pt>
                <c:pt idx="4">
                  <c:v>84.2</c:v>
                </c:pt>
              </c:numCache>
            </c:numRef>
          </c:val>
          <c:smooth val="0"/>
        </c:ser>
        <c:dLbls>
          <c:showLegendKey val="0"/>
          <c:showVal val="0"/>
          <c:showCatName val="0"/>
          <c:showSerName val="0"/>
          <c:showPercent val="0"/>
          <c:showBubbleSize val="0"/>
        </c:dLbls>
        <c:marker val="1"/>
        <c:smooth val="0"/>
        <c:axId val="173705328"/>
        <c:axId val="173705720"/>
      </c:lineChart>
      <c:dateAx>
        <c:axId val="173705328"/>
        <c:scaling>
          <c:orientation val="minMax"/>
        </c:scaling>
        <c:delete val="1"/>
        <c:axPos val="b"/>
        <c:numFmt formatCode="ge" sourceLinked="1"/>
        <c:majorTickMark val="none"/>
        <c:minorTickMark val="none"/>
        <c:tickLblPos val="none"/>
        <c:crossAx val="173705720"/>
        <c:crosses val="autoZero"/>
        <c:auto val="1"/>
        <c:lblOffset val="100"/>
        <c:baseTimeUnit val="years"/>
      </c:dateAx>
      <c:valAx>
        <c:axId val="17370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0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82.97</c:v>
                </c:pt>
                <c:pt idx="1">
                  <c:v>83.15</c:v>
                </c:pt>
                <c:pt idx="2">
                  <c:v>88.18</c:v>
                </c:pt>
                <c:pt idx="3">
                  <c:v>61.82</c:v>
                </c:pt>
                <c:pt idx="4">
                  <c:v>84.19</c:v>
                </c:pt>
              </c:numCache>
            </c:numRef>
          </c:val>
        </c:ser>
        <c:dLbls>
          <c:showLegendKey val="0"/>
          <c:showVal val="0"/>
          <c:showCatName val="0"/>
          <c:showSerName val="0"/>
          <c:showPercent val="0"/>
          <c:showBubbleSize val="0"/>
        </c:dLbls>
        <c:gapWidth val="150"/>
        <c:axId val="172997968"/>
        <c:axId val="17298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997968"/>
        <c:axId val="172987240"/>
      </c:lineChart>
      <c:dateAx>
        <c:axId val="172997968"/>
        <c:scaling>
          <c:orientation val="minMax"/>
        </c:scaling>
        <c:delete val="1"/>
        <c:axPos val="b"/>
        <c:numFmt formatCode="ge" sourceLinked="1"/>
        <c:majorTickMark val="none"/>
        <c:minorTickMark val="none"/>
        <c:tickLblPos val="none"/>
        <c:crossAx val="172987240"/>
        <c:crosses val="autoZero"/>
        <c:auto val="1"/>
        <c:lblOffset val="100"/>
        <c:baseTimeUnit val="years"/>
      </c:dateAx>
      <c:valAx>
        <c:axId val="17298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9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054904"/>
        <c:axId val="17305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054904"/>
        <c:axId val="173055288"/>
      </c:lineChart>
      <c:dateAx>
        <c:axId val="173054904"/>
        <c:scaling>
          <c:orientation val="minMax"/>
        </c:scaling>
        <c:delete val="1"/>
        <c:axPos val="b"/>
        <c:numFmt formatCode="ge" sourceLinked="1"/>
        <c:majorTickMark val="none"/>
        <c:minorTickMark val="none"/>
        <c:tickLblPos val="none"/>
        <c:crossAx val="173055288"/>
        <c:crosses val="autoZero"/>
        <c:auto val="1"/>
        <c:lblOffset val="100"/>
        <c:baseTimeUnit val="years"/>
      </c:dateAx>
      <c:valAx>
        <c:axId val="17305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5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033784"/>
        <c:axId val="1738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033784"/>
        <c:axId val="173837376"/>
      </c:lineChart>
      <c:dateAx>
        <c:axId val="173033784"/>
        <c:scaling>
          <c:orientation val="minMax"/>
        </c:scaling>
        <c:delete val="1"/>
        <c:axPos val="b"/>
        <c:numFmt formatCode="ge" sourceLinked="1"/>
        <c:majorTickMark val="none"/>
        <c:minorTickMark val="none"/>
        <c:tickLblPos val="none"/>
        <c:crossAx val="173837376"/>
        <c:crosses val="autoZero"/>
        <c:auto val="1"/>
        <c:lblOffset val="100"/>
        <c:baseTimeUnit val="years"/>
      </c:dateAx>
      <c:valAx>
        <c:axId val="1738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3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855344"/>
        <c:axId val="173855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855344"/>
        <c:axId val="173855736"/>
      </c:lineChart>
      <c:dateAx>
        <c:axId val="173855344"/>
        <c:scaling>
          <c:orientation val="minMax"/>
        </c:scaling>
        <c:delete val="1"/>
        <c:axPos val="b"/>
        <c:numFmt formatCode="ge" sourceLinked="1"/>
        <c:majorTickMark val="none"/>
        <c:minorTickMark val="none"/>
        <c:tickLblPos val="none"/>
        <c:crossAx val="173855736"/>
        <c:crosses val="autoZero"/>
        <c:auto val="1"/>
        <c:lblOffset val="100"/>
        <c:baseTimeUnit val="years"/>
      </c:dateAx>
      <c:valAx>
        <c:axId val="173855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5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856912"/>
        <c:axId val="17385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856912"/>
        <c:axId val="173857304"/>
      </c:lineChart>
      <c:dateAx>
        <c:axId val="173856912"/>
        <c:scaling>
          <c:orientation val="minMax"/>
        </c:scaling>
        <c:delete val="1"/>
        <c:axPos val="b"/>
        <c:numFmt formatCode="ge" sourceLinked="1"/>
        <c:majorTickMark val="none"/>
        <c:minorTickMark val="none"/>
        <c:tickLblPos val="none"/>
        <c:crossAx val="173857304"/>
        <c:crosses val="autoZero"/>
        <c:auto val="1"/>
        <c:lblOffset val="100"/>
        <c:baseTimeUnit val="years"/>
      </c:dateAx>
      <c:valAx>
        <c:axId val="17385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5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1228.71</c:v>
                </c:pt>
                <c:pt idx="1">
                  <c:v>1051.24</c:v>
                </c:pt>
                <c:pt idx="2">
                  <c:v>807.07</c:v>
                </c:pt>
                <c:pt idx="3">
                  <c:v>779.98</c:v>
                </c:pt>
                <c:pt idx="4">
                  <c:v>800.89</c:v>
                </c:pt>
              </c:numCache>
            </c:numRef>
          </c:val>
        </c:ser>
        <c:dLbls>
          <c:showLegendKey val="0"/>
          <c:showVal val="0"/>
          <c:showCatName val="0"/>
          <c:showSerName val="0"/>
          <c:showPercent val="0"/>
          <c:showBubbleSize val="0"/>
        </c:dLbls>
        <c:gapWidth val="150"/>
        <c:axId val="173580176"/>
        <c:axId val="17358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1266.5</c:v>
                </c:pt>
                <c:pt idx="1">
                  <c:v>1258.6099999999999</c:v>
                </c:pt>
                <c:pt idx="2">
                  <c:v>1252.8800000000001</c:v>
                </c:pt>
                <c:pt idx="3">
                  <c:v>1209.95</c:v>
                </c:pt>
                <c:pt idx="4">
                  <c:v>1136.5</c:v>
                </c:pt>
              </c:numCache>
            </c:numRef>
          </c:val>
          <c:smooth val="0"/>
        </c:ser>
        <c:dLbls>
          <c:showLegendKey val="0"/>
          <c:showVal val="0"/>
          <c:showCatName val="0"/>
          <c:showSerName val="0"/>
          <c:showPercent val="0"/>
          <c:showBubbleSize val="0"/>
        </c:dLbls>
        <c:marker val="1"/>
        <c:smooth val="0"/>
        <c:axId val="173580176"/>
        <c:axId val="173580568"/>
      </c:lineChart>
      <c:dateAx>
        <c:axId val="173580176"/>
        <c:scaling>
          <c:orientation val="minMax"/>
        </c:scaling>
        <c:delete val="1"/>
        <c:axPos val="b"/>
        <c:numFmt formatCode="ge" sourceLinked="1"/>
        <c:majorTickMark val="none"/>
        <c:minorTickMark val="none"/>
        <c:tickLblPos val="none"/>
        <c:crossAx val="173580568"/>
        <c:crosses val="autoZero"/>
        <c:auto val="1"/>
        <c:lblOffset val="100"/>
        <c:baseTimeUnit val="years"/>
      </c:dateAx>
      <c:valAx>
        <c:axId val="17358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8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77.98</c:v>
                </c:pt>
                <c:pt idx="1">
                  <c:v>77.849999999999994</c:v>
                </c:pt>
                <c:pt idx="2">
                  <c:v>101.14</c:v>
                </c:pt>
                <c:pt idx="3">
                  <c:v>94.01</c:v>
                </c:pt>
                <c:pt idx="4">
                  <c:v>92.54</c:v>
                </c:pt>
              </c:numCache>
            </c:numRef>
          </c:val>
        </c:ser>
        <c:dLbls>
          <c:showLegendKey val="0"/>
          <c:showVal val="0"/>
          <c:showCatName val="0"/>
          <c:showSerName val="0"/>
          <c:showPercent val="0"/>
          <c:showBubbleSize val="0"/>
        </c:dLbls>
        <c:gapWidth val="150"/>
        <c:axId val="173581744"/>
        <c:axId val="17358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65.92</c:v>
                </c:pt>
                <c:pt idx="1">
                  <c:v>66.02</c:v>
                </c:pt>
                <c:pt idx="2">
                  <c:v>66.87</c:v>
                </c:pt>
                <c:pt idx="3">
                  <c:v>69.48</c:v>
                </c:pt>
                <c:pt idx="4">
                  <c:v>71.650000000000006</c:v>
                </c:pt>
              </c:numCache>
            </c:numRef>
          </c:val>
          <c:smooth val="0"/>
        </c:ser>
        <c:dLbls>
          <c:showLegendKey val="0"/>
          <c:showVal val="0"/>
          <c:showCatName val="0"/>
          <c:showSerName val="0"/>
          <c:showPercent val="0"/>
          <c:showBubbleSize val="0"/>
        </c:dLbls>
        <c:marker val="1"/>
        <c:smooth val="0"/>
        <c:axId val="173581744"/>
        <c:axId val="173582136"/>
      </c:lineChart>
      <c:dateAx>
        <c:axId val="173581744"/>
        <c:scaling>
          <c:orientation val="minMax"/>
        </c:scaling>
        <c:delete val="1"/>
        <c:axPos val="b"/>
        <c:numFmt formatCode="ge" sourceLinked="1"/>
        <c:majorTickMark val="none"/>
        <c:minorTickMark val="none"/>
        <c:tickLblPos val="none"/>
        <c:crossAx val="173582136"/>
        <c:crosses val="autoZero"/>
        <c:auto val="1"/>
        <c:lblOffset val="100"/>
        <c:baseTimeUnit val="years"/>
      </c:dateAx>
      <c:valAx>
        <c:axId val="17358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8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217.21</c:v>
                </c:pt>
                <c:pt idx="1">
                  <c:v>217.02</c:v>
                </c:pt>
                <c:pt idx="2">
                  <c:v>170.85</c:v>
                </c:pt>
                <c:pt idx="3">
                  <c:v>182.37</c:v>
                </c:pt>
                <c:pt idx="4">
                  <c:v>189.5</c:v>
                </c:pt>
              </c:numCache>
            </c:numRef>
          </c:val>
        </c:ser>
        <c:dLbls>
          <c:showLegendKey val="0"/>
          <c:showVal val="0"/>
          <c:showCatName val="0"/>
          <c:showSerName val="0"/>
          <c:showPercent val="0"/>
          <c:showBubbleSize val="0"/>
        </c:dLbls>
        <c:gapWidth val="150"/>
        <c:axId val="173583312"/>
        <c:axId val="17358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193.71</c:v>
                </c:pt>
                <c:pt idx="1">
                  <c:v>196.8</c:v>
                </c:pt>
                <c:pt idx="2">
                  <c:v>195.15</c:v>
                </c:pt>
                <c:pt idx="3">
                  <c:v>220.67</c:v>
                </c:pt>
                <c:pt idx="4">
                  <c:v>217.82</c:v>
                </c:pt>
              </c:numCache>
            </c:numRef>
          </c:val>
          <c:smooth val="0"/>
        </c:ser>
        <c:dLbls>
          <c:showLegendKey val="0"/>
          <c:showVal val="0"/>
          <c:showCatName val="0"/>
          <c:showSerName val="0"/>
          <c:showPercent val="0"/>
          <c:showBubbleSize val="0"/>
        </c:dLbls>
        <c:marker val="1"/>
        <c:smooth val="0"/>
        <c:axId val="173583312"/>
        <c:axId val="173583704"/>
      </c:lineChart>
      <c:dateAx>
        <c:axId val="173583312"/>
        <c:scaling>
          <c:orientation val="minMax"/>
        </c:scaling>
        <c:delete val="1"/>
        <c:axPos val="b"/>
        <c:numFmt formatCode="ge" sourceLinked="1"/>
        <c:majorTickMark val="none"/>
        <c:minorTickMark val="none"/>
        <c:tickLblPos val="none"/>
        <c:crossAx val="173583704"/>
        <c:crosses val="autoZero"/>
        <c:auto val="1"/>
        <c:lblOffset val="100"/>
        <c:baseTimeUnit val="years"/>
      </c:dateAx>
      <c:valAx>
        <c:axId val="17358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8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8" zoomScaleNormal="100" workbookViewId="0">
      <selection activeCell="BJ62" sqref="BJ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大網白里市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50714</v>
      </c>
      <c r="AM8" s="47"/>
      <c r="AN8" s="47"/>
      <c r="AO8" s="47"/>
      <c r="AP8" s="47"/>
      <c r="AQ8" s="47"/>
      <c r="AR8" s="47"/>
      <c r="AS8" s="47"/>
      <c r="AT8" s="43">
        <f>データ!S6</f>
        <v>58.08</v>
      </c>
      <c r="AU8" s="43"/>
      <c r="AV8" s="43"/>
      <c r="AW8" s="43"/>
      <c r="AX8" s="43"/>
      <c r="AY8" s="43"/>
      <c r="AZ8" s="43"/>
      <c r="BA8" s="43"/>
      <c r="BB8" s="43">
        <f>データ!T6</f>
        <v>873.17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47.4</v>
      </c>
      <c r="Q10" s="43"/>
      <c r="R10" s="43"/>
      <c r="S10" s="43"/>
      <c r="T10" s="43"/>
      <c r="U10" s="43"/>
      <c r="V10" s="43"/>
      <c r="W10" s="43">
        <f>データ!P6</f>
        <v>79.08</v>
      </c>
      <c r="X10" s="43"/>
      <c r="Y10" s="43"/>
      <c r="Z10" s="43"/>
      <c r="AA10" s="43"/>
      <c r="AB10" s="43"/>
      <c r="AC10" s="43"/>
      <c r="AD10" s="47">
        <f>データ!Q6</f>
        <v>3132</v>
      </c>
      <c r="AE10" s="47"/>
      <c r="AF10" s="47"/>
      <c r="AG10" s="47"/>
      <c r="AH10" s="47"/>
      <c r="AI10" s="47"/>
      <c r="AJ10" s="47"/>
      <c r="AK10" s="2"/>
      <c r="AL10" s="47">
        <f>データ!U6</f>
        <v>23970</v>
      </c>
      <c r="AM10" s="47"/>
      <c r="AN10" s="47"/>
      <c r="AO10" s="47"/>
      <c r="AP10" s="47"/>
      <c r="AQ10" s="47"/>
      <c r="AR10" s="47"/>
      <c r="AS10" s="47"/>
      <c r="AT10" s="43">
        <f>データ!V6</f>
        <v>5.17</v>
      </c>
      <c r="AU10" s="43"/>
      <c r="AV10" s="43"/>
      <c r="AW10" s="43"/>
      <c r="AX10" s="43"/>
      <c r="AY10" s="43"/>
      <c r="AZ10" s="43"/>
      <c r="BA10" s="43"/>
      <c r="BB10" s="43">
        <f>データ!W6</f>
        <v>4636.3599999999997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122394</v>
      </c>
      <c r="D6" s="31">
        <f t="shared" si="3"/>
        <v>47</v>
      </c>
      <c r="E6" s="31">
        <f t="shared" si="3"/>
        <v>17</v>
      </c>
      <c r="F6" s="31">
        <f t="shared" si="3"/>
        <v>1</v>
      </c>
      <c r="G6" s="31">
        <f t="shared" si="3"/>
        <v>0</v>
      </c>
      <c r="H6" s="31" t="str">
        <f t="shared" si="3"/>
        <v>千葉県　大網白里市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47.4</v>
      </c>
      <c r="P6" s="32">
        <f t="shared" si="3"/>
        <v>79.08</v>
      </c>
      <c r="Q6" s="32">
        <f t="shared" si="3"/>
        <v>3132</v>
      </c>
      <c r="R6" s="32">
        <f t="shared" si="3"/>
        <v>50714</v>
      </c>
      <c r="S6" s="32">
        <f t="shared" si="3"/>
        <v>58.08</v>
      </c>
      <c r="T6" s="32">
        <f t="shared" si="3"/>
        <v>873.17</v>
      </c>
      <c r="U6" s="32">
        <f t="shared" si="3"/>
        <v>23970</v>
      </c>
      <c r="V6" s="32">
        <f t="shared" si="3"/>
        <v>5.17</v>
      </c>
      <c r="W6" s="32">
        <f t="shared" si="3"/>
        <v>4636.3599999999997</v>
      </c>
      <c r="X6" s="33">
        <f>IF(X7="",NA(),X7)</f>
        <v>82.97</v>
      </c>
      <c r="Y6" s="33">
        <f t="shared" ref="Y6:AG6" si="4">IF(Y7="",NA(),Y7)</f>
        <v>83.15</v>
      </c>
      <c r="Z6" s="33">
        <f t="shared" si="4"/>
        <v>88.18</v>
      </c>
      <c r="AA6" s="33">
        <f t="shared" si="4"/>
        <v>61.82</v>
      </c>
      <c r="AB6" s="33">
        <f t="shared" si="4"/>
        <v>84.19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1228.71</v>
      </c>
      <c r="BF6" s="33">
        <f t="shared" ref="BF6:BN6" si="7">IF(BF7="",NA(),BF7)</f>
        <v>1051.24</v>
      </c>
      <c r="BG6" s="33">
        <f t="shared" si="7"/>
        <v>807.07</v>
      </c>
      <c r="BH6" s="33">
        <f t="shared" si="7"/>
        <v>779.98</v>
      </c>
      <c r="BI6" s="33">
        <f t="shared" si="7"/>
        <v>800.89</v>
      </c>
      <c r="BJ6" s="33">
        <f t="shared" si="7"/>
        <v>1266.5</v>
      </c>
      <c r="BK6" s="33">
        <f t="shared" si="7"/>
        <v>1258.6099999999999</v>
      </c>
      <c r="BL6" s="33">
        <f t="shared" si="7"/>
        <v>1252.8800000000001</v>
      </c>
      <c r="BM6" s="33">
        <f t="shared" si="7"/>
        <v>1209.95</v>
      </c>
      <c r="BN6" s="33">
        <f t="shared" si="7"/>
        <v>1136.5</v>
      </c>
      <c r="BO6" s="32" t="str">
        <f>IF(BO7="","",IF(BO7="-","【-】","【"&amp;SUBSTITUTE(TEXT(BO7,"#,##0.00"),"-","△")&amp;"】"))</f>
        <v>【776.35】</v>
      </c>
      <c r="BP6" s="33">
        <f>IF(BP7="",NA(),BP7)</f>
        <v>77.98</v>
      </c>
      <c r="BQ6" s="33">
        <f t="shared" ref="BQ6:BY6" si="8">IF(BQ7="",NA(),BQ7)</f>
        <v>77.849999999999994</v>
      </c>
      <c r="BR6" s="33">
        <f t="shared" si="8"/>
        <v>101.14</v>
      </c>
      <c r="BS6" s="33">
        <f t="shared" si="8"/>
        <v>94.01</v>
      </c>
      <c r="BT6" s="33">
        <f t="shared" si="8"/>
        <v>92.54</v>
      </c>
      <c r="BU6" s="33">
        <f t="shared" si="8"/>
        <v>65.92</v>
      </c>
      <c r="BV6" s="33">
        <f t="shared" si="8"/>
        <v>66.02</v>
      </c>
      <c r="BW6" s="33">
        <f t="shared" si="8"/>
        <v>66.87</v>
      </c>
      <c r="BX6" s="33">
        <f t="shared" si="8"/>
        <v>69.48</v>
      </c>
      <c r="BY6" s="33">
        <f t="shared" si="8"/>
        <v>71.650000000000006</v>
      </c>
      <c r="BZ6" s="32" t="str">
        <f>IF(BZ7="","",IF(BZ7="-","【-】","【"&amp;SUBSTITUTE(TEXT(BZ7,"#,##0.00"),"-","△")&amp;"】"))</f>
        <v>【96.57】</v>
      </c>
      <c r="CA6" s="33">
        <f>IF(CA7="",NA(),CA7)</f>
        <v>217.21</v>
      </c>
      <c r="CB6" s="33">
        <f t="shared" ref="CB6:CJ6" si="9">IF(CB7="",NA(),CB7)</f>
        <v>217.02</v>
      </c>
      <c r="CC6" s="33">
        <f t="shared" si="9"/>
        <v>170.85</v>
      </c>
      <c r="CD6" s="33">
        <f t="shared" si="9"/>
        <v>182.37</v>
      </c>
      <c r="CE6" s="33">
        <f t="shared" si="9"/>
        <v>189.5</v>
      </c>
      <c r="CF6" s="33">
        <f t="shared" si="9"/>
        <v>193.71</v>
      </c>
      <c r="CG6" s="33">
        <f t="shared" si="9"/>
        <v>196.8</v>
      </c>
      <c r="CH6" s="33">
        <f t="shared" si="9"/>
        <v>195.15</v>
      </c>
      <c r="CI6" s="33">
        <f t="shared" si="9"/>
        <v>220.67</v>
      </c>
      <c r="CJ6" s="33">
        <f t="shared" si="9"/>
        <v>217.82</v>
      </c>
      <c r="CK6" s="32" t="str">
        <f>IF(CK7="","",IF(CK7="-","【-】","【"&amp;SUBSTITUTE(TEXT(CK7,"#,##0.00"),"-","△")&amp;"】"))</f>
        <v>【142.28】</v>
      </c>
      <c r="CL6" s="33">
        <f>IF(CL7="",NA(),CL7)</f>
        <v>58.08</v>
      </c>
      <c r="CM6" s="33">
        <f t="shared" ref="CM6:CU6" si="10">IF(CM7="",NA(),CM7)</f>
        <v>59.15</v>
      </c>
      <c r="CN6" s="33">
        <f t="shared" si="10"/>
        <v>58.66</v>
      </c>
      <c r="CO6" s="33">
        <f t="shared" si="10"/>
        <v>54.59</v>
      </c>
      <c r="CP6" s="33">
        <f t="shared" si="10"/>
        <v>54.58</v>
      </c>
      <c r="CQ6" s="33">
        <f t="shared" si="10"/>
        <v>57.71</v>
      </c>
      <c r="CR6" s="33">
        <f t="shared" si="10"/>
        <v>54.91</v>
      </c>
      <c r="CS6" s="33">
        <f t="shared" si="10"/>
        <v>51.83</v>
      </c>
      <c r="CT6" s="33">
        <f t="shared" si="10"/>
        <v>55.81</v>
      </c>
      <c r="CU6" s="33">
        <f t="shared" si="10"/>
        <v>54.44</v>
      </c>
      <c r="CV6" s="32" t="str">
        <f>IF(CV7="","",IF(CV7="-","【-】","【"&amp;SUBSTITUTE(TEXT(CV7,"#,##0.00"),"-","△")&amp;"】"))</f>
        <v>【60.35】</v>
      </c>
      <c r="CW6" s="33">
        <f>IF(CW7="",NA(),CW7)</f>
        <v>93.1</v>
      </c>
      <c r="CX6" s="33">
        <f t="shared" ref="CX6:DF6" si="11">IF(CX7="",NA(),CX7)</f>
        <v>92.69</v>
      </c>
      <c r="CY6" s="33">
        <f t="shared" si="11"/>
        <v>93.34</v>
      </c>
      <c r="CZ6" s="33">
        <f t="shared" si="11"/>
        <v>93.49</v>
      </c>
      <c r="DA6" s="33">
        <f t="shared" si="11"/>
        <v>93.32</v>
      </c>
      <c r="DB6" s="33">
        <f t="shared" si="11"/>
        <v>89.1</v>
      </c>
      <c r="DC6" s="33">
        <f t="shared" si="11"/>
        <v>89.2</v>
      </c>
      <c r="DD6" s="33">
        <f t="shared" si="11"/>
        <v>88.67</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0.35</v>
      </c>
      <c r="EI6" s="33">
        <f t="shared" si="14"/>
        <v>0.2</v>
      </c>
      <c r="EJ6" s="33">
        <f t="shared" si="14"/>
        <v>0.13</v>
      </c>
      <c r="EK6" s="33">
        <f t="shared" si="14"/>
        <v>0.17</v>
      </c>
      <c r="EL6" s="33">
        <f t="shared" si="14"/>
        <v>7.0000000000000007E-2</v>
      </c>
      <c r="EM6" s="33">
        <f t="shared" si="14"/>
        <v>0.04</v>
      </c>
      <c r="EN6" s="32" t="str">
        <f>IF(EN7="","",IF(EN7="-","【-】","【"&amp;SUBSTITUTE(TEXT(EN7,"#,##0.00"),"-","△")&amp;"】"))</f>
        <v>【0.17】</v>
      </c>
    </row>
    <row r="7" spans="1:144" s="34" customFormat="1">
      <c r="A7" s="26"/>
      <c r="B7" s="35">
        <v>2014</v>
      </c>
      <c r="C7" s="35">
        <v>122394</v>
      </c>
      <c r="D7" s="35">
        <v>47</v>
      </c>
      <c r="E7" s="35">
        <v>17</v>
      </c>
      <c r="F7" s="35">
        <v>1</v>
      </c>
      <c r="G7" s="35">
        <v>0</v>
      </c>
      <c r="H7" s="35" t="s">
        <v>96</v>
      </c>
      <c r="I7" s="35" t="s">
        <v>97</v>
      </c>
      <c r="J7" s="35" t="s">
        <v>98</v>
      </c>
      <c r="K7" s="35" t="s">
        <v>99</v>
      </c>
      <c r="L7" s="35" t="s">
        <v>100</v>
      </c>
      <c r="M7" s="36" t="s">
        <v>101</v>
      </c>
      <c r="N7" s="36" t="s">
        <v>102</v>
      </c>
      <c r="O7" s="36">
        <v>47.4</v>
      </c>
      <c r="P7" s="36">
        <v>79.08</v>
      </c>
      <c r="Q7" s="36">
        <v>3132</v>
      </c>
      <c r="R7" s="36">
        <v>50714</v>
      </c>
      <c r="S7" s="36">
        <v>58.08</v>
      </c>
      <c r="T7" s="36">
        <v>873.17</v>
      </c>
      <c r="U7" s="36">
        <v>23970</v>
      </c>
      <c r="V7" s="36">
        <v>5.17</v>
      </c>
      <c r="W7" s="36">
        <v>4636.3599999999997</v>
      </c>
      <c r="X7" s="36">
        <v>82.97</v>
      </c>
      <c r="Y7" s="36">
        <v>83.15</v>
      </c>
      <c r="Z7" s="36">
        <v>88.18</v>
      </c>
      <c r="AA7" s="36">
        <v>61.82</v>
      </c>
      <c r="AB7" s="36">
        <v>84.19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1228.71</v>
      </c>
      <c r="BF7" s="36">
        <v>1051.24</v>
      </c>
      <c r="BG7" s="36">
        <v>807.07</v>
      </c>
      <c r="BH7" s="36">
        <v>779.98</v>
      </c>
      <c r="BI7" s="36">
        <v>800.89</v>
      </c>
      <c r="BJ7" s="36">
        <v>1266.5</v>
      </c>
      <c r="BK7" s="36">
        <v>1258.6099999999999</v>
      </c>
      <c r="BL7" s="36">
        <v>1252.8800000000001</v>
      </c>
      <c r="BM7" s="36">
        <v>1209.95</v>
      </c>
      <c r="BN7" s="36">
        <v>1136.5</v>
      </c>
      <c r="BO7" s="36">
        <v>776.35</v>
      </c>
      <c r="BP7" s="36">
        <v>77.98</v>
      </c>
      <c r="BQ7" s="36">
        <v>77.849999999999994</v>
      </c>
      <c r="BR7" s="36">
        <v>101.14</v>
      </c>
      <c r="BS7" s="36">
        <v>94.01</v>
      </c>
      <c r="BT7" s="36">
        <v>92.54</v>
      </c>
      <c r="BU7" s="36">
        <v>65.92</v>
      </c>
      <c r="BV7" s="36">
        <v>66.02</v>
      </c>
      <c r="BW7" s="36">
        <v>66.87</v>
      </c>
      <c r="BX7" s="36">
        <v>69.48</v>
      </c>
      <c r="BY7" s="36">
        <v>71.650000000000006</v>
      </c>
      <c r="BZ7" s="36">
        <v>96.57</v>
      </c>
      <c r="CA7" s="36">
        <v>217.21</v>
      </c>
      <c r="CB7" s="36">
        <v>217.02</v>
      </c>
      <c r="CC7" s="36">
        <v>170.85</v>
      </c>
      <c r="CD7" s="36">
        <v>182.37</v>
      </c>
      <c r="CE7" s="36">
        <v>189.5</v>
      </c>
      <c r="CF7" s="36">
        <v>193.71</v>
      </c>
      <c r="CG7" s="36">
        <v>196.8</v>
      </c>
      <c r="CH7" s="36">
        <v>195.15</v>
      </c>
      <c r="CI7" s="36">
        <v>220.67</v>
      </c>
      <c r="CJ7" s="36">
        <v>217.82</v>
      </c>
      <c r="CK7" s="36">
        <v>142.28</v>
      </c>
      <c r="CL7" s="36">
        <v>58.08</v>
      </c>
      <c r="CM7" s="36">
        <v>59.15</v>
      </c>
      <c r="CN7" s="36">
        <v>58.66</v>
      </c>
      <c r="CO7" s="36">
        <v>54.59</v>
      </c>
      <c r="CP7" s="36">
        <v>54.58</v>
      </c>
      <c r="CQ7" s="36">
        <v>57.71</v>
      </c>
      <c r="CR7" s="36">
        <v>54.91</v>
      </c>
      <c r="CS7" s="36">
        <v>51.83</v>
      </c>
      <c r="CT7" s="36">
        <v>55.81</v>
      </c>
      <c r="CU7" s="36">
        <v>54.44</v>
      </c>
      <c r="CV7" s="36">
        <v>60.35</v>
      </c>
      <c r="CW7" s="36">
        <v>93.1</v>
      </c>
      <c r="CX7" s="36">
        <v>92.69</v>
      </c>
      <c r="CY7" s="36">
        <v>93.34</v>
      </c>
      <c r="CZ7" s="36">
        <v>93.49</v>
      </c>
      <c r="DA7" s="36">
        <v>93.32</v>
      </c>
      <c r="DB7" s="36">
        <v>89.1</v>
      </c>
      <c r="DC7" s="36">
        <v>89.2</v>
      </c>
      <c r="DD7" s="36">
        <v>88.67</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0.35</v>
      </c>
      <c r="EI7" s="36">
        <v>0.2</v>
      </c>
      <c r="EJ7" s="36">
        <v>0.13</v>
      </c>
      <c r="EK7" s="36">
        <v>0.17</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2016-02-10T04:56:15Z</cp:lastPrinted>
  <dcterms:created xsi:type="dcterms:W3CDTF">2016-02-03T08:50:24Z</dcterms:created>
  <dcterms:modified xsi:type="dcterms:W3CDTF">2016-02-10T04:57:35Z</dcterms:modified>
  <cp:category/>
</cp:coreProperties>
</file>