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<sst xmlns="http://schemas.openxmlformats.org/spreadsheetml/2006/main" count="217" uniqueCount="107">
  <si>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</si>
  <si>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</si>
  <si>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</si>
  <si>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</si>
  <si>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</si>
  <si>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</si>
  <si>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</si>
  <si>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</si>
  <si>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</si>
  <si>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</si>
  <si>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</si>
  <si>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</si>
  <si>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</si>
  <si>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</si>
  <si>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</si>
  <si>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</si>
  <si>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</si>
  <si>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</si>
  <si>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</si>
  <si>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</si>
  <si>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</si>
  <si>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</si>
  <si>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</si>
  <si>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</si>
  <si>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</si>
  <si>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</si>
  <si>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</si>
  <si>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</si>
  <si>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</si>
  <si>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</si>
  <si>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</si>
  <si>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</si>
  <si>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</si>
  <si>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</si>
  <si>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</si>
  <si>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</si>
  <si>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</si>
  <si>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</si>
  <si>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</si>
  <si>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</si>
  <si>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</si>
  <si>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</si>
  <si>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</si>
  <si>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</si>
  <si>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</si>
  <si>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</si>
  <si>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</si>
  <si>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</si>
  <si>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</si>
  <si>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</si>
  <si>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</si>
  <si>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</si>
  <si>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</si>
  <si>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</si>
  <si>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</si>
  <si>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</si>
  <si>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</si>
  <si>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</si>
  <si>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</si>
  <si>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</si>
  <si>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</si>
  <si>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</si>
  <si>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</si>
  <si>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</si>
  <si>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</si>
  <si>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</si>
  <si>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</si>
  <si>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</si>
  <si>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</si>
  <si>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</si>
  <si>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</si>
  <si>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</si>
  <si>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</si>
  <si>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</si>
  <si>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</si>
  <si>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</si>
  <si>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</si>
  <si>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</si>
  <si>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</si>
  <si>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</si>
  <si>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</si>
  <si>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</si>
  <si>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</si>
  <si>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</si>
  <si>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</si>
  <si>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</si>
  <si>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</si>
  <si>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</si>
  <si>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</si>
  <si>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</si>
  <si>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</si>
  <si>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</si>
  <si>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</si>
  <si>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神崎町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</si>
  <si>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</si>
  <si>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</si>
  <si>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</si>
  <si>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</si>
  <si>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</si>
  <si>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</si>
  <si>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</si>
  <si>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</si>
  <si>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</si>
  <si>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</si>
  <si>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高料金に対する補助を受けられていること、また、水道料金の値上げ改定、そして経費節減による経営改善により、キャッシュフローは改善されつつある。
　平成２５年度に多額の累積欠損金が発生しているが、東日本大震災により供給不能となった神宿浄水場の固定資産除却費（特別損失）によるものであり、経営の要因によるものではない。
　企業債残高については、できうる限り直営工事等により工事費用を削減し、企業債を借り入れない運営を行ってきたため減少傾向にあったが、東日本大震災による浄水場移転復旧事業に伴い、建設費用の一部を企業債を財源としたため、若干増加した。
　有収率は、東日本大震災の災害復旧により配水管の布設替えを実施しているため、良い状況なっている。
　施設利用率は、施設工事が完了した後、計画された住宅団地開発が戸数を大きく減らして販売されたため、現況では大きく改善することは出来ない。
　規模が小さく、経営改善を行っても人件費等の固定費の割合が大きく、また、使用水量が大幅に伸びる要因も無いことから、できうる限り費用の低減化を進めて運営を実施していく必要がある。
　</t>
    <rPh sb="1" eb="4">
      <t>コウリョウキン</t>
    </rPh>
    <rPh sb="5" eb="6">
      <t>タイ</t>
    </rPh>
    <rPh sb="8" eb="10">
      <t>ホジョ</t>
    </rPh>
    <rPh sb="11" eb="12">
      <t>ウ</t>
    </rPh>
    <rPh sb="24" eb="28">
      <t>スイドウリョウキン</t>
    </rPh>
    <rPh sb="29" eb="31">
      <t>ネア</t>
    </rPh>
    <rPh sb="32" eb="34">
      <t>カイテイ</t>
    </rPh>
    <rPh sb="38" eb="40">
      <t>ケイヒ</t>
    </rPh>
    <rPh sb="40" eb="42">
      <t>セツゲン</t>
    </rPh>
    <rPh sb="45" eb="47">
      <t>ケイエイ</t>
    </rPh>
    <rPh sb="47" eb="49">
      <t>カイゼン</t>
    </rPh>
    <rPh sb="62" eb="64">
      <t>カイゼン</t>
    </rPh>
    <rPh sb="73" eb="75">
      <t>ヘイセイ</t>
    </rPh>
    <rPh sb="77" eb="79">
      <t>ネンド</t>
    </rPh>
    <rPh sb="80" eb="82">
      <t>タガク</t>
    </rPh>
    <rPh sb="83" eb="88">
      <t>ルイセキケッソンキン</t>
    </rPh>
    <rPh sb="89" eb="91">
      <t>ハッセイ</t>
    </rPh>
    <rPh sb="97" eb="100">
      <t>ヒガシニホン</t>
    </rPh>
    <rPh sb="100" eb="103">
      <t>ダイシンサイ</t>
    </rPh>
    <rPh sb="106" eb="110">
      <t>キョウキュウフノウ</t>
    </rPh>
    <rPh sb="114" eb="119">
      <t>シンシュクジョウスイジョウ</t>
    </rPh>
    <rPh sb="120" eb="124">
      <t>コテイシサン</t>
    </rPh>
    <rPh sb="124" eb="127">
      <t>ジョキャクヒ</t>
    </rPh>
    <rPh sb="128" eb="130">
      <t>トクベツ</t>
    </rPh>
    <rPh sb="130" eb="132">
      <t>ソンシツ</t>
    </rPh>
    <rPh sb="142" eb="144">
      <t>ケイエイ</t>
    </rPh>
    <rPh sb="145" eb="147">
      <t>ヨウイン</t>
    </rPh>
    <rPh sb="159" eb="162">
      <t>キギョウサイ</t>
    </rPh>
    <rPh sb="162" eb="164">
      <t>ザンダカ</t>
    </rPh>
    <rPh sb="174" eb="175">
      <t>カギ</t>
    </rPh>
    <rPh sb="176" eb="181">
      <t>チョクエイコウジトウ</t>
    </rPh>
    <rPh sb="184" eb="188">
      <t>コウジヒヨウ</t>
    </rPh>
    <rPh sb="189" eb="191">
      <t>サクゲン</t>
    </rPh>
    <rPh sb="193" eb="196">
      <t>キギョウサイ</t>
    </rPh>
    <rPh sb="197" eb="198">
      <t>カ</t>
    </rPh>
    <rPh sb="199" eb="200">
      <t>イ</t>
    </rPh>
    <rPh sb="213" eb="215">
      <t>ゲンショウ</t>
    </rPh>
    <rPh sb="215" eb="217">
      <t>ケイコウ</t>
    </rPh>
    <rPh sb="223" eb="226">
      <t>ヒガシニホン</t>
    </rPh>
    <rPh sb="226" eb="229">
      <t>ダイシンサイ</t>
    </rPh>
    <rPh sb="232" eb="235">
      <t>ジョウスイジョウ</t>
    </rPh>
    <rPh sb="235" eb="239">
      <t>イテンフッキュウ</t>
    </rPh>
    <rPh sb="239" eb="241">
      <t>ジギョウ</t>
    </rPh>
    <rPh sb="242" eb="243">
      <t>トモナ</t>
    </rPh>
    <rPh sb="245" eb="249">
      <t>ケンセツヒヨウ</t>
    </rPh>
    <rPh sb="250" eb="252">
      <t>イチブ</t>
    </rPh>
    <rPh sb="253" eb="256">
      <t>キギョウサイ</t>
    </rPh>
    <rPh sb="257" eb="259">
      <t>ザイゲン</t>
    </rPh>
    <rPh sb="265" eb="267">
      <t>ジャッカン</t>
    </rPh>
    <rPh sb="267" eb="269">
      <t>ゾウカ</t>
    </rPh>
    <rPh sb="274" eb="277">
      <t>ユウシュウリツ</t>
    </rPh>
    <rPh sb="279" eb="285">
      <t>ヒガシニホンダイシンサイ</t>
    </rPh>
    <rPh sb="286" eb="290">
      <t>サイガイフッキュウ</t>
    </rPh>
    <rPh sb="293" eb="296">
      <t>ハイスイカン</t>
    </rPh>
    <rPh sb="297" eb="300">
      <t>フセツガ</t>
    </rPh>
    <rPh sb="302" eb="304">
      <t>ジッシ</t>
    </rPh>
    <rPh sb="311" eb="312">
      <t>ヨ</t>
    </rPh>
    <rPh sb="313" eb="315">
      <t>ジョウキョウ</t>
    </rPh>
    <rPh sb="323" eb="328">
      <t>シセツリヨウリツ</t>
    </rPh>
    <rPh sb="330" eb="332">
      <t>シセツ</t>
    </rPh>
    <rPh sb="332" eb="334">
      <t>コウジ</t>
    </rPh>
    <rPh sb="335" eb="337">
      <t>カンリョウ</t>
    </rPh>
    <rPh sb="339" eb="340">
      <t>アト</t>
    </rPh>
    <rPh sb="341" eb="343">
      <t>ケイカク</t>
    </rPh>
    <rPh sb="346" eb="352">
      <t>ジュウタクダンチカイハツ</t>
    </rPh>
    <rPh sb="353" eb="355">
      <t>コスウ</t>
    </rPh>
    <rPh sb="356" eb="357">
      <t>オオ</t>
    </rPh>
    <rPh sb="359" eb="360">
      <t>ヘ</t>
    </rPh>
    <rPh sb="363" eb="365">
      <t>ハンバイ</t>
    </rPh>
    <rPh sb="371" eb="373">
      <t>ゲンキョウ</t>
    </rPh>
    <rPh sb="375" eb="376">
      <t>オオ</t>
    </rPh>
    <rPh sb="378" eb="380">
      <t>カイゼン</t>
    </rPh>
    <rPh sb="385" eb="387">
      <t>デキ</t>
    </rPh>
    <rPh sb="393" eb="395">
      <t>キボ</t>
    </rPh>
    <rPh sb="396" eb="397">
      <t>チイ</t>
    </rPh>
    <rPh sb="400" eb="404">
      <t>ケイエイカイゼン</t>
    </rPh>
    <rPh sb="405" eb="406">
      <t>オコナ</t>
    </rPh>
    <rPh sb="409" eb="413">
      <t>ジンケンヒトウ</t>
    </rPh>
    <rPh sb="414" eb="417">
      <t>コテイヒ</t>
    </rPh>
    <rPh sb="418" eb="420">
      <t>ワリアイ</t>
    </rPh>
    <rPh sb="421" eb="422">
      <t>オオ</t>
    </rPh>
    <rPh sb="428" eb="432">
      <t>シヨウスイリョウ</t>
    </rPh>
    <rPh sb="433" eb="435">
      <t>オオハバ</t>
    </rPh>
    <rPh sb="436" eb="437">
      <t>ノ</t>
    </rPh>
    <rPh sb="439" eb="441">
      <t>ヨウイン</t>
    </rPh>
    <rPh sb="442" eb="443">
      <t>ナ</t>
    </rPh>
    <rPh sb="453" eb="454">
      <t>カギ</t>
    </rPh>
    <rPh sb="455" eb="457">
      <t>ヒヨウ</t>
    </rPh>
    <rPh sb="458" eb="461">
      <t>テイゲンカ</t>
    </rPh>
    <rPh sb="462" eb="463">
      <t>スス</t>
    </rPh>
    <rPh sb="465" eb="467">
      <t>ウンエイ</t>
    </rPh>
    <rPh sb="468" eb="470">
      <t>ジッシ</t>
    </rPh>
    <rPh sb="474" eb="476">
      <t>ヒツヨウ</t>
    </rPh>
    <phoneticPr fontId="4"/>
  </si>
  <si>
    <t>　管路については、現在、耐用年数を越えたものは少数であるが、１０年後には、耐用年数を越えた管路が大幅に増えていく。
　表流水系の浄水施設は、震災復旧により新しい施設となったが、地下水系及び配水施設については、稼働後２０年を経過したため、更新工事を開始しているが制御盤等の工事費が多額となる部分については、財源確保が出来ていない。</t>
    <rPh sb="1" eb="3">
      <t>カンロ</t>
    </rPh>
    <rPh sb="9" eb="11">
      <t>ゲンザイ</t>
    </rPh>
    <rPh sb="12" eb="16">
      <t>タイヨウネンスウ</t>
    </rPh>
    <rPh sb="17" eb="18">
      <t>コ</t>
    </rPh>
    <rPh sb="23" eb="25">
      <t>ショウスウ</t>
    </rPh>
    <rPh sb="32" eb="34">
      <t>ネンゴ</t>
    </rPh>
    <rPh sb="37" eb="41">
      <t>タイヨウネンスウ</t>
    </rPh>
    <rPh sb="42" eb="43">
      <t>コ</t>
    </rPh>
    <rPh sb="45" eb="47">
      <t>カンロ</t>
    </rPh>
    <rPh sb="59" eb="63">
      <t>ヒョウリュウスイケイ</t>
    </rPh>
    <rPh sb="64" eb="68">
      <t>ジョウスイシセツ</t>
    </rPh>
    <rPh sb="70" eb="74">
      <t>シンサイフッキュウ</t>
    </rPh>
    <rPh sb="77" eb="78">
      <t>アタラ</t>
    </rPh>
    <rPh sb="80" eb="82">
      <t>シセツ</t>
    </rPh>
    <rPh sb="88" eb="92">
      <t>チカスイケイ</t>
    </rPh>
    <rPh sb="92" eb="93">
      <t>オヨ</t>
    </rPh>
    <rPh sb="94" eb="96">
      <t>ハイスイ</t>
    </rPh>
    <rPh sb="96" eb="98">
      <t>シセツ</t>
    </rPh>
    <rPh sb="104" eb="107">
      <t>カドウゴ</t>
    </rPh>
    <rPh sb="109" eb="110">
      <t>ネン</t>
    </rPh>
    <rPh sb="111" eb="113">
      <t>ケイカ</t>
    </rPh>
    <rPh sb="118" eb="120">
      <t>コウシン</t>
    </rPh>
    <rPh sb="120" eb="122">
      <t>コウジ</t>
    </rPh>
    <rPh sb="123" eb="125">
      <t>カイシ</t>
    </rPh>
    <rPh sb="130" eb="134">
      <t>セイギョバントウ</t>
    </rPh>
    <rPh sb="135" eb="138">
      <t>コウジヒ</t>
    </rPh>
    <rPh sb="139" eb="141">
      <t>タガク</t>
    </rPh>
    <rPh sb="144" eb="146">
      <t>ブブン</t>
    </rPh>
    <rPh sb="152" eb="156">
      <t>ザイゲンカクホ</t>
    </rPh>
    <rPh sb="157" eb="159">
      <t>デキ</t>
    </rPh>
    <phoneticPr fontId="4"/>
  </si>
  <si>
    <t>　人件費を含めた出来うる限りの経費節減を実施した結果、経営的には資金不足を回避出来る状況となったが、技術継承などに大きな問題を残してしまった。
　現在の平均年齢は51才を超え、今後１０年以内にほとんどの職員が定年を迎える状況となっている。
　今後もお客様に清浄にして豊富低廉な水の供給を図るために技術継承を含め、対策を検討しています。</t>
    <rPh sb="1" eb="4">
      <t>ジンケンヒ</t>
    </rPh>
    <rPh sb="5" eb="6">
      <t>フク</t>
    </rPh>
    <rPh sb="8" eb="10">
      <t>デキ</t>
    </rPh>
    <rPh sb="12" eb="13">
      <t>カギ</t>
    </rPh>
    <rPh sb="15" eb="19">
      <t>ケイヒセツゲン</t>
    </rPh>
    <rPh sb="20" eb="22">
      <t>ジッシ</t>
    </rPh>
    <rPh sb="24" eb="26">
      <t>ケッカ</t>
    </rPh>
    <rPh sb="27" eb="30">
      <t>ケイエイテキ</t>
    </rPh>
    <rPh sb="32" eb="36">
      <t>シキンブソク</t>
    </rPh>
    <rPh sb="37" eb="39">
      <t>カイヒ</t>
    </rPh>
    <rPh sb="39" eb="41">
      <t>デキ</t>
    </rPh>
    <rPh sb="42" eb="44">
      <t>ジョウキョウ</t>
    </rPh>
    <rPh sb="50" eb="54">
      <t>ギジュツケイショウ</t>
    </rPh>
    <rPh sb="57" eb="58">
      <t>オオ</t>
    </rPh>
    <rPh sb="60" eb="62">
      <t>モンダイ</t>
    </rPh>
    <rPh sb="63" eb="64">
      <t>ノコ</t>
    </rPh>
    <rPh sb="73" eb="75">
      <t>ゲンザイ</t>
    </rPh>
    <rPh sb="76" eb="80">
      <t>ヘイキンネンレイ</t>
    </rPh>
    <rPh sb="83" eb="84">
      <t>サイ</t>
    </rPh>
    <rPh sb="85" eb="86">
      <t>コ</t>
    </rPh>
    <rPh sb="88" eb="90">
      <t>コンゴ</t>
    </rPh>
    <rPh sb="92" eb="93">
      <t>ネン</t>
    </rPh>
    <rPh sb="93" eb="95">
      <t>イナイ</t>
    </rPh>
    <rPh sb="101" eb="103">
      <t>ショクイン</t>
    </rPh>
    <rPh sb="104" eb="106">
      <t>テイネン</t>
    </rPh>
    <rPh sb="107" eb="108">
      <t>ムカ</t>
    </rPh>
    <rPh sb="110" eb="112">
      <t>ジョウキョウ</t>
    </rPh>
    <rPh sb="121" eb="123">
      <t>コンゴ</t>
    </rPh>
    <rPh sb="125" eb="127">
      <t>キャクサマ</t>
    </rPh>
    <rPh sb="128" eb="130">
      <t>セイジョウ</t>
    </rPh>
    <rPh sb="133" eb="135">
      <t>ホウフ</t>
    </rPh>
    <rPh sb="135" eb="137">
      <t>テイレン</t>
    </rPh>
    <rPh sb="138" eb="139">
      <t>ミズ</t>
    </rPh>
    <rPh sb="140" eb="142">
      <t>キョウキュウ</t>
    </rPh>
    <rPh sb="143" eb="144">
      <t>ハカ</t>
    </rPh>
    <rPh sb="148" eb="152">
      <t>ギジュツケイショウ</t>
    </rPh>
    <rPh sb="153" eb="154">
      <t>フク</t>
    </rPh>
    <rPh sb="156" eb="158">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</si>
</sst>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c:v>
                </c:pt>
                <c:pt idx="1">
                  <c:v>4.8600000000000003</c:v>
                </c:pt>
                <c:pt idx="2">
                  <c:v>0.13</c:v>
                </c:pt>
                <c:pt idx="3">
                  <c:v>1</c:v>
                </c:pt>
                <c:pt idx="4" formatCode="#,##0.00;&quot;△&quot;#,##0.00">
                  <c:v>0</c:v>
                </c:pt>
              </c:numCache>
            </c:numRef>
          </c:val>
        </c:ser>
        <c:dLbls>
          <c:showLegendKey val="0"/>
          <c:showVal val="0"/>
          <c:showCatName val="0"/>
          <c:showSerName val="0"/>
          <c:showPercent val="0"/>
          <c:showBubbleSize val="0"/>
        </c:dLbls>
        <c:gapWidth val="150"/>
        <c:axId val="113435392"/>
        <c:axId val="11343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113435392"/>
        <c:axId val="113437312"/>
      </c:lineChart>
      <c:dateAx>
        <c:axId val="113435392"/>
        <c:scaling>
          <c:orientation val="minMax"/>
        </c:scaling>
        <c:delete val="1"/>
        <c:axPos val="b"/>
        <c:numFmt formatCode="ge" sourceLinked="1"/>
        <c:majorTickMark val="none"/>
        <c:minorTickMark val="none"/>
        <c:tickLblPos val="none"/>
        <c:crossAx val="113437312"/>
        <c:crosses val="autoZero"/>
        <c:auto val="1"/>
        <c:lblOffset val="100"/>
        <c:baseTimeUnit val="years"/>
      </c:dateAx>
      <c:valAx>
        <c:axId val="11343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3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42.57</c:v>
                </c:pt>
                <c:pt idx="1">
                  <c:v>37.880000000000003</c:v>
                </c:pt>
                <c:pt idx="2">
                  <c:v>36.770000000000003</c:v>
                </c:pt>
                <c:pt idx="3">
                  <c:v>37.49</c:v>
                </c:pt>
                <c:pt idx="4">
                  <c:v>36.85</c:v>
                </c:pt>
              </c:numCache>
            </c:numRef>
          </c:val>
        </c:ser>
        <c:dLbls>
          <c:showLegendKey val="0"/>
          <c:showVal val="0"/>
          <c:showCatName val="0"/>
          <c:showSerName val="0"/>
          <c:showPercent val="0"/>
          <c:showBubbleSize val="0"/>
        </c:dLbls>
        <c:gapWidth val="150"/>
        <c:axId val="116009600"/>
        <c:axId val="11601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116009600"/>
        <c:axId val="116019968"/>
      </c:lineChart>
      <c:dateAx>
        <c:axId val="116009600"/>
        <c:scaling>
          <c:orientation val="minMax"/>
        </c:scaling>
        <c:delete val="1"/>
        <c:axPos val="b"/>
        <c:numFmt formatCode="ge" sourceLinked="1"/>
        <c:majorTickMark val="none"/>
        <c:minorTickMark val="none"/>
        <c:tickLblPos val="none"/>
        <c:crossAx val="116019968"/>
        <c:crosses val="autoZero"/>
        <c:auto val="1"/>
        <c:lblOffset val="100"/>
        <c:baseTimeUnit val="years"/>
      </c:dateAx>
      <c:valAx>
        <c:axId val="11601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0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85.6</c:v>
                </c:pt>
                <c:pt idx="1">
                  <c:v>95.47</c:v>
                </c:pt>
                <c:pt idx="2">
                  <c:v>96.81</c:v>
                </c:pt>
                <c:pt idx="3">
                  <c:v>94.96</c:v>
                </c:pt>
                <c:pt idx="4">
                  <c:v>94.7</c:v>
                </c:pt>
              </c:numCache>
            </c:numRef>
          </c:val>
        </c:ser>
        <c:dLbls>
          <c:showLegendKey val="0"/>
          <c:showVal val="0"/>
          <c:showCatName val="0"/>
          <c:showSerName val="0"/>
          <c:showPercent val="0"/>
          <c:showBubbleSize val="0"/>
        </c:dLbls>
        <c:gapWidth val="150"/>
        <c:axId val="116052736"/>
        <c:axId val="1160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116052736"/>
        <c:axId val="116054656"/>
      </c:lineChart>
      <c:dateAx>
        <c:axId val="116052736"/>
        <c:scaling>
          <c:orientation val="minMax"/>
        </c:scaling>
        <c:delete val="1"/>
        <c:axPos val="b"/>
        <c:numFmt formatCode="ge" sourceLinked="1"/>
        <c:majorTickMark val="none"/>
        <c:minorTickMark val="none"/>
        <c:tickLblPos val="none"/>
        <c:crossAx val="116054656"/>
        <c:crosses val="autoZero"/>
        <c:auto val="1"/>
        <c:lblOffset val="100"/>
        <c:baseTimeUnit val="years"/>
      </c:dateAx>
      <c:valAx>
        <c:axId val="1160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5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121.1</c:v>
                </c:pt>
                <c:pt idx="1">
                  <c:v>126.84</c:v>
                </c:pt>
                <c:pt idx="2">
                  <c:v>123.26</c:v>
                </c:pt>
                <c:pt idx="3">
                  <c:v>125.76</c:v>
                </c:pt>
                <c:pt idx="4">
                  <c:v>129.07</c:v>
                </c:pt>
              </c:numCache>
            </c:numRef>
          </c:val>
        </c:ser>
        <c:dLbls>
          <c:showLegendKey val="0"/>
          <c:showVal val="0"/>
          <c:showCatName val="0"/>
          <c:showSerName val="0"/>
          <c:showPercent val="0"/>
          <c:showBubbleSize val="0"/>
        </c:dLbls>
        <c:gapWidth val="150"/>
        <c:axId val="115507584"/>
        <c:axId val="1155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115507584"/>
        <c:axId val="115509504"/>
      </c:lineChart>
      <c:dateAx>
        <c:axId val="115507584"/>
        <c:scaling>
          <c:orientation val="minMax"/>
        </c:scaling>
        <c:delete val="1"/>
        <c:axPos val="b"/>
        <c:numFmt formatCode="ge" sourceLinked="1"/>
        <c:majorTickMark val="none"/>
        <c:minorTickMark val="none"/>
        <c:tickLblPos val="none"/>
        <c:crossAx val="115509504"/>
        <c:crosses val="autoZero"/>
        <c:auto val="1"/>
        <c:lblOffset val="100"/>
        <c:baseTimeUnit val="years"/>
      </c:dateAx>
      <c:valAx>
        <c:axId val="115509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5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21.13</c:v>
                </c:pt>
                <c:pt idx="1">
                  <c:v>21.71</c:v>
                </c:pt>
                <c:pt idx="2">
                  <c:v>22.91</c:v>
                </c:pt>
                <c:pt idx="3">
                  <c:v>18.68</c:v>
                </c:pt>
                <c:pt idx="4">
                  <c:v>39.01</c:v>
                </c:pt>
              </c:numCache>
            </c:numRef>
          </c:val>
        </c:ser>
        <c:dLbls>
          <c:showLegendKey val="0"/>
          <c:showVal val="0"/>
          <c:showCatName val="0"/>
          <c:showSerName val="0"/>
          <c:showPercent val="0"/>
          <c:showBubbleSize val="0"/>
        </c:dLbls>
        <c:gapWidth val="150"/>
        <c:axId val="115879936"/>
        <c:axId val="1158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115879936"/>
        <c:axId val="115881856"/>
      </c:lineChart>
      <c:dateAx>
        <c:axId val="115879936"/>
        <c:scaling>
          <c:orientation val="minMax"/>
        </c:scaling>
        <c:delete val="1"/>
        <c:axPos val="b"/>
        <c:numFmt formatCode="ge" sourceLinked="1"/>
        <c:majorTickMark val="none"/>
        <c:minorTickMark val="none"/>
        <c:tickLblPos val="none"/>
        <c:crossAx val="115881856"/>
        <c:crosses val="autoZero"/>
        <c:auto val="1"/>
        <c:lblOffset val="100"/>
        <c:baseTimeUnit val="years"/>
      </c:dateAx>
      <c:valAx>
        <c:axId val="1158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1.86</c:v>
                </c:pt>
                <c:pt idx="1">
                  <c:v>0.86</c:v>
                </c:pt>
                <c:pt idx="2">
                  <c:v>0.86</c:v>
                </c:pt>
                <c:pt idx="3">
                  <c:v>0.81</c:v>
                </c:pt>
                <c:pt idx="4">
                  <c:v>0.8</c:v>
                </c:pt>
              </c:numCache>
            </c:numRef>
          </c:val>
        </c:ser>
        <c:dLbls>
          <c:showLegendKey val="0"/>
          <c:showVal val="0"/>
          <c:showCatName val="0"/>
          <c:showSerName val="0"/>
          <c:showPercent val="0"/>
          <c:showBubbleSize val="0"/>
        </c:dLbls>
        <c:gapWidth val="150"/>
        <c:axId val="115899776"/>
        <c:axId val="11590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115899776"/>
        <c:axId val="115906048"/>
      </c:lineChart>
      <c:dateAx>
        <c:axId val="115899776"/>
        <c:scaling>
          <c:orientation val="minMax"/>
        </c:scaling>
        <c:delete val="1"/>
        <c:axPos val="b"/>
        <c:numFmt formatCode="ge" sourceLinked="1"/>
        <c:majorTickMark val="none"/>
        <c:minorTickMark val="none"/>
        <c:tickLblPos val="none"/>
        <c:crossAx val="115906048"/>
        <c:crosses val="autoZero"/>
        <c:auto val="1"/>
        <c:lblOffset val="100"/>
        <c:baseTimeUnit val="years"/>
      </c:dateAx>
      <c:valAx>
        <c:axId val="1159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formatCode="#,##0.00;&quot;△&quot;#,##0.00;&quot;-&quot;">
                  <c:v>58.65</c:v>
                </c:pt>
                <c:pt idx="4" formatCode="#,##0.00;&quot;△&quot;#,##0.00;&quot;-&quot;">
                  <c:v>24.12</c:v>
                </c:pt>
              </c:numCache>
            </c:numRef>
          </c:val>
        </c:ser>
        <c:dLbls>
          <c:showLegendKey val="0"/>
          <c:showVal val="0"/>
          <c:showCatName val="0"/>
          <c:showSerName val="0"/>
          <c:showPercent val="0"/>
          <c:showBubbleSize val="0"/>
        </c:dLbls>
        <c:gapWidth val="150"/>
        <c:axId val="115627136"/>
        <c:axId val="1156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115627136"/>
        <c:axId val="115629056"/>
      </c:lineChart>
      <c:dateAx>
        <c:axId val="115627136"/>
        <c:scaling>
          <c:orientation val="minMax"/>
        </c:scaling>
        <c:delete val="1"/>
        <c:axPos val="b"/>
        <c:numFmt formatCode="ge" sourceLinked="1"/>
        <c:majorTickMark val="none"/>
        <c:minorTickMark val="none"/>
        <c:tickLblPos val="none"/>
        <c:crossAx val="115629056"/>
        <c:crosses val="autoZero"/>
        <c:auto val="1"/>
        <c:lblOffset val="100"/>
        <c:baseTimeUnit val="years"/>
      </c:dateAx>
      <c:valAx>
        <c:axId val="115629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6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1307.8</c:v>
                </c:pt>
                <c:pt idx="1">
                  <c:v>1904.22</c:v>
                </c:pt>
                <c:pt idx="2">
                  <c:v>1942.19</c:v>
                </c:pt>
                <c:pt idx="3">
                  <c:v>2721.71</c:v>
                </c:pt>
                <c:pt idx="4">
                  <c:v>1922.74</c:v>
                </c:pt>
              </c:numCache>
            </c:numRef>
          </c:val>
        </c:ser>
        <c:dLbls>
          <c:showLegendKey val="0"/>
          <c:showVal val="0"/>
          <c:showCatName val="0"/>
          <c:showSerName val="0"/>
          <c:showPercent val="0"/>
          <c:showBubbleSize val="0"/>
        </c:dLbls>
        <c:gapWidth val="150"/>
        <c:axId val="115655808"/>
        <c:axId val="1156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115655808"/>
        <c:axId val="115657728"/>
      </c:lineChart>
      <c:dateAx>
        <c:axId val="115655808"/>
        <c:scaling>
          <c:orientation val="minMax"/>
        </c:scaling>
        <c:delete val="1"/>
        <c:axPos val="b"/>
        <c:numFmt formatCode="ge" sourceLinked="1"/>
        <c:majorTickMark val="none"/>
        <c:minorTickMark val="none"/>
        <c:tickLblPos val="none"/>
        <c:crossAx val="115657728"/>
        <c:crosses val="autoZero"/>
        <c:auto val="1"/>
        <c:lblOffset val="100"/>
        <c:baseTimeUnit val="years"/>
      </c:dateAx>
      <c:valAx>
        <c:axId val="11565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6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474.07</c:v>
                </c:pt>
                <c:pt idx="1">
                  <c:v>426.03</c:v>
                </c:pt>
                <c:pt idx="2">
                  <c:v>413.82</c:v>
                </c:pt>
                <c:pt idx="3">
                  <c:v>407.78</c:v>
                </c:pt>
                <c:pt idx="4">
                  <c:v>441.35</c:v>
                </c:pt>
              </c:numCache>
            </c:numRef>
          </c:val>
        </c:ser>
        <c:dLbls>
          <c:showLegendKey val="0"/>
          <c:showVal val="0"/>
          <c:showCatName val="0"/>
          <c:showSerName val="0"/>
          <c:showPercent val="0"/>
          <c:showBubbleSize val="0"/>
        </c:dLbls>
        <c:gapWidth val="150"/>
        <c:axId val="115761920"/>
        <c:axId val="11576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115761920"/>
        <c:axId val="115763840"/>
      </c:lineChart>
      <c:dateAx>
        <c:axId val="115761920"/>
        <c:scaling>
          <c:orientation val="minMax"/>
        </c:scaling>
        <c:delete val="1"/>
        <c:axPos val="b"/>
        <c:numFmt formatCode="ge" sourceLinked="1"/>
        <c:majorTickMark val="none"/>
        <c:minorTickMark val="none"/>
        <c:tickLblPos val="none"/>
        <c:crossAx val="115763840"/>
        <c:crosses val="autoZero"/>
        <c:auto val="1"/>
        <c:lblOffset val="100"/>
        <c:baseTimeUnit val="years"/>
      </c:dateAx>
      <c:valAx>
        <c:axId val="115763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7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85.01</c:v>
                </c:pt>
                <c:pt idx="1">
                  <c:v>89.08</c:v>
                </c:pt>
                <c:pt idx="2">
                  <c:v>89.84</c:v>
                </c:pt>
                <c:pt idx="3">
                  <c:v>89.37</c:v>
                </c:pt>
                <c:pt idx="4">
                  <c:v>98.27</c:v>
                </c:pt>
              </c:numCache>
            </c:numRef>
          </c:val>
        </c:ser>
        <c:dLbls>
          <c:showLegendKey val="0"/>
          <c:showVal val="0"/>
          <c:showCatName val="0"/>
          <c:showSerName val="0"/>
          <c:showPercent val="0"/>
          <c:showBubbleSize val="0"/>
        </c:dLbls>
        <c:gapWidth val="150"/>
        <c:axId val="115802496"/>
        <c:axId val="11580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115802496"/>
        <c:axId val="115804416"/>
      </c:lineChart>
      <c:dateAx>
        <c:axId val="115802496"/>
        <c:scaling>
          <c:orientation val="minMax"/>
        </c:scaling>
        <c:delete val="1"/>
        <c:axPos val="b"/>
        <c:numFmt formatCode="ge" sourceLinked="1"/>
        <c:majorTickMark val="none"/>
        <c:minorTickMark val="none"/>
        <c:tickLblPos val="none"/>
        <c:crossAx val="115804416"/>
        <c:crosses val="autoZero"/>
        <c:auto val="1"/>
        <c:lblOffset val="100"/>
        <c:baseTimeUnit val="years"/>
      </c:dateAx>
      <c:valAx>
        <c:axId val="11580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0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254.34</c:v>
                </c:pt>
                <c:pt idx="1">
                  <c:v>242.58</c:v>
                </c:pt>
                <c:pt idx="2">
                  <c:v>241.43</c:v>
                </c:pt>
                <c:pt idx="3">
                  <c:v>242.6</c:v>
                </c:pt>
                <c:pt idx="4">
                  <c:v>221.45</c:v>
                </c:pt>
              </c:numCache>
            </c:numRef>
          </c:val>
        </c:ser>
        <c:dLbls>
          <c:showLegendKey val="0"/>
          <c:showVal val="0"/>
          <c:showCatName val="0"/>
          <c:showSerName val="0"/>
          <c:showPercent val="0"/>
          <c:showBubbleSize val="0"/>
        </c:dLbls>
        <c:gapWidth val="150"/>
        <c:axId val="115817472"/>
        <c:axId val="11584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115817472"/>
        <c:axId val="115844224"/>
      </c:lineChart>
      <c:dateAx>
        <c:axId val="115817472"/>
        <c:scaling>
          <c:orientation val="minMax"/>
        </c:scaling>
        <c:delete val="1"/>
        <c:axPos val="b"/>
        <c:numFmt formatCode="ge" sourceLinked="1"/>
        <c:majorTickMark val="none"/>
        <c:minorTickMark val="none"/>
        <c:tickLblPos val="none"/>
        <c:crossAx val="115844224"/>
        <c:crosses val="autoZero"/>
        <c:auto val="1"/>
        <c:lblOffset val="100"/>
        <c:baseTimeUnit val="years"/>
      </c:dateAx>
      <c:valAx>
        <c:axId val="11584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神崎町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6384</v>
      </c>
      <c r="AJ8" s="56"/>
      <c r="AK8" s="56"/>
      <c r="AL8" s="56"/>
      <c r="AM8" s="56"/>
      <c r="AN8" s="56"/>
      <c r="AO8" s="56"/>
      <c r="AP8" s="57"/>
      <c r="AQ8" s="47">
        <f>データ!R6</f>
        <v>19.899999999999999</v>
      </c>
      <c r="AR8" s="47"/>
      <c r="AS8" s="47"/>
      <c r="AT8" s="47"/>
      <c r="AU8" s="47"/>
      <c r="AV8" s="47"/>
      <c r="AW8" s="47"/>
      <c r="AX8" s="47"/>
      <c r="AY8" s="47">
        <f>データ!S6</f>
        <v>320.8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81.069999999999993</v>
      </c>
      <c r="K10" s="47"/>
      <c r="L10" s="47"/>
      <c r="M10" s="47"/>
      <c r="N10" s="47"/>
      <c r="O10" s="47"/>
      <c r="P10" s="47"/>
      <c r="Q10" s="47"/>
      <c r="R10" s="47">
        <f>データ!O6</f>
        <v>77.7</v>
      </c>
      <c r="S10" s="47"/>
      <c r="T10" s="47"/>
      <c r="U10" s="47"/>
      <c r="V10" s="47"/>
      <c r="W10" s="47"/>
      <c r="X10" s="47"/>
      <c r="Y10" s="47"/>
      <c r="Z10" s="78">
        <f>データ!P6</f>
        <v>4320</v>
      </c>
      <c r="AA10" s="78"/>
      <c r="AB10" s="78"/>
      <c r="AC10" s="78"/>
      <c r="AD10" s="78"/>
      <c r="AE10" s="78"/>
      <c r="AF10" s="78"/>
      <c r="AG10" s="78"/>
      <c r="AH10" s="2"/>
      <c r="AI10" s="78">
        <f>データ!T6</f>
        <v>5143</v>
      </c>
      <c r="AJ10" s="78"/>
      <c r="AK10" s="78"/>
      <c r="AL10" s="78"/>
      <c r="AM10" s="78"/>
      <c r="AN10" s="78"/>
      <c r="AO10" s="78"/>
      <c r="AP10" s="78"/>
      <c r="AQ10" s="47">
        <f>データ!U6</f>
        <v>22.14</v>
      </c>
      <c r="AR10" s="47"/>
      <c r="AS10" s="47"/>
      <c r="AT10" s="47"/>
      <c r="AU10" s="47"/>
      <c r="AV10" s="47"/>
      <c r="AW10" s="47"/>
      <c r="AX10" s="47"/>
      <c r="AY10" s="47">
        <f>データ!V6</f>
        <v>232.29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123421</v>
      </c>
      <c r="D6" s="31">
        <f t="shared" si="3"/>
        <v>46</v>
      </c>
      <c r="E6" s="31">
        <f t="shared" si="3"/>
        <v>1</v>
      </c>
      <c r="F6" s="31">
        <f t="shared" si="3"/>
        <v>0</v>
      </c>
      <c r="G6" s="31">
        <f t="shared" si="3"/>
        <v>1</v>
      </c>
      <c r="H6" s="31" t="str">
        <f t="shared" si="3"/>
        <v>千葉県　神崎町</v>
      </c>
      <c r="I6" s="31" t="str">
        <f t="shared" si="3"/>
        <v>法適用</v>
      </c>
      <c r="J6" s="31" t="str">
        <f t="shared" si="3"/>
        <v>水道事業</v>
      </c>
      <c r="K6" s="31" t="str">
        <f t="shared" si="3"/>
        <v>末端給水事業</v>
      </c>
      <c r="L6" s="31" t="str">
        <f t="shared" si="3"/>
        <v>A8</v>
      </c>
      <c r="M6" s="32" t="str">
        <f t="shared" si="3"/>
        <v>-</v>
      </c>
      <c r="N6" s="32">
        <f t="shared" si="3"/>
        <v>81.069999999999993</v>
      </c>
      <c r="O6" s="32">
        <f t="shared" si="3"/>
        <v>77.7</v>
      </c>
      <c r="P6" s="32">
        <f t="shared" si="3"/>
        <v>4320</v>
      </c>
      <c r="Q6" s="32">
        <f t="shared" si="3"/>
        <v>6384</v>
      </c>
      <c r="R6" s="32">
        <f t="shared" si="3"/>
        <v>19.899999999999999</v>
      </c>
      <c r="S6" s="32">
        <f t="shared" si="3"/>
        <v>320.8</v>
      </c>
      <c r="T6" s="32">
        <f t="shared" si="3"/>
        <v>5143</v>
      </c>
      <c r="U6" s="32">
        <f t="shared" si="3"/>
        <v>22.14</v>
      </c>
      <c r="V6" s="32">
        <f t="shared" si="3"/>
        <v>232.29</v>
      </c>
      <c r="W6" s="33">
        <f>IF(W7="",NA(),W7)</f>
        <v>121.1</v>
      </c>
      <c r="X6" s="33">
        <f t="shared" ref="X6:AF6" si="4">IF(X7="",NA(),X7)</f>
        <v>126.84</v>
      </c>
      <c r="Y6" s="33">
        <f t="shared" si="4"/>
        <v>123.26</v>
      </c>
      <c r="Z6" s="33">
        <f t="shared" si="4"/>
        <v>125.76</v>
      </c>
      <c r="AA6" s="33">
        <f t="shared" si="4"/>
        <v>129.07</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3">
        <f t="shared" si="5"/>
        <v>58.65</v>
      </c>
      <c r="AL6" s="33">
        <f t="shared" si="5"/>
        <v>24.12</v>
      </c>
      <c r="AM6" s="33">
        <f t="shared" si="5"/>
        <v>23.31</v>
      </c>
      <c r="AN6" s="33">
        <f t="shared" si="5"/>
        <v>26.83</v>
      </c>
      <c r="AO6" s="33">
        <f t="shared" si="5"/>
        <v>26.81</v>
      </c>
      <c r="AP6" s="33">
        <f t="shared" si="5"/>
        <v>28.31</v>
      </c>
      <c r="AQ6" s="33">
        <f t="shared" si="5"/>
        <v>13.46</v>
      </c>
      <c r="AR6" s="32" t="str">
        <f>IF(AR7="","",IF(AR7="-","【-】","【"&amp;SUBSTITUTE(TEXT(AR7,"#,##0.00"),"-","△")&amp;"】"))</f>
        <v>【0.81】</v>
      </c>
      <c r="AS6" s="33">
        <f>IF(AS7="",NA(),AS7)</f>
        <v>1307.8</v>
      </c>
      <c r="AT6" s="33">
        <f t="shared" ref="AT6:BB6" si="6">IF(AT7="",NA(),AT7)</f>
        <v>1904.22</v>
      </c>
      <c r="AU6" s="33">
        <f t="shared" si="6"/>
        <v>1942.19</v>
      </c>
      <c r="AV6" s="33">
        <f t="shared" si="6"/>
        <v>2721.71</v>
      </c>
      <c r="AW6" s="33">
        <f t="shared" si="6"/>
        <v>1922.74</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474.07</v>
      </c>
      <c r="BE6" s="33">
        <f t="shared" ref="BE6:BM6" si="7">IF(BE7="",NA(),BE7)</f>
        <v>426.03</v>
      </c>
      <c r="BF6" s="33">
        <f t="shared" si="7"/>
        <v>413.82</v>
      </c>
      <c r="BG6" s="33">
        <f t="shared" si="7"/>
        <v>407.78</v>
      </c>
      <c r="BH6" s="33">
        <f t="shared" si="7"/>
        <v>441.35</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85.01</v>
      </c>
      <c r="BP6" s="33">
        <f t="shared" ref="BP6:BX6" si="8">IF(BP7="",NA(),BP7)</f>
        <v>89.08</v>
      </c>
      <c r="BQ6" s="33">
        <f t="shared" si="8"/>
        <v>89.84</v>
      </c>
      <c r="BR6" s="33">
        <f t="shared" si="8"/>
        <v>89.37</v>
      </c>
      <c r="BS6" s="33">
        <f t="shared" si="8"/>
        <v>98.27</v>
      </c>
      <c r="BT6" s="33">
        <f t="shared" si="8"/>
        <v>93.43</v>
      </c>
      <c r="BU6" s="33">
        <f t="shared" si="8"/>
        <v>90.17</v>
      </c>
      <c r="BV6" s="33">
        <f t="shared" si="8"/>
        <v>90.69</v>
      </c>
      <c r="BW6" s="33">
        <f t="shared" si="8"/>
        <v>90.64</v>
      </c>
      <c r="BX6" s="33">
        <f t="shared" si="8"/>
        <v>93.66</v>
      </c>
      <c r="BY6" s="32" t="str">
        <f>IF(BY7="","",IF(BY7="-","【-】","【"&amp;SUBSTITUTE(TEXT(BY7,"#,##0.00"),"-","△")&amp;"】"))</f>
        <v>【104.60】</v>
      </c>
      <c r="BZ6" s="33">
        <f>IF(BZ7="",NA(),BZ7)</f>
        <v>254.34</v>
      </c>
      <c r="CA6" s="33">
        <f t="shared" ref="CA6:CI6" si="9">IF(CA7="",NA(),CA7)</f>
        <v>242.58</v>
      </c>
      <c r="CB6" s="33">
        <f t="shared" si="9"/>
        <v>241.43</v>
      </c>
      <c r="CC6" s="33">
        <f t="shared" si="9"/>
        <v>242.6</v>
      </c>
      <c r="CD6" s="33">
        <f t="shared" si="9"/>
        <v>221.45</v>
      </c>
      <c r="CE6" s="33">
        <f t="shared" si="9"/>
        <v>204.24</v>
      </c>
      <c r="CF6" s="33">
        <f t="shared" si="9"/>
        <v>210.28</v>
      </c>
      <c r="CG6" s="33">
        <f t="shared" si="9"/>
        <v>211.08</v>
      </c>
      <c r="CH6" s="33">
        <f t="shared" si="9"/>
        <v>213.52</v>
      </c>
      <c r="CI6" s="33">
        <f t="shared" si="9"/>
        <v>208.21</v>
      </c>
      <c r="CJ6" s="32" t="str">
        <f>IF(CJ7="","",IF(CJ7="-","【-】","【"&amp;SUBSTITUTE(TEXT(CJ7,"#,##0.00"),"-","△")&amp;"】"))</f>
        <v>【164.21】</v>
      </c>
      <c r="CK6" s="33">
        <f>IF(CK7="",NA(),CK7)</f>
        <v>42.57</v>
      </c>
      <c r="CL6" s="33">
        <f t="shared" ref="CL6:CT6" si="10">IF(CL7="",NA(),CL7)</f>
        <v>37.880000000000003</v>
      </c>
      <c r="CM6" s="33">
        <f t="shared" si="10"/>
        <v>36.770000000000003</v>
      </c>
      <c r="CN6" s="33">
        <f t="shared" si="10"/>
        <v>37.49</v>
      </c>
      <c r="CO6" s="33">
        <f t="shared" si="10"/>
        <v>36.85</v>
      </c>
      <c r="CP6" s="33">
        <f t="shared" si="10"/>
        <v>51.05</v>
      </c>
      <c r="CQ6" s="33">
        <f t="shared" si="10"/>
        <v>50.49</v>
      </c>
      <c r="CR6" s="33">
        <f t="shared" si="10"/>
        <v>49.69</v>
      </c>
      <c r="CS6" s="33">
        <f t="shared" si="10"/>
        <v>49.77</v>
      </c>
      <c r="CT6" s="33">
        <f t="shared" si="10"/>
        <v>49.22</v>
      </c>
      <c r="CU6" s="32" t="str">
        <f>IF(CU7="","",IF(CU7="-","【-】","【"&amp;SUBSTITUTE(TEXT(CU7,"#,##0.00"),"-","△")&amp;"】"))</f>
        <v>【59.80】</v>
      </c>
      <c r="CV6" s="33">
        <f>IF(CV7="",NA(),CV7)</f>
        <v>85.6</v>
      </c>
      <c r="CW6" s="33">
        <f t="shared" ref="CW6:DE6" si="11">IF(CW7="",NA(),CW7)</f>
        <v>95.47</v>
      </c>
      <c r="CX6" s="33">
        <f t="shared" si="11"/>
        <v>96.81</v>
      </c>
      <c r="CY6" s="33">
        <f t="shared" si="11"/>
        <v>94.96</v>
      </c>
      <c r="CZ6" s="33">
        <f t="shared" si="11"/>
        <v>94.7</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21.13</v>
      </c>
      <c r="DH6" s="33">
        <f t="shared" ref="DH6:DP6" si="12">IF(DH7="",NA(),DH7)</f>
        <v>21.71</v>
      </c>
      <c r="DI6" s="33">
        <f t="shared" si="12"/>
        <v>22.91</v>
      </c>
      <c r="DJ6" s="33">
        <f t="shared" si="12"/>
        <v>18.68</v>
      </c>
      <c r="DK6" s="33">
        <f t="shared" si="12"/>
        <v>39.01</v>
      </c>
      <c r="DL6" s="33">
        <f t="shared" si="12"/>
        <v>33.21</v>
      </c>
      <c r="DM6" s="33">
        <f t="shared" si="12"/>
        <v>34.24</v>
      </c>
      <c r="DN6" s="33">
        <f t="shared" si="12"/>
        <v>35.18</v>
      </c>
      <c r="DO6" s="33">
        <f t="shared" si="12"/>
        <v>36.43</v>
      </c>
      <c r="DP6" s="33">
        <f t="shared" si="12"/>
        <v>46.12</v>
      </c>
      <c r="DQ6" s="32" t="str">
        <f>IF(DQ7="","",IF(DQ7="-","【-】","【"&amp;SUBSTITUTE(TEXT(DQ7,"#,##0.00"),"-","△")&amp;"】"))</f>
        <v>【46.31】</v>
      </c>
      <c r="DR6" s="33">
        <f>IF(DR7="",NA(),DR7)</f>
        <v>1.86</v>
      </c>
      <c r="DS6" s="33">
        <f t="shared" ref="DS6:EA6" si="13">IF(DS7="",NA(),DS7)</f>
        <v>0.86</v>
      </c>
      <c r="DT6" s="33">
        <f t="shared" si="13"/>
        <v>0.86</v>
      </c>
      <c r="DU6" s="33">
        <f t="shared" si="13"/>
        <v>0.81</v>
      </c>
      <c r="DV6" s="33">
        <f t="shared" si="13"/>
        <v>0.8</v>
      </c>
      <c r="DW6" s="33">
        <f t="shared" si="13"/>
        <v>6.34</v>
      </c>
      <c r="DX6" s="33">
        <f t="shared" si="13"/>
        <v>6.81</v>
      </c>
      <c r="DY6" s="33">
        <f t="shared" si="13"/>
        <v>8.41</v>
      </c>
      <c r="DZ6" s="33">
        <f t="shared" si="13"/>
        <v>8.7200000000000006</v>
      </c>
      <c r="EA6" s="33">
        <f t="shared" si="13"/>
        <v>9.86</v>
      </c>
      <c r="EB6" s="32" t="str">
        <f>IF(EB7="","",IF(EB7="-","【-】","【"&amp;SUBSTITUTE(TEXT(EB7,"#,##0.00"),"-","△")&amp;"】"))</f>
        <v>【12.42】</v>
      </c>
      <c r="EC6" s="33">
        <f>IF(EC7="",NA(),EC7)</f>
        <v>0.7</v>
      </c>
      <c r="ED6" s="33">
        <f t="shared" ref="ED6:EL6" si="14">IF(ED7="",NA(),ED7)</f>
        <v>4.8600000000000003</v>
      </c>
      <c r="EE6" s="33">
        <f t="shared" si="14"/>
        <v>0.13</v>
      </c>
      <c r="EF6" s="33">
        <f t="shared" si="14"/>
        <v>1</v>
      </c>
      <c r="EG6" s="32">
        <f t="shared" si="14"/>
        <v>0</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x14ac:dyDescent="0.15">
      <c r="A7" s="26"/>
      <c r="B7" s="35">
        <v>2014</v>
      </c>
      <c r="C7" s="35">
        <v>123421</v>
      </c>
      <c r="D7" s="35">
        <v>46</v>
      </c>
      <c r="E7" s="35">
        <v>1</v>
      </c>
      <c r="F7" s="35">
        <v>0</v>
      </c>
      <c r="G7" s="35">
        <v>1</v>
      </c>
      <c r="H7" s="35" t="s">
        <v>93</v>
      </c>
      <c r="I7" s="35" t="s">
        <v>94</v>
      </c>
      <c r="J7" s="35" t="s">
        <v>95</v>
      </c>
      <c r="K7" s="35" t="s">
        <v>96</v>
      </c>
      <c r="L7" s="35" t="s">
        <v>97</v>
      </c>
      <c r="M7" s="36" t="s">
        <v>98</v>
      </c>
      <c r="N7" s="36">
        <v>81.069999999999993</v>
      </c>
      <c r="O7" s="36">
        <v>77.7</v>
      </c>
      <c r="P7" s="36">
        <v>4320</v>
      </c>
      <c r="Q7" s="36">
        <v>6384</v>
      </c>
      <c r="R7" s="36">
        <v>19.899999999999999</v>
      </c>
      <c r="S7" s="36">
        <v>320.8</v>
      </c>
      <c r="T7" s="36">
        <v>5143</v>
      </c>
      <c r="U7" s="36">
        <v>22.14</v>
      </c>
      <c r="V7" s="36">
        <v>232.29</v>
      </c>
      <c r="W7" s="36">
        <v>121.1</v>
      </c>
      <c r="X7" s="36">
        <v>126.84</v>
      </c>
      <c r="Y7" s="36">
        <v>123.26</v>
      </c>
      <c r="Z7" s="36">
        <v>125.76</v>
      </c>
      <c r="AA7" s="36">
        <v>129.07</v>
      </c>
      <c r="AB7" s="36">
        <v>108.06</v>
      </c>
      <c r="AC7" s="36">
        <v>104.82</v>
      </c>
      <c r="AD7" s="36">
        <v>104.95</v>
      </c>
      <c r="AE7" s="36">
        <v>105.53</v>
      </c>
      <c r="AF7" s="36">
        <v>107.2</v>
      </c>
      <c r="AG7" s="36">
        <v>113.03</v>
      </c>
      <c r="AH7" s="36">
        <v>0</v>
      </c>
      <c r="AI7" s="36">
        <v>0</v>
      </c>
      <c r="AJ7" s="36">
        <v>0</v>
      </c>
      <c r="AK7" s="36">
        <v>58.65</v>
      </c>
      <c r="AL7" s="36">
        <v>24.12</v>
      </c>
      <c r="AM7" s="36">
        <v>23.31</v>
      </c>
      <c r="AN7" s="36">
        <v>26.83</v>
      </c>
      <c r="AO7" s="36">
        <v>26.81</v>
      </c>
      <c r="AP7" s="36">
        <v>28.31</v>
      </c>
      <c r="AQ7" s="36">
        <v>13.46</v>
      </c>
      <c r="AR7" s="36">
        <v>0.81</v>
      </c>
      <c r="AS7" s="36">
        <v>1307.8</v>
      </c>
      <c r="AT7" s="36">
        <v>1904.22</v>
      </c>
      <c r="AU7" s="36">
        <v>1942.19</v>
      </c>
      <c r="AV7" s="36">
        <v>2721.71</v>
      </c>
      <c r="AW7" s="36">
        <v>1922.74</v>
      </c>
      <c r="AX7" s="36">
        <v>1129.9100000000001</v>
      </c>
      <c r="AY7" s="36">
        <v>1197.1099999999999</v>
      </c>
      <c r="AZ7" s="36">
        <v>1002.64</v>
      </c>
      <c r="BA7" s="36">
        <v>1164.51</v>
      </c>
      <c r="BB7" s="36">
        <v>434.72</v>
      </c>
      <c r="BC7" s="36">
        <v>264.16000000000003</v>
      </c>
      <c r="BD7" s="36">
        <v>474.07</v>
      </c>
      <c r="BE7" s="36">
        <v>426.03</v>
      </c>
      <c r="BF7" s="36">
        <v>413.82</v>
      </c>
      <c r="BG7" s="36">
        <v>407.78</v>
      </c>
      <c r="BH7" s="36">
        <v>441.35</v>
      </c>
      <c r="BI7" s="36">
        <v>540.94000000000005</v>
      </c>
      <c r="BJ7" s="36">
        <v>532.29999999999995</v>
      </c>
      <c r="BK7" s="36">
        <v>520.29999999999995</v>
      </c>
      <c r="BL7" s="36">
        <v>498.27</v>
      </c>
      <c r="BM7" s="36">
        <v>495.76</v>
      </c>
      <c r="BN7" s="36">
        <v>283.72000000000003</v>
      </c>
      <c r="BO7" s="36">
        <v>85.01</v>
      </c>
      <c r="BP7" s="36">
        <v>89.08</v>
      </c>
      <c r="BQ7" s="36">
        <v>89.84</v>
      </c>
      <c r="BR7" s="36">
        <v>89.37</v>
      </c>
      <c r="BS7" s="36">
        <v>98.27</v>
      </c>
      <c r="BT7" s="36">
        <v>93.43</v>
      </c>
      <c r="BU7" s="36">
        <v>90.17</v>
      </c>
      <c r="BV7" s="36">
        <v>90.69</v>
      </c>
      <c r="BW7" s="36">
        <v>90.64</v>
      </c>
      <c r="BX7" s="36">
        <v>93.66</v>
      </c>
      <c r="BY7" s="36">
        <v>104.6</v>
      </c>
      <c r="BZ7" s="36">
        <v>254.34</v>
      </c>
      <c r="CA7" s="36">
        <v>242.58</v>
      </c>
      <c r="CB7" s="36">
        <v>241.43</v>
      </c>
      <c r="CC7" s="36">
        <v>242.6</v>
      </c>
      <c r="CD7" s="36">
        <v>221.45</v>
      </c>
      <c r="CE7" s="36">
        <v>204.24</v>
      </c>
      <c r="CF7" s="36">
        <v>210.28</v>
      </c>
      <c r="CG7" s="36">
        <v>211.08</v>
      </c>
      <c r="CH7" s="36">
        <v>213.52</v>
      </c>
      <c r="CI7" s="36">
        <v>208.21</v>
      </c>
      <c r="CJ7" s="36">
        <v>164.21</v>
      </c>
      <c r="CK7" s="36">
        <v>42.57</v>
      </c>
      <c r="CL7" s="36">
        <v>37.880000000000003</v>
      </c>
      <c r="CM7" s="36">
        <v>36.770000000000003</v>
      </c>
      <c r="CN7" s="36">
        <v>37.49</v>
      </c>
      <c r="CO7" s="36">
        <v>36.85</v>
      </c>
      <c r="CP7" s="36">
        <v>51.05</v>
      </c>
      <c r="CQ7" s="36">
        <v>50.49</v>
      </c>
      <c r="CR7" s="36">
        <v>49.69</v>
      </c>
      <c r="CS7" s="36">
        <v>49.77</v>
      </c>
      <c r="CT7" s="36">
        <v>49.22</v>
      </c>
      <c r="CU7" s="36">
        <v>59.8</v>
      </c>
      <c r="CV7" s="36">
        <v>85.6</v>
      </c>
      <c r="CW7" s="36">
        <v>95.47</v>
      </c>
      <c r="CX7" s="36">
        <v>96.81</v>
      </c>
      <c r="CY7" s="36">
        <v>94.96</v>
      </c>
      <c r="CZ7" s="36">
        <v>94.7</v>
      </c>
      <c r="DA7" s="36">
        <v>80.81</v>
      </c>
      <c r="DB7" s="36">
        <v>78.7</v>
      </c>
      <c r="DC7" s="36">
        <v>80.010000000000005</v>
      </c>
      <c r="DD7" s="36">
        <v>79.98</v>
      </c>
      <c r="DE7" s="36">
        <v>79.48</v>
      </c>
      <c r="DF7" s="36">
        <v>89.78</v>
      </c>
      <c r="DG7" s="36">
        <v>21.13</v>
      </c>
      <c r="DH7" s="36">
        <v>21.71</v>
      </c>
      <c r="DI7" s="36">
        <v>22.91</v>
      </c>
      <c r="DJ7" s="36">
        <v>18.68</v>
      </c>
      <c r="DK7" s="36">
        <v>39.01</v>
      </c>
      <c r="DL7" s="36">
        <v>33.21</v>
      </c>
      <c r="DM7" s="36">
        <v>34.24</v>
      </c>
      <c r="DN7" s="36">
        <v>35.18</v>
      </c>
      <c r="DO7" s="36">
        <v>36.43</v>
      </c>
      <c r="DP7" s="36">
        <v>46.12</v>
      </c>
      <c r="DQ7" s="36">
        <v>46.31</v>
      </c>
      <c r="DR7" s="36">
        <v>1.86</v>
      </c>
      <c r="DS7" s="36">
        <v>0.86</v>
      </c>
      <c r="DT7" s="36">
        <v>0.86</v>
      </c>
      <c r="DU7" s="36">
        <v>0.81</v>
      </c>
      <c r="DV7" s="36">
        <v>0.8</v>
      </c>
      <c r="DW7" s="36">
        <v>6.34</v>
      </c>
      <c r="DX7" s="36">
        <v>6.81</v>
      </c>
      <c r="DY7" s="36">
        <v>8.41</v>
      </c>
      <c r="DZ7" s="36">
        <v>8.7200000000000006</v>
      </c>
      <c r="EA7" s="36">
        <v>9.86</v>
      </c>
      <c r="EB7" s="36">
        <v>12.42</v>
      </c>
      <c r="EC7" s="36">
        <v>0.7</v>
      </c>
      <c r="ED7" s="36">
        <v>4.8600000000000003</v>
      </c>
      <c r="EE7" s="36">
        <v>0.13</v>
      </c>
      <c r="EF7" s="36">
        <v>1</v>
      </c>
      <c r="EG7" s="36">
        <v>0</v>
      </c>
      <c r="EH7" s="36">
        <v>0.81</v>
      </c>
      <c r="EI7" s="36">
        <v>0.82</v>
      </c>
      <c r="EJ7" s="36">
        <v>0.66</v>
      </c>
      <c r="EK7" s="36">
        <v>0.64</v>
      </c>
      <c r="EL7" s="36">
        <v>0.56000000000000005</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越川　勝也</cp:lastModifiedBy>
  <cp:lastPrinted>2016-02-04T07:30:08Z</cp:lastPrinted>
  <dcterms:created xsi:type="dcterms:W3CDTF">2016-01-18T04:44:25Z</dcterms:created>
  <dcterms:modified xsi:type="dcterms:W3CDTF">2016-02-04T07:54:08Z</dcterms:modified>
</cp:coreProperties>
</file>