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<sst xmlns="http://schemas.openxmlformats.org/spreadsheetml/2006/main" count="221" uniqueCount="111">
  <si>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</si>
  <si>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</si>
  <si>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</si>
  <si>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</si>
  <si>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</si>
  <si>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</si>
  <si>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</si>
  <si>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</si>
  <si>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</si>
  <si>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</si>
  <si>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</si>
  <si>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</si>
  <si>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</si>
  <si>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</si>
  <si>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</si>
  <si>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</si>
  <si>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</si>
  <si>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</si>
  <si>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</si>
  <si>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</si>
  <si>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</si>
  <si>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</si>
  <si>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</si>
  <si>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</si>
  <si>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</si>
  <si>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</si>
  <si>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</si>
  <si>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</si>
  <si>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</si>
  <si>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</si>
  <si>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</si>
  <si>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</si>
  <si>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</si>
  <si>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</si>
  <si>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</si>
  <si>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</si>
  <si>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</si>
  <si>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</si>
  <si>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</si>
  <si>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</si>
  <si>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</si>
  <si>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</si>
  <si>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</si>
  <si>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</si>
  <si>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</si>
  <si>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</si>
  <si>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</si>
  <si>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</si>
  <si>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</si>
  <si>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</si>
  <si>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</si>
  <si>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</si>
  <si>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</si>
  <si>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</si>
  <si>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</si>
  <si>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</si>
  <si>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</si>
  <si>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</si>
  <si>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</si>
  <si>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</si>
  <si>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</si>
  <si>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</si>
  <si>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</si>
  <si>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</si>
  <si>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</si>
  <si>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</si>
  <si>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</si>
  <si>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</si>
  <si>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</si>
  <si>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</si>
  <si>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</si>
  <si>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</si>
  <si>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</si>
  <si>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</si>
  <si>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</si>
  <si>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</si>
  <si>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</si>
  <si>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</si>
  <si>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</si>
  <si>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</si>
  <si>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</si>
  <si>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</si>
  <si>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</si>
  <si>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</si>
  <si>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</si>
  <si>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</si>
  <si>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</si>
  <si>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</si>
  <si>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</si>
  <si>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</si>
  <si>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</si>
  <si>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</si>
  <si>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</si>
  <si>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</si>
  <si>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</si>
  <si>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</si>
  <si>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多古町</t>
  </si>
  <si>
    <t>法非適用</t>
  </si>
  <si>
    <t>下水道事業</t>
  </si>
  <si>
    <t>農業集落排水</t>
  </si>
  <si>
    <t>F3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</si>
  <si>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</si>
  <si>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</si>
  <si>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</si>
  <si>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</si>
  <si>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</si>
  <si>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</si>
  <si>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</si>
  <si>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町の農業集落排水事業は、一番早い平成13年6月の十余三地区供用開始から平成28年3月で満14年10箇月が経過する。一番遅い林地区でも、平成15年8月の供用開始から満12年8箇月の経過となる。管路の耐用年数の50年までまだ年数はあるが、震災の影響はないか、振動や経年による破損はないかなど、今後は調査が必要である。</t>
    <rPh sb="1" eb="3">
      <t>トウチョウ</t>
    </rPh>
    <rPh sb="4" eb="6">
      <t>ノウギョウ</t>
    </rPh>
    <rPh sb="6" eb="8">
      <t>シュウラク</t>
    </rPh>
    <rPh sb="8" eb="10">
      <t>ハイスイ</t>
    </rPh>
    <rPh sb="10" eb="12">
      <t>ジギョウ</t>
    </rPh>
    <rPh sb="14" eb="16">
      <t>イチバン</t>
    </rPh>
    <rPh sb="16" eb="17">
      <t>ハヤ</t>
    </rPh>
    <rPh sb="18" eb="20">
      <t>ヘイセイ</t>
    </rPh>
    <rPh sb="22" eb="23">
      <t>ネン</t>
    </rPh>
    <rPh sb="24" eb="25">
      <t>ガツ</t>
    </rPh>
    <rPh sb="31" eb="33">
      <t>キョウヨウ</t>
    </rPh>
    <rPh sb="33" eb="35">
      <t>カイシ</t>
    </rPh>
    <rPh sb="37" eb="39">
      <t>ヘイセイ</t>
    </rPh>
    <rPh sb="41" eb="42">
      <t>ネン</t>
    </rPh>
    <rPh sb="43" eb="44">
      <t>ツキ</t>
    </rPh>
    <rPh sb="45" eb="46">
      <t>マン</t>
    </rPh>
    <rPh sb="48" eb="49">
      <t>ネン</t>
    </rPh>
    <rPh sb="51" eb="53">
      <t>カゲツ</t>
    </rPh>
    <rPh sb="54" eb="56">
      <t>ケイカ</t>
    </rPh>
    <rPh sb="59" eb="61">
      <t>イチバン</t>
    </rPh>
    <rPh sb="61" eb="62">
      <t>オソ</t>
    </rPh>
    <rPh sb="63" eb="64">
      <t>ハヤシ</t>
    </rPh>
    <rPh sb="64" eb="66">
      <t>チク</t>
    </rPh>
    <rPh sb="69" eb="71">
      <t>ヘイセイ</t>
    </rPh>
    <rPh sb="73" eb="74">
      <t>ネン</t>
    </rPh>
    <rPh sb="75" eb="76">
      <t>ツキ</t>
    </rPh>
    <rPh sb="77" eb="79">
      <t>キョウヨウ</t>
    </rPh>
    <rPh sb="79" eb="81">
      <t>カイシ</t>
    </rPh>
    <rPh sb="83" eb="84">
      <t>マン</t>
    </rPh>
    <rPh sb="86" eb="87">
      <t>ネン</t>
    </rPh>
    <rPh sb="88" eb="90">
      <t>カゲツ</t>
    </rPh>
    <rPh sb="91" eb="93">
      <t>ケイカ</t>
    </rPh>
    <rPh sb="97" eb="99">
      <t>カンロ</t>
    </rPh>
    <rPh sb="100" eb="102">
      <t>タイヨウ</t>
    </rPh>
    <rPh sb="102" eb="104">
      <t>ネンスウ</t>
    </rPh>
    <rPh sb="107" eb="108">
      <t>ネン</t>
    </rPh>
    <rPh sb="112" eb="114">
      <t>ネンスウ</t>
    </rPh>
    <rPh sb="119" eb="121">
      <t>シンサイ</t>
    </rPh>
    <rPh sb="122" eb="124">
      <t>エイキョウ</t>
    </rPh>
    <rPh sb="129" eb="131">
      <t>シンドウ</t>
    </rPh>
    <rPh sb="132" eb="134">
      <t>ケイネン</t>
    </rPh>
    <rPh sb="137" eb="139">
      <t>ハソン</t>
    </rPh>
    <rPh sb="146" eb="148">
      <t>コンゴ</t>
    </rPh>
    <rPh sb="149" eb="151">
      <t>チョウサ</t>
    </rPh>
    <rPh sb="152" eb="154">
      <t>ヒツヨウ</t>
    </rPh>
    <phoneticPr fontId="4"/>
  </si>
  <si>
    <r>
      <t>〇収益的収支比率、企業債残高対事業規模比率
　収益的収支比率は平均98％程で推移し、使用料の割合は20％程度で他会計繰入金への依存度は高いが、</t>
    </r>
    <r>
      <rPr>
        <sz val="11"/>
        <rFont val="ＭＳ ゴシック"/>
        <family val="3"/>
        <charset val="128"/>
      </rPr>
      <t>使用料収入は</t>
    </r>
    <r>
      <rPr>
        <sz val="11"/>
        <color theme="1"/>
        <rFont val="ＭＳ ゴシック"/>
        <family val="3"/>
        <charset val="128"/>
      </rPr>
      <t>年平均1.2％増加している。企業債残高対事業規模比率については、他会計からの繰入による収入で償還すべき企業債残高に</t>
    </r>
    <r>
      <rPr>
        <sz val="11"/>
        <rFont val="ＭＳ ゴシック"/>
        <family val="3"/>
        <charset val="128"/>
      </rPr>
      <t>つ</t>
    </r>
    <r>
      <rPr>
        <sz val="11"/>
        <color theme="1"/>
        <rFont val="ＭＳ ゴシック"/>
        <family val="3"/>
        <charset val="128"/>
      </rPr>
      <t>き０となる。
〇経費回収率
　経費回収率は年平均55％と平均値は上回っているが、決して高い水準とは言えないため、未供用の解消に努めなけ</t>
    </r>
    <r>
      <rPr>
        <sz val="11"/>
        <rFont val="ＭＳ ゴシック"/>
        <family val="3"/>
        <charset val="128"/>
      </rPr>
      <t>れ</t>
    </r>
    <r>
      <rPr>
        <sz val="11"/>
        <color theme="1"/>
        <rFont val="ＭＳ ゴシック"/>
        <family val="3"/>
        <charset val="128"/>
      </rPr>
      <t>ばならない。
〇汚水処理原価
　年平均230円で平均値は下回ってはいるが、機器老朽化等もあり汚水処理費は増加傾向にある。
〇施設利用率
　ほぼ横ばいの年間56％強の比率で推移し平均値は上回ってはいるが、未だ十分に利用されていない。人口の減少も見据え、将来の施設規模等は汚水処理構想に定める方向性に基づき検討が必要である。
〇水洗化率
  平均値を10％以上下回る平均60.6％と、依然として低いレベルで推移している状況である。これは事業目的である水質保全が十分に図れておらず、また使用料収入が補填されない分</t>
    </r>
    <r>
      <rPr>
        <sz val="11"/>
        <rFont val="ＭＳ ゴシック"/>
        <family val="3"/>
        <charset val="128"/>
      </rPr>
      <t>、</t>
    </r>
    <r>
      <rPr>
        <sz val="11"/>
        <color theme="1"/>
        <rFont val="ＭＳ ゴシック"/>
        <family val="3"/>
        <charset val="128"/>
      </rPr>
      <t>町の一般財源への依存度を高めているので、水洗化率向上のため普及・啓蒙活動の強化が必要である。</t>
    </r>
    <rPh sb="1" eb="3">
      <t>シュウエキ</t>
    </rPh>
    <rPh sb="3" eb="4">
      <t>テキ</t>
    </rPh>
    <rPh sb="4" eb="6">
      <t>シュウシ</t>
    </rPh>
    <rPh sb="6" eb="8">
      <t>ヒリツ</t>
    </rPh>
    <rPh sb="9" eb="11">
      <t>キギョウ</t>
    </rPh>
    <rPh sb="11" eb="12">
      <t>サイ</t>
    </rPh>
    <rPh sb="12" eb="14">
      <t>ザンダカ</t>
    </rPh>
    <rPh sb="14" eb="15">
      <t>タイ</t>
    </rPh>
    <rPh sb="15" eb="17">
      <t>ジギョウ</t>
    </rPh>
    <rPh sb="17" eb="19">
      <t>キボ</t>
    </rPh>
    <rPh sb="19" eb="21">
      <t>ヒリツ</t>
    </rPh>
    <rPh sb="23" eb="26">
      <t>シュウエキテキ</t>
    </rPh>
    <rPh sb="26" eb="28">
      <t>シュウシ</t>
    </rPh>
    <rPh sb="28" eb="30">
      <t>ヒリツ</t>
    </rPh>
    <rPh sb="31" eb="33">
      <t>ヘイキン</t>
    </rPh>
    <rPh sb="36" eb="37">
      <t>ホド</t>
    </rPh>
    <rPh sb="38" eb="40">
      <t>スイイ</t>
    </rPh>
    <rPh sb="42" eb="45">
      <t>シヨウリョウ</t>
    </rPh>
    <rPh sb="46" eb="48">
      <t>ワリアイ</t>
    </rPh>
    <rPh sb="52" eb="54">
      <t>テイド</t>
    </rPh>
    <rPh sb="55" eb="56">
      <t>タ</t>
    </rPh>
    <rPh sb="56" eb="58">
      <t>カイケイ</t>
    </rPh>
    <rPh sb="58" eb="60">
      <t>クリイレ</t>
    </rPh>
    <rPh sb="60" eb="61">
      <t>キン</t>
    </rPh>
    <rPh sb="63" eb="66">
      <t>イゾンド</t>
    </rPh>
    <rPh sb="67" eb="68">
      <t>タカ</t>
    </rPh>
    <rPh sb="71" eb="74">
      <t>シヨウリョウ</t>
    </rPh>
    <rPh sb="74" eb="76">
      <t>シュウニュウ</t>
    </rPh>
    <rPh sb="77" eb="80">
      <t>ネンヘイキン</t>
    </rPh>
    <rPh sb="84" eb="86">
      <t>ゾウカ</t>
    </rPh>
    <rPh sb="91" eb="93">
      <t>キギョウ</t>
    </rPh>
    <rPh sb="93" eb="94">
      <t>サイ</t>
    </rPh>
    <rPh sb="94" eb="96">
      <t>ザンダカ</t>
    </rPh>
    <rPh sb="96" eb="97">
      <t>タイ</t>
    </rPh>
    <rPh sb="97" eb="99">
      <t>ジギョウ</t>
    </rPh>
    <rPh sb="99" eb="101">
      <t>キボ</t>
    </rPh>
    <rPh sb="101" eb="103">
      <t>ヒリツ</t>
    </rPh>
    <rPh sb="109" eb="110">
      <t>タ</t>
    </rPh>
    <rPh sb="110" eb="112">
      <t>カイケイ</t>
    </rPh>
    <rPh sb="115" eb="117">
      <t>クリイレ</t>
    </rPh>
    <rPh sb="120" eb="122">
      <t>シュウニュウ</t>
    </rPh>
    <rPh sb="123" eb="125">
      <t>ショウカン</t>
    </rPh>
    <rPh sb="128" eb="130">
      <t>キギョウ</t>
    </rPh>
    <rPh sb="130" eb="131">
      <t>サイ</t>
    </rPh>
    <rPh sb="131" eb="133">
      <t>ザンダカ</t>
    </rPh>
    <rPh sb="144" eb="146">
      <t>ケイヒ</t>
    </rPh>
    <rPh sb="146" eb="148">
      <t>カイシュウ</t>
    </rPh>
    <rPh sb="148" eb="149">
      <t>リツ</t>
    </rPh>
    <rPh sb="151" eb="153">
      <t>ケイヒ</t>
    </rPh>
    <rPh sb="153" eb="155">
      <t>カイシュウ</t>
    </rPh>
    <rPh sb="155" eb="156">
      <t>リツ</t>
    </rPh>
    <rPh sb="157" eb="158">
      <t>ネン</t>
    </rPh>
    <rPh sb="158" eb="160">
      <t>ヘイキン</t>
    </rPh>
    <rPh sb="164" eb="167">
      <t>ヘイキンチ</t>
    </rPh>
    <rPh sb="168" eb="170">
      <t>ウワマワ</t>
    </rPh>
    <rPh sb="176" eb="177">
      <t>ケッ</t>
    </rPh>
    <rPh sb="179" eb="180">
      <t>タカ</t>
    </rPh>
    <rPh sb="181" eb="183">
      <t>スイジュン</t>
    </rPh>
    <rPh sb="185" eb="186">
      <t>イ</t>
    </rPh>
    <rPh sb="192" eb="193">
      <t>ミ</t>
    </rPh>
    <rPh sb="193" eb="195">
      <t>キョウヨウ</t>
    </rPh>
    <rPh sb="196" eb="198">
      <t>カイショウ</t>
    </rPh>
    <rPh sb="199" eb="200">
      <t>ツト</t>
    </rPh>
    <rPh sb="213" eb="215">
      <t>オスイ</t>
    </rPh>
    <rPh sb="215" eb="217">
      <t>ショリ</t>
    </rPh>
    <rPh sb="217" eb="219">
      <t>ゲンカ</t>
    </rPh>
    <rPh sb="221" eb="224">
      <t>ネンヘイキン</t>
    </rPh>
    <rPh sb="227" eb="228">
      <t>エン</t>
    </rPh>
    <rPh sb="229" eb="231">
      <t>ヘイキン</t>
    </rPh>
    <rPh sb="231" eb="232">
      <t>チ</t>
    </rPh>
    <rPh sb="233" eb="235">
      <t>シタマワ</t>
    </rPh>
    <rPh sb="244" eb="247">
      <t>ロウキュウカ</t>
    </rPh>
    <rPh sb="247" eb="248">
      <t>トウ</t>
    </rPh>
    <rPh sb="251" eb="253">
      <t>オスイ</t>
    </rPh>
    <rPh sb="253" eb="255">
      <t>ショリ</t>
    </rPh>
    <rPh sb="255" eb="256">
      <t>ヒ</t>
    </rPh>
    <rPh sb="257" eb="259">
      <t>ゾウカ</t>
    </rPh>
    <rPh sb="259" eb="261">
      <t>ケイコウ</t>
    </rPh>
    <rPh sb="268" eb="270">
      <t>シセツ</t>
    </rPh>
    <rPh sb="270" eb="273">
      <t>リヨウリツ</t>
    </rPh>
    <rPh sb="277" eb="278">
      <t>ヨコ</t>
    </rPh>
    <rPh sb="281" eb="282">
      <t>ネン</t>
    </rPh>
    <rPh sb="282" eb="283">
      <t>カン</t>
    </rPh>
    <rPh sb="286" eb="287">
      <t>キョウ</t>
    </rPh>
    <rPh sb="288" eb="290">
      <t>ヒリツ</t>
    </rPh>
    <rPh sb="291" eb="293">
      <t>スイイ</t>
    </rPh>
    <rPh sb="294" eb="297">
      <t>ヘイキンチ</t>
    </rPh>
    <rPh sb="298" eb="300">
      <t>ウワマワ</t>
    </rPh>
    <rPh sb="307" eb="308">
      <t>イマ</t>
    </rPh>
    <rPh sb="309" eb="311">
      <t>ジュウブン</t>
    </rPh>
    <rPh sb="312" eb="314">
      <t>リヨウ</t>
    </rPh>
    <rPh sb="321" eb="323">
      <t>ジンコウ</t>
    </rPh>
    <rPh sb="368" eb="370">
      <t>スイセン</t>
    </rPh>
    <rPh sb="371" eb="372">
      <t>リツ</t>
    </rPh>
    <rPh sb="375" eb="378">
      <t>ヘイキンチ</t>
    </rPh>
    <rPh sb="382" eb="384">
      <t>イジョウ</t>
    </rPh>
    <rPh sb="384" eb="386">
      <t>シタマワ</t>
    </rPh>
    <rPh sb="387" eb="389">
      <t>ヘイキン</t>
    </rPh>
    <rPh sb="401" eb="402">
      <t>ヒク</t>
    </rPh>
    <rPh sb="407" eb="409">
      <t>スイイ</t>
    </rPh>
    <rPh sb="413" eb="415">
      <t>ジョウキョウ</t>
    </rPh>
    <rPh sb="422" eb="424">
      <t>ジギョウ</t>
    </rPh>
    <rPh sb="424" eb="426">
      <t>モクテキ</t>
    </rPh>
    <rPh sb="429" eb="431">
      <t>スイシツ</t>
    </rPh>
    <rPh sb="431" eb="433">
      <t>ホゼン</t>
    </rPh>
    <rPh sb="434" eb="436">
      <t>ジュウブン</t>
    </rPh>
    <rPh sb="437" eb="438">
      <t>ハカ</t>
    </rPh>
    <rPh sb="446" eb="449">
      <t>シヨウリョウ</t>
    </rPh>
    <rPh sb="449" eb="451">
      <t>シュウニュウ</t>
    </rPh>
    <rPh sb="452" eb="454">
      <t>ホテン</t>
    </rPh>
    <rPh sb="458" eb="459">
      <t>ブン</t>
    </rPh>
    <rPh sb="460" eb="461">
      <t>マチ</t>
    </rPh>
    <rPh sb="462" eb="464">
      <t>イッパン</t>
    </rPh>
    <rPh sb="464" eb="466">
      <t>ザイゲン</t>
    </rPh>
    <rPh sb="468" eb="470">
      <t>イゾン</t>
    </rPh>
    <rPh sb="470" eb="471">
      <t>ド</t>
    </rPh>
    <rPh sb="472" eb="473">
      <t>タカ</t>
    </rPh>
    <rPh sb="480" eb="482">
      <t>スイセン</t>
    </rPh>
    <rPh sb="483" eb="484">
      <t>リツ</t>
    </rPh>
    <rPh sb="484" eb="486">
      <t>コウジョウ</t>
    </rPh>
    <rPh sb="489" eb="491">
      <t>フキュウ</t>
    </rPh>
    <rPh sb="492" eb="494">
      <t>ケイモウ</t>
    </rPh>
    <rPh sb="494" eb="496">
      <t>カツドウ</t>
    </rPh>
    <rPh sb="497" eb="499">
      <t>キョウカ</t>
    </rPh>
    <rPh sb="500" eb="502">
      <t>ヒツヨウ</t>
    </rPh>
    <phoneticPr fontId="4"/>
  </si>
  <si>
    <r>
      <t>　当農業集落排水事業の経営に当たり、人口の減少による将来の施設の在り方の見直しは必要になる。一方、水質保全や財源確保のため、普及啓蒙活動の強化などを実施して現在の供用率の低迷を徐々に解消し、施設を</t>
    </r>
    <r>
      <rPr>
        <sz val="11"/>
        <rFont val="ＭＳ ゴシック"/>
        <family val="3"/>
        <charset val="128"/>
      </rPr>
      <t>活</t>
    </r>
    <r>
      <rPr>
        <sz val="11"/>
        <color theme="1"/>
        <rFont val="ＭＳ ゴシック"/>
        <family val="3"/>
        <charset val="128"/>
      </rPr>
      <t>かしていかなければならない。また施設の維持管理に当たっては、効率的な経営と長寿命</t>
    </r>
    <r>
      <rPr>
        <sz val="11"/>
        <rFont val="ＭＳ ゴシック"/>
        <family val="3"/>
        <charset val="128"/>
      </rPr>
      <t>化</t>
    </r>
    <r>
      <rPr>
        <sz val="11"/>
        <color theme="1"/>
        <rFont val="ＭＳ ゴシック"/>
        <family val="3"/>
        <charset val="128"/>
      </rPr>
      <t>が図れるよう、町の財政状況とのバランスを見極め計画的な予防・保全が必要である。</t>
    </r>
    <rPh sb="1" eb="2">
      <t>トウ</t>
    </rPh>
    <rPh sb="2" eb="4">
      <t>ノウギョウ</t>
    </rPh>
    <rPh sb="4" eb="6">
      <t>シュウラク</t>
    </rPh>
    <rPh sb="6" eb="8">
      <t>ハイスイ</t>
    </rPh>
    <rPh sb="8" eb="10">
      <t>ジギョウ</t>
    </rPh>
    <rPh sb="11" eb="13">
      <t>ケイエイ</t>
    </rPh>
    <rPh sb="14" eb="15">
      <t>ア</t>
    </rPh>
    <rPh sb="18" eb="20">
      <t>ジンコウ</t>
    </rPh>
    <rPh sb="21" eb="23">
      <t>ゲンショウ</t>
    </rPh>
    <rPh sb="26" eb="28">
      <t>ショウライ</t>
    </rPh>
    <rPh sb="29" eb="31">
      <t>シセツ</t>
    </rPh>
    <rPh sb="32" eb="33">
      <t>ア</t>
    </rPh>
    <rPh sb="34" eb="35">
      <t>カタ</t>
    </rPh>
    <rPh sb="36" eb="38">
      <t>ミナオ</t>
    </rPh>
    <rPh sb="40" eb="42">
      <t>ヒツヨウ</t>
    </rPh>
    <rPh sb="46" eb="48">
      <t>イッポウ</t>
    </rPh>
    <rPh sb="49" eb="51">
      <t>スイシツ</t>
    </rPh>
    <rPh sb="51" eb="53">
      <t>ホゼン</t>
    </rPh>
    <rPh sb="54" eb="56">
      <t>ザイゲン</t>
    </rPh>
    <rPh sb="56" eb="58">
      <t>カクホ</t>
    </rPh>
    <rPh sb="62" eb="64">
      <t>フキュウ</t>
    </rPh>
    <rPh sb="64" eb="66">
      <t>ケイモウ</t>
    </rPh>
    <rPh sb="66" eb="68">
      <t>カツドウ</t>
    </rPh>
    <rPh sb="69" eb="71">
      <t>キョウカ</t>
    </rPh>
    <rPh sb="74" eb="76">
      <t>ジッシ</t>
    </rPh>
    <rPh sb="78" eb="80">
      <t>ゲンザイ</t>
    </rPh>
    <rPh sb="81" eb="83">
      <t>キョウヨウ</t>
    </rPh>
    <rPh sb="83" eb="84">
      <t>リツ</t>
    </rPh>
    <rPh sb="85" eb="87">
      <t>テイメイ</t>
    </rPh>
    <rPh sb="88" eb="90">
      <t>ジョジョ</t>
    </rPh>
    <rPh sb="91" eb="93">
      <t>カイショウ</t>
    </rPh>
    <rPh sb="95" eb="97">
      <t>シセツ</t>
    </rPh>
    <rPh sb="115" eb="117">
      <t>シセツ</t>
    </rPh>
    <rPh sb="118" eb="120">
      <t>イジ</t>
    </rPh>
    <rPh sb="120" eb="122">
      <t>カンリ</t>
    </rPh>
    <rPh sb="123" eb="124">
      <t>ア</t>
    </rPh>
    <rPh sb="129" eb="132">
      <t>コウリツテキ</t>
    </rPh>
    <rPh sb="133" eb="135">
      <t>ケイエイ</t>
    </rPh>
    <rPh sb="136" eb="137">
      <t>チョウ</t>
    </rPh>
    <rPh sb="137" eb="139">
      <t>ジュミョウ</t>
    </rPh>
    <rPh sb="139" eb="140">
      <t>カ</t>
    </rPh>
    <rPh sb="141" eb="142">
      <t>ハカ</t>
    </rPh>
    <rPh sb="147" eb="148">
      <t>マチ</t>
    </rPh>
    <rPh sb="149" eb="151">
      <t>ザイセイ</t>
    </rPh>
    <rPh sb="151" eb="153">
      <t>ジョウキョウ</t>
    </rPh>
    <rPh sb="160" eb="162">
      <t>ミキワ</t>
    </rPh>
    <rPh sb="163" eb="166">
      <t>ケイカクテキ</t>
    </rPh>
    <rPh sb="167" eb="169">
      <t>ヨボウ</t>
    </rPh>
    <rPh sb="170" eb="172">
      <t>ホゼン</t>
    </rPh>
    <rPh sb="173" eb="17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</si>
</sst>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6238336"/>
        <c:axId val="86240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0.06</c:v>
                </c:pt>
                <c:pt idx="3">
                  <c:v>0.04</c:v>
                </c:pt>
                <c:pt idx="4">
                  <c:v>7.0000000000000007E-2</c:v>
                </c:pt>
              </c:numCache>
            </c:numRef>
          </c:val>
          <c:smooth val="0"/>
        </c:ser>
        <c:dLbls>
          <c:showLegendKey val="0"/>
          <c:showVal val="0"/>
          <c:showCatName val="0"/>
          <c:showSerName val="0"/>
          <c:showPercent val="0"/>
          <c:showBubbleSize val="0"/>
        </c:dLbls>
        <c:marker val="1"/>
        <c:smooth val="0"/>
        <c:axId val="86238336"/>
        <c:axId val="86240256"/>
      </c:lineChart>
      <c:dateAx>
        <c:axId val="86238336"/>
        <c:scaling>
          <c:orientation val="minMax"/>
        </c:scaling>
        <c:delete val="1"/>
        <c:axPos val="b"/>
        <c:numFmt formatCode="ge" sourceLinked="1"/>
        <c:majorTickMark val="none"/>
        <c:minorTickMark val="none"/>
        <c:tickLblPos val="none"/>
        <c:crossAx val="86240256"/>
        <c:crosses val="autoZero"/>
        <c:auto val="1"/>
        <c:lblOffset val="100"/>
        <c:baseTimeUnit val="years"/>
      </c:dateAx>
      <c:valAx>
        <c:axId val="8624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3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56.38</c:v>
                </c:pt>
                <c:pt idx="1">
                  <c:v>56.49</c:v>
                </c:pt>
                <c:pt idx="2">
                  <c:v>56.6</c:v>
                </c:pt>
                <c:pt idx="3">
                  <c:v>56.91</c:v>
                </c:pt>
                <c:pt idx="4">
                  <c:v>56.49</c:v>
                </c:pt>
              </c:numCache>
            </c:numRef>
          </c:val>
        </c:ser>
        <c:dLbls>
          <c:showLegendKey val="0"/>
          <c:showVal val="0"/>
          <c:showCatName val="0"/>
          <c:showSerName val="0"/>
          <c:showPercent val="0"/>
          <c:showBubbleSize val="0"/>
        </c:dLbls>
        <c:gapWidth val="150"/>
        <c:axId val="93746688"/>
        <c:axId val="93748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46.85</c:v>
                </c:pt>
                <c:pt idx="2">
                  <c:v>46.06</c:v>
                </c:pt>
                <c:pt idx="3">
                  <c:v>45.95</c:v>
                </c:pt>
                <c:pt idx="4">
                  <c:v>44.69</c:v>
                </c:pt>
              </c:numCache>
            </c:numRef>
          </c:val>
          <c:smooth val="0"/>
        </c:ser>
        <c:dLbls>
          <c:showLegendKey val="0"/>
          <c:showVal val="0"/>
          <c:showCatName val="0"/>
          <c:showSerName val="0"/>
          <c:showPercent val="0"/>
          <c:showBubbleSize val="0"/>
        </c:dLbls>
        <c:marker val="1"/>
        <c:smooth val="0"/>
        <c:axId val="93746688"/>
        <c:axId val="93748608"/>
      </c:lineChart>
      <c:dateAx>
        <c:axId val="93746688"/>
        <c:scaling>
          <c:orientation val="minMax"/>
        </c:scaling>
        <c:delete val="1"/>
        <c:axPos val="b"/>
        <c:numFmt formatCode="ge" sourceLinked="1"/>
        <c:majorTickMark val="none"/>
        <c:minorTickMark val="none"/>
        <c:tickLblPos val="none"/>
        <c:crossAx val="93748608"/>
        <c:crosses val="autoZero"/>
        <c:auto val="1"/>
        <c:lblOffset val="100"/>
        <c:baseTimeUnit val="years"/>
      </c:dateAx>
      <c:valAx>
        <c:axId val="93748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74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60.46</c:v>
                </c:pt>
                <c:pt idx="1">
                  <c:v>61.09</c:v>
                </c:pt>
                <c:pt idx="2">
                  <c:v>60.01</c:v>
                </c:pt>
                <c:pt idx="3">
                  <c:v>59.96</c:v>
                </c:pt>
                <c:pt idx="4">
                  <c:v>61.48</c:v>
                </c:pt>
              </c:numCache>
            </c:numRef>
          </c:val>
        </c:ser>
        <c:dLbls>
          <c:showLegendKey val="0"/>
          <c:showVal val="0"/>
          <c:showCatName val="0"/>
          <c:showSerName val="0"/>
          <c:showPercent val="0"/>
          <c:showBubbleSize val="0"/>
        </c:dLbls>
        <c:gapWidth val="150"/>
        <c:axId val="93848704"/>
        <c:axId val="93850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72.989999999999995</c:v>
                </c:pt>
                <c:pt idx="3">
                  <c:v>71.97</c:v>
                </c:pt>
                <c:pt idx="4">
                  <c:v>70.59</c:v>
                </c:pt>
              </c:numCache>
            </c:numRef>
          </c:val>
          <c:smooth val="0"/>
        </c:ser>
        <c:dLbls>
          <c:showLegendKey val="0"/>
          <c:showVal val="0"/>
          <c:showCatName val="0"/>
          <c:showSerName val="0"/>
          <c:showPercent val="0"/>
          <c:showBubbleSize val="0"/>
        </c:dLbls>
        <c:marker val="1"/>
        <c:smooth val="0"/>
        <c:axId val="93848704"/>
        <c:axId val="93850624"/>
      </c:lineChart>
      <c:dateAx>
        <c:axId val="93848704"/>
        <c:scaling>
          <c:orientation val="minMax"/>
        </c:scaling>
        <c:delete val="1"/>
        <c:axPos val="b"/>
        <c:numFmt formatCode="ge" sourceLinked="1"/>
        <c:majorTickMark val="none"/>
        <c:minorTickMark val="none"/>
        <c:tickLblPos val="none"/>
        <c:crossAx val="93850624"/>
        <c:crosses val="autoZero"/>
        <c:auto val="1"/>
        <c:lblOffset val="100"/>
        <c:baseTimeUnit val="years"/>
      </c:dateAx>
      <c:valAx>
        <c:axId val="93850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84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370168884887795"/>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96.4</c:v>
                </c:pt>
                <c:pt idx="1">
                  <c:v>97.03</c:v>
                </c:pt>
                <c:pt idx="2">
                  <c:v>102.8</c:v>
                </c:pt>
                <c:pt idx="3">
                  <c:v>94.77</c:v>
                </c:pt>
                <c:pt idx="4">
                  <c:v>100.09</c:v>
                </c:pt>
              </c:numCache>
            </c:numRef>
          </c:val>
        </c:ser>
        <c:dLbls>
          <c:showLegendKey val="0"/>
          <c:showVal val="0"/>
          <c:showCatName val="0"/>
          <c:showSerName val="0"/>
          <c:showPercent val="0"/>
          <c:showBubbleSize val="0"/>
        </c:dLbls>
        <c:gapWidth val="150"/>
        <c:axId val="93299456"/>
        <c:axId val="93301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299456"/>
        <c:axId val="93301376"/>
      </c:lineChart>
      <c:dateAx>
        <c:axId val="93299456"/>
        <c:scaling>
          <c:orientation val="minMax"/>
        </c:scaling>
        <c:delete val="1"/>
        <c:axPos val="b"/>
        <c:numFmt formatCode="ge" sourceLinked="1"/>
        <c:majorTickMark val="none"/>
        <c:minorTickMark val="none"/>
        <c:tickLblPos val="none"/>
        <c:crossAx val="93301376"/>
        <c:crosses val="autoZero"/>
        <c:auto val="1"/>
        <c:lblOffset val="100"/>
        <c:baseTimeUnit val="years"/>
      </c:dateAx>
      <c:valAx>
        <c:axId val="9330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29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684096"/>
        <c:axId val="93686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684096"/>
        <c:axId val="93686016"/>
      </c:lineChart>
      <c:dateAx>
        <c:axId val="93684096"/>
        <c:scaling>
          <c:orientation val="minMax"/>
        </c:scaling>
        <c:delete val="1"/>
        <c:axPos val="b"/>
        <c:numFmt formatCode="ge" sourceLinked="1"/>
        <c:majorTickMark val="none"/>
        <c:minorTickMark val="none"/>
        <c:tickLblPos val="none"/>
        <c:crossAx val="93686016"/>
        <c:crosses val="autoZero"/>
        <c:auto val="1"/>
        <c:lblOffset val="100"/>
        <c:baseTimeUnit val="years"/>
      </c:dateAx>
      <c:valAx>
        <c:axId val="93686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684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712384"/>
        <c:axId val="93714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712384"/>
        <c:axId val="93714304"/>
      </c:lineChart>
      <c:dateAx>
        <c:axId val="93712384"/>
        <c:scaling>
          <c:orientation val="minMax"/>
        </c:scaling>
        <c:delete val="1"/>
        <c:axPos val="b"/>
        <c:numFmt formatCode="ge" sourceLinked="1"/>
        <c:majorTickMark val="none"/>
        <c:minorTickMark val="none"/>
        <c:tickLblPos val="none"/>
        <c:crossAx val="93714304"/>
        <c:crosses val="autoZero"/>
        <c:auto val="1"/>
        <c:lblOffset val="100"/>
        <c:baseTimeUnit val="years"/>
      </c:dateAx>
      <c:valAx>
        <c:axId val="9371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71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427200"/>
        <c:axId val="93429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427200"/>
        <c:axId val="93429120"/>
      </c:lineChart>
      <c:dateAx>
        <c:axId val="93427200"/>
        <c:scaling>
          <c:orientation val="minMax"/>
        </c:scaling>
        <c:delete val="1"/>
        <c:axPos val="b"/>
        <c:numFmt formatCode="ge" sourceLinked="1"/>
        <c:majorTickMark val="none"/>
        <c:minorTickMark val="none"/>
        <c:tickLblPos val="none"/>
        <c:crossAx val="93429120"/>
        <c:crosses val="autoZero"/>
        <c:auto val="1"/>
        <c:lblOffset val="100"/>
        <c:baseTimeUnit val="years"/>
      </c:dateAx>
      <c:valAx>
        <c:axId val="9342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42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455872"/>
        <c:axId val="93457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455872"/>
        <c:axId val="93457792"/>
      </c:lineChart>
      <c:dateAx>
        <c:axId val="93455872"/>
        <c:scaling>
          <c:orientation val="minMax"/>
        </c:scaling>
        <c:delete val="1"/>
        <c:axPos val="b"/>
        <c:numFmt formatCode="ge" sourceLinked="1"/>
        <c:majorTickMark val="none"/>
        <c:minorTickMark val="none"/>
        <c:tickLblPos val="none"/>
        <c:crossAx val="93457792"/>
        <c:crosses val="autoZero"/>
        <c:auto val="1"/>
        <c:lblOffset val="100"/>
        <c:baseTimeUnit val="years"/>
      </c:dateAx>
      <c:valAx>
        <c:axId val="9345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455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3482368"/>
        <c:axId val="93500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1144.05</c:v>
                </c:pt>
                <c:pt idx="3">
                  <c:v>1117.1099999999999</c:v>
                </c:pt>
                <c:pt idx="4">
                  <c:v>1161.05</c:v>
                </c:pt>
              </c:numCache>
            </c:numRef>
          </c:val>
          <c:smooth val="0"/>
        </c:ser>
        <c:dLbls>
          <c:showLegendKey val="0"/>
          <c:showVal val="0"/>
          <c:showCatName val="0"/>
          <c:showSerName val="0"/>
          <c:showPercent val="0"/>
          <c:showBubbleSize val="0"/>
        </c:dLbls>
        <c:marker val="1"/>
        <c:smooth val="0"/>
        <c:axId val="93482368"/>
        <c:axId val="93500928"/>
      </c:lineChart>
      <c:dateAx>
        <c:axId val="93482368"/>
        <c:scaling>
          <c:orientation val="minMax"/>
        </c:scaling>
        <c:delete val="1"/>
        <c:axPos val="b"/>
        <c:numFmt formatCode="ge" sourceLinked="1"/>
        <c:majorTickMark val="none"/>
        <c:minorTickMark val="none"/>
        <c:tickLblPos val="none"/>
        <c:crossAx val="93500928"/>
        <c:crosses val="autoZero"/>
        <c:auto val="1"/>
        <c:lblOffset val="100"/>
        <c:baseTimeUnit val="years"/>
      </c:dateAx>
      <c:valAx>
        <c:axId val="93500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48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56.49</c:v>
                </c:pt>
                <c:pt idx="1">
                  <c:v>57.1</c:v>
                </c:pt>
                <c:pt idx="2">
                  <c:v>54.39</c:v>
                </c:pt>
                <c:pt idx="3">
                  <c:v>52.96</c:v>
                </c:pt>
                <c:pt idx="4">
                  <c:v>54.17</c:v>
                </c:pt>
              </c:numCache>
            </c:numRef>
          </c:val>
        </c:ser>
        <c:dLbls>
          <c:showLegendKey val="0"/>
          <c:showVal val="0"/>
          <c:showCatName val="0"/>
          <c:showSerName val="0"/>
          <c:showPercent val="0"/>
          <c:showBubbleSize val="0"/>
        </c:dLbls>
        <c:gapWidth val="150"/>
        <c:axId val="93613056"/>
        <c:axId val="9361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42.48</c:v>
                </c:pt>
                <c:pt idx="3">
                  <c:v>41.04</c:v>
                </c:pt>
                <c:pt idx="4">
                  <c:v>41.08</c:v>
                </c:pt>
              </c:numCache>
            </c:numRef>
          </c:val>
          <c:smooth val="0"/>
        </c:ser>
        <c:dLbls>
          <c:showLegendKey val="0"/>
          <c:showVal val="0"/>
          <c:showCatName val="0"/>
          <c:showSerName val="0"/>
          <c:showPercent val="0"/>
          <c:showBubbleSize val="0"/>
        </c:dLbls>
        <c:marker val="1"/>
        <c:smooth val="0"/>
        <c:axId val="93613056"/>
        <c:axId val="93619328"/>
      </c:lineChart>
      <c:dateAx>
        <c:axId val="93613056"/>
        <c:scaling>
          <c:orientation val="minMax"/>
        </c:scaling>
        <c:delete val="1"/>
        <c:axPos val="b"/>
        <c:numFmt formatCode="ge" sourceLinked="1"/>
        <c:majorTickMark val="none"/>
        <c:minorTickMark val="none"/>
        <c:tickLblPos val="none"/>
        <c:crossAx val="93619328"/>
        <c:crosses val="autoZero"/>
        <c:auto val="1"/>
        <c:lblOffset val="100"/>
        <c:baseTimeUnit val="years"/>
      </c:dateAx>
      <c:valAx>
        <c:axId val="9361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61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217.12</c:v>
                </c:pt>
                <c:pt idx="1">
                  <c:v>220.74</c:v>
                </c:pt>
                <c:pt idx="2">
                  <c:v>231.15</c:v>
                </c:pt>
                <c:pt idx="3">
                  <c:v>237.23</c:v>
                </c:pt>
                <c:pt idx="4">
                  <c:v>245.57</c:v>
                </c:pt>
              </c:numCache>
            </c:numRef>
          </c:val>
        </c:ser>
        <c:dLbls>
          <c:showLegendKey val="0"/>
          <c:showVal val="0"/>
          <c:showCatName val="0"/>
          <c:showSerName val="0"/>
          <c:showPercent val="0"/>
          <c:showBubbleSize val="0"/>
        </c:dLbls>
        <c:gapWidth val="150"/>
        <c:axId val="93640576"/>
        <c:axId val="93642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343.8</c:v>
                </c:pt>
                <c:pt idx="3">
                  <c:v>357.08</c:v>
                </c:pt>
                <c:pt idx="4">
                  <c:v>378.08</c:v>
                </c:pt>
              </c:numCache>
            </c:numRef>
          </c:val>
          <c:smooth val="0"/>
        </c:ser>
        <c:dLbls>
          <c:showLegendKey val="0"/>
          <c:showVal val="0"/>
          <c:showCatName val="0"/>
          <c:showSerName val="0"/>
          <c:showPercent val="0"/>
          <c:showBubbleSize val="0"/>
        </c:dLbls>
        <c:marker val="1"/>
        <c:smooth val="0"/>
        <c:axId val="93640576"/>
        <c:axId val="93642752"/>
      </c:lineChart>
      <c:dateAx>
        <c:axId val="93640576"/>
        <c:scaling>
          <c:orientation val="minMax"/>
        </c:scaling>
        <c:delete val="1"/>
        <c:axPos val="b"/>
        <c:numFmt formatCode="ge" sourceLinked="1"/>
        <c:majorTickMark val="none"/>
        <c:minorTickMark val="none"/>
        <c:tickLblPos val="none"/>
        <c:crossAx val="93642752"/>
        <c:crosses val="autoZero"/>
        <c:auto val="1"/>
        <c:lblOffset val="100"/>
        <c:baseTimeUnit val="years"/>
      </c:dateAx>
      <c:valAx>
        <c:axId val="9364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6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T55" zoomScaleNormal="100" workbookViewId="0">
      <selection activeCell="BI72" sqref="BI7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千葉県　多古町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F3</v>
      </c>
      <c r="X8" s="70"/>
      <c r="Y8" s="70"/>
      <c r="Z8" s="70"/>
      <c r="AA8" s="70"/>
      <c r="AB8" s="70"/>
      <c r="AC8" s="70"/>
      <c r="AD8" s="3"/>
      <c r="AE8" s="3"/>
      <c r="AF8" s="3"/>
      <c r="AG8" s="3"/>
      <c r="AH8" s="3"/>
      <c r="AI8" s="3"/>
      <c r="AJ8" s="3"/>
      <c r="AK8" s="3"/>
      <c r="AL8" s="64">
        <f>データ!R6</f>
        <v>15427</v>
      </c>
      <c r="AM8" s="64"/>
      <c r="AN8" s="64"/>
      <c r="AO8" s="64"/>
      <c r="AP8" s="64"/>
      <c r="AQ8" s="64"/>
      <c r="AR8" s="64"/>
      <c r="AS8" s="64"/>
      <c r="AT8" s="63">
        <f>データ!S6</f>
        <v>72.8</v>
      </c>
      <c r="AU8" s="63"/>
      <c r="AV8" s="63"/>
      <c r="AW8" s="63"/>
      <c r="AX8" s="63"/>
      <c r="AY8" s="63"/>
      <c r="AZ8" s="63"/>
      <c r="BA8" s="63"/>
      <c r="BB8" s="63">
        <f>データ!T6</f>
        <v>211.91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18.16</v>
      </c>
      <c r="Q10" s="63"/>
      <c r="R10" s="63"/>
      <c r="S10" s="63"/>
      <c r="T10" s="63"/>
      <c r="U10" s="63"/>
      <c r="V10" s="63"/>
      <c r="W10" s="63">
        <f>データ!P6</f>
        <v>100</v>
      </c>
      <c r="X10" s="63"/>
      <c r="Y10" s="63"/>
      <c r="Z10" s="63"/>
      <c r="AA10" s="63"/>
      <c r="AB10" s="63"/>
      <c r="AC10" s="63"/>
      <c r="AD10" s="64">
        <f>データ!Q6</f>
        <v>3780</v>
      </c>
      <c r="AE10" s="64"/>
      <c r="AF10" s="64"/>
      <c r="AG10" s="64"/>
      <c r="AH10" s="64"/>
      <c r="AI10" s="64"/>
      <c r="AJ10" s="64"/>
      <c r="AK10" s="2"/>
      <c r="AL10" s="64">
        <f>データ!U6</f>
        <v>2783</v>
      </c>
      <c r="AM10" s="64"/>
      <c r="AN10" s="64"/>
      <c r="AO10" s="64"/>
      <c r="AP10" s="64"/>
      <c r="AQ10" s="64"/>
      <c r="AR10" s="64"/>
      <c r="AS10" s="64"/>
      <c r="AT10" s="63">
        <f>データ!V6</f>
        <v>0.94</v>
      </c>
      <c r="AU10" s="63"/>
      <c r="AV10" s="63"/>
      <c r="AW10" s="63"/>
      <c r="AX10" s="63"/>
      <c r="AY10" s="63"/>
      <c r="AZ10" s="63"/>
      <c r="BA10" s="63"/>
      <c r="BB10" s="63">
        <f>データ!W6</f>
        <v>2960.64</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123471</v>
      </c>
      <c r="D6" s="31">
        <f t="shared" si="3"/>
        <v>47</v>
      </c>
      <c r="E6" s="31">
        <f t="shared" si="3"/>
        <v>17</v>
      </c>
      <c r="F6" s="31">
        <f t="shared" si="3"/>
        <v>5</v>
      </c>
      <c r="G6" s="31">
        <f t="shared" si="3"/>
        <v>0</v>
      </c>
      <c r="H6" s="31" t="str">
        <f t="shared" si="3"/>
        <v>千葉県　多古町</v>
      </c>
      <c r="I6" s="31" t="str">
        <f t="shared" si="3"/>
        <v>法非適用</v>
      </c>
      <c r="J6" s="31" t="str">
        <f t="shared" si="3"/>
        <v>下水道事業</v>
      </c>
      <c r="K6" s="31" t="str">
        <f t="shared" si="3"/>
        <v>農業集落排水</v>
      </c>
      <c r="L6" s="31" t="str">
        <f t="shared" si="3"/>
        <v>F3</v>
      </c>
      <c r="M6" s="32" t="str">
        <f t="shared" si="3"/>
        <v>-</v>
      </c>
      <c r="N6" s="32" t="str">
        <f t="shared" si="3"/>
        <v>該当数値なし</v>
      </c>
      <c r="O6" s="32">
        <f t="shared" si="3"/>
        <v>18.16</v>
      </c>
      <c r="P6" s="32">
        <f t="shared" si="3"/>
        <v>100</v>
      </c>
      <c r="Q6" s="32">
        <f t="shared" si="3"/>
        <v>3780</v>
      </c>
      <c r="R6" s="32">
        <f t="shared" si="3"/>
        <v>15427</v>
      </c>
      <c r="S6" s="32">
        <f t="shared" si="3"/>
        <v>72.8</v>
      </c>
      <c r="T6" s="32">
        <f t="shared" si="3"/>
        <v>211.91</v>
      </c>
      <c r="U6" s="32">
        <f t="shared" si="3"/>
        <v>2783</v>
      </c>
      <c r="V6" s="32">
        <f t="shared" si="3"/>
        <v>0.94</v>
      </c>
      <c r="W6" s="32">
        <f t="shared" si="3"/>
        <v>2960.64</v>
      </c>
      <c r="X6" s="33">
        <f>IF(X7="",NA(),X7)</f>
        <v>96.4</v>
      </c>
      <c r="Y6" s="33">
        <f t="shared" ref="Y6:AG6" si="4">IF(Y7="",NA(),Y7)</f>
        <v>97.03</v>
      </c>
      <c r="Z6" s="33">
        <f t="shared" si="4"/>
        <v>102.8</v>
      </c>
      <c r="AA6" s="33">
        <f t="shared" si="4"/>
        <v>94.77</v>
      </c>
      <c r="AB6" s="33">
        <f t="shared" si="4"/>
        <v>100.09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1316.7</v>
      </c>
      <c r="BK6" s="33">
        <f t="shared" si="7"/>
        <v>1224.75</v>
      </c>
      <c r="BL6" s="33">
        <f t="shared" si="7"/>
        <v>1144.05</v>
      </c>
      <c r="BM6" s="33">
        <f t="shared" si="7"/>
        <v>1117.1099999999999</v>
      </c>
      <c r="BN6" s="33">
        <f t="shared" si="7"/>
        <v>1161.05</v>
      </c>
      <c r="BO6" s="32" t="str">
        <f>IF(BO7="","",IF(BO7="-","【-】","【"&amp;SUBSTITUTE(TEXT(BO7,"#,##0.00"),"-","△")&amp;"】"))</f>
        <v>【992.47】</v>
      </c>
      <c r="BP6" s="33">
        <f>IF(BP7="",NA(),BP7)</f>
        <v>56.49</v>
      </c>
      <c r="BQ6" s="33">
        <f t="shared" ref="BQ6:BY6" si="8">IF(BQ7="",NA(),BQ7)</f>
        <v>57.1</v>
      </c>
      <c r="BR6" s="33">
        <f t="shared" si="8"/>
        <v>54.39</v>
      </c>
      <c r="BS6" s="33">
        <f t="shared" si="8"/>
        <v>52.96</v>
      </c>
      <c r="BT6" s="33">
        <f t="shared" si="8"/>
        <v>54.17</v>
      </c>
      <c r="BU6" s="33">
        <f t="shared" si="8"/>
        <v>43.24</v>
      </c>
      <c r="BV6" s="33">
        <f t="shared" si="8"/>
        <v>42.13</v>
      </c>
      <c r="BW6" s="33">
        <f t="shared" si="8"/>
        <v>42.48</v>
      </c>
      <c r="BX6" s="33">
        <f t="shared" si="8"/>
        <v>41.04</v>
      </c>
      <c r="BY6" s="33">
        <f t="shared" si="8"/>
        <v>41.08</v>
      </c>
      <c r="BZ6" s="32" t="str">
        <f>IF(BZ7="","",IF(BZ7="-","【-】","【"&amp;SUBSTITUTE(TEXT(BZ7,"#,##0.00"),"-","△")&amp;"】"))</f>
        <v>【51.49】</v>
      </c>
      <c r="CA6" s="33">
        <f>IF(CA7="",NA(),CA7)</f>
        <v>217.12</v>
      </c>
      <c r="CB6" s="33">
        <f t="shared" ref="CB6:CJ6" si="9">IF(CB7="",NA(),CB7)</f>
        <v>220.74</v>
      </c>
      <c r="CC6" s="33">
        <f t="shared" si="9"/>
        <v>231.15</v>
      </c>
      <c r="CD6" s="33">
        <f t="shared" si="9"/>
        <v>237.23</v>
      </c>
      <c r="CE6" s="33">
        <f t="shared" si="9"/>
        <v>245.57</v>
      </c>
      <c r="CF6" s="33">
        <f t="shared" si="9"/>
        <v>338.76</v>
      </c>
      <c r="CG6" s="33">
        <f t="shared" si="9"/>
        <v>348.41</v>
      </c>
      <c r="CH6" s="33">
        <f t="shared" si="9"/>
        <v>343.8</v>
      </c>
      <c r="CI6" s="33">
        <f t="shared" si="9"/>
        <v>357.08</v>
      </c>
      <c r="CJ6" s="33">
        <f t="shared" si="9"/>
        <v>378.08</v>
      </c>
      <c r="CK6" s="32" t="str">
        <f>IF(CK7="","",IF(CK7="-","【-】","【"&amp;SUBSTITUTE(TEXT(CK7,"#,##0.00"),"-","△")&amp;"】"))</f>
        <v>【295.10】</v>
      </c>
      <c r="CL6" s="33">
        <f>IF(CL7="",NA(),CL7)</f>
        <v>56.38</v>
      </c>
      <c r="CM6" s="33">
        <f t="shared" ref="CM6:CU6" si="10">IF(CM7="",NA(),CM7)</f>
        <v>56.49</v>
      </c>
      <c r="CN6" s="33">
        <f t="shared" si="10"/>
        <v>56.6</v>
      </c>
      <c r="CO6" s="33">
        <f t="shared" si="10"/>
        <v>56.91</v>
      </c>
      <c r="CP6" s="33">
        <f t="shared" si="10"/>
        <v>56.49</v>
      </c>
      <c r="CQ6" s="33">
        <f t="shared" si="10"/>
        <v>44.65</v>
      </c>
      <c r="CR6" s="33">
        <f t="shared" si="10"/>
        <v>46.85</v>
      </c>
      <c r="CS6" s="33">
        <f t="shared" si="10"/>
        <v>46.06</v>
      </c>
      <c r="CT6" s="33">
        <f t="shared" si="10"/>
        <v>45.95</v>
      </c>
      <c r="CU6" s="33">
        <f t="shared" si="10"/>
        <v>44.69</v>
      </c>
      <c r="CV6" s="32" t="str">
        <f>IF(CV7="","",IF(CV7="-","【-】","【"&amp;SUBSTITUTE(TEXT(CV7,"#,##0.00"),"-","△")&amp;"】"))</f>
        <v>【53.32】</v>
      </c>
      <c r="CW6" s="33">
        <f>IF(CW7="",NA(),CW7)</f>
        <v>60.46</v>
      </c>
      <c r="CX6" s="33">
        <f t="shared" ref="CX6:DF6" si="11">IF(CX7="",NA(),CX7)</f>
        <v>61.09</v>
      </c>
      <c r="CY6" s="33">
        <f t="shared" si="11"/>
        <v>60.01</v>
      </c>
      <c r="CZ6" s="33">
        <f t="shared" si="11"/>
        <v>59.96</v>
      </c>
      <c r="DA6" s="33">
        <f t="shared" si="11"/>
        <v>61.48</v>
      </c>
      <c r="DB6" s="33">
        <f t="shared" si="11"/>
        <v>73.599999999999994</v>
      </c>
      <c r="DC6" s="33">
        <f t="shared" si="11"/>
        <v>73.78</v>
      </c>
      <c r="DD6" s="33">
        <f t="shared" si="11"/>
        <v>72.989999999999995</v>
      </c>
      <c r="DE6" s="33">
        <f t="shared" si="11"/>
        <v>71.97</v>
      </c>
      <c r="DF6" s="33">
        <f t="shared" si="11"/>
        <v>70.59</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0.08</v>
      </c>
      <c r="EK6" s="33">
        <f t="shared" si="14"/>
        <v>0.06</v>
      </c>
      <c r="EL6" s="33">
        <f t="shared" si="14"/>
        <v>0.04</v>
      </c>
      <c r="EM6" s="33">
        <f t="shared" si="14"/>
        <v>7.0000000000000007E-2</v>
      </c>
      <c r="EN6" s="32" t="str">
        <f>IF(EN7="","",IF(EN7="-","【-】","【"&amp;SUBSTITUTE(TEXT(EN7,"#,##0.00"),"-","△")&amp;"】"))</f>
        <v>【0.03】</v>
      </c>
    </row>
    <row r="7" spans="1:144" s="34" customFormat="1">
      <c r="A7" s="26"/>
      <c r="B7" s="35">
        <v>2014</v>
      </c>
      <c r="C7" s="35">
        <v>123471</v>
      </c>
      <c r="D7" s="35">
        <v>47</v>
      </c>
      <c r="E7" s="35">
        <v>17</v>
      </c>
      <c r="F7" s="35">
        <v>5</v>
      </c>
      <c r="G7" s="35">
        <v>0</v>
      </c>
      <c r="H7" s="35" t="s">
        <v>96</v>
      </c>
      <c r="I7" s="35" t="s">
        <v>97</v>
      </c>
      <c r="J7" s="35" t="s">
        <v>98</v>
      </c>
      <c r="K7" s="35" t="s">
        <v>99</v>
      </c>
      <c r="L7" s="35" t="s">
        <v>100</v>
      </c>
      <c r="M7" s="36" t="s">
        <v>101</v>
      </c>
      <c r="N7" s="36" t="s">
        <v>102</v>
      </c>
      <c r="O7" s="36">
        <v>18.16</v>
      </c>
      <c r="P7" s="36">
        <v>100</v>
      </c>
      <c r="Q7" s="36">
        <v>3780</v>
      </c>
      <c r="R7" s="36">
        <v>15427</v>
      </c>
      <c r="S7" s="36">
        <v>72.8</v>
      </c>
      <c r="T7" s="36">
        <v>211.91</v>
      </c>
      <c r="U7" s="36">
        <v>2783</v>
      </c>
      <c r="V7" s="36">
        <v>0.94</v>
      </c>
      <c r="W7" s="36">
        <v>2960.64</v>
      </c>
      <c r="X7" s="36">
        <v>96.4</v>
      </c>
      <c r="Y7" s="36">
        <v>97.03</v>
      </c>
      <c r="Z7" s="36">
        <v>102.8</v>
      </c>
      <c r="AA7" s="36">
        <v>94.77</v>
      </c>
      <c r="AB7" s="36">
        <v>100.09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1316.7</v>
      </c>
      <c r="BK7" s="36">
        <v>1224.75</v>
      </c>
      <c r="BL7" s="36">
        <v>1144.05</v>
      </c>
      <c r="BM7" s="36">
        <v>1117.1099999999999</v>
      </c>
      <c r="BN7" s="36">
        <v>1161.05</v>
      </c>
      <c r="BO7" s="36">
        <v>992.47</v>
      </c>
      <c r="BP7" s="36">
        <v>56.49</v>
      </c>
      <c r="BQ7" s="36">
        <v>57.1</v>
      </c>
      <c r="BR7" s="36">
        <v>54.39</v>
      </c>
      <c r="BS7" s="36">
        <v>52.96</v>
      </c>
      <c r="BT7" s="36">
        <v>54.17</v>
      </c>
      <c r="BU7" s="36">
        <v>43.24</v>
      </c>
      <c r="BV7" s="36">
        <v>42.13</v>
      </c>
      <c r="BW7" s="36">
        <v>42.48</v>
      </c>
      <c r="BX7" s="36">
        <v>41.04</v>
      </c>
      <c r="BY7" s="36">
        <v>41.08</v>
      </c>
      <c r="BZ7" s="36">
        <v>51.49</v>
      </c>
      <c r="CA7" s="36">
        <v>217.12</v>
      </c>
      <c r="CB7" s="36">
        <v>220.74</v>
      </c>
      <c r="CC7" s="36">
        <v>231.15</v>
      </c>
      <c r="CD7" s="36">
        <v>237.23</v>
      </c>
      <c r="CE7" s="36">
        <v>245.57</v>
      </c>
      <c r="CF7" s="36">
        <v>338.76</v>
      </c>
      <c r="CG7" s="36">
        <v>348.41</v>
      </c>
      <c r="CH7" s="36">
        <v>343.8</v>
      </c>
      <c r="CI7" s="36">
        <v>357.08</v>
      </c>
      <c r="CJ7" s="36">
        <v>378.08</v>
      </c>
      <c r="CK7" s="36">
        <v>295.10000000000002</v>
      </c>
      <c r="CL7" s="36">
        <v>56.38</v>
      </c>
      <c r="CM7" s="36">
        <v>56.49</v>
      </c>
      <c r="CN7" s="36">
        <v>56.6</v>
      </c>
      <c r="CO7" s="36">
        <v>56.91</v>
      </c>
      <c r="CP7" s="36">
        <v>56.49</v>
      </c>
      <c r="CQ7" s="36">
        <v>44.65</v>
      </c>
      <c r="CR7" s="36">
        <v>46.85</v>
      </c>
      <c r="CS7" s="36">
        <v>46.06</v>
      </c>
      <c r="CT7" s="36">
        <v>45.95</v>
      </c>
      <c r="CU7" s="36">
        <v>44.69</v>
      </c>
      <c r="CV7" s="36">
        <v>53.32</v>
      </c>
      <c r="CW7" s="36">
        <v>60.46</v>
      </c>
      <c r="CX7" s="36">
        <v>61.09</v>
      </c>
      <c r="CY7" s="36">
        <v>60.01</v>
      </c>
      <c r="CZ7" s="36">
        <v>59.96</v>
      </c>
      <c r="DA7" s="36">
        <v>61.48</v>
      </c>
      <c r="DB7" s="36">
        <v>73.599999999999994</v>
      </c>
      <c r="DC7" s="36">
        <v>73.78</v>
      </c>
      <c r="DD7" s="36">
        <v>72.989999999999995</v>
      </c>
      <c r="DE7" s="36">
        <v>71.97</v>
      </c>
      <c r="DF7" s="36">
        <v>70.59</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0.08</v>
      </c>
      <c r="EK7" s="36">
        <v>0.06</v>
      </c>
      <c r="EL7" s="36">
        <v>0.04</v>
      </c>
      <c r="EM7" s="36">
        <v>7.0000000000000007E-2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FJ-USER</cp:lastModifiedBy>
  <cp:lastPrinted>2016-02-10T04:04:29Z</cp:lastPrinted>
  <dcterms:created xsi:type="dcterms:W3CDTF">2016-02-03T09:12:11Z</dcterms:created>
  <dcterms:modified xsi:type="dcterms:W3CDTF">2016-02-18T11:38:44Z</dcterms:modified>
</cp:coreProperties>
</file>