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23_下水道係\01_公共下水道\110_公営企業\100_経営分析表　\"/>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<sst xmlns="http://schemas.openxmlformats.org/spreadsheetml/2006/main" count="221" uniqueCount="111">
  <si>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</si>
  <si>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</si>
  <si>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</si>
  <si>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</si>
  <si>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</si>
  <si>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</si>
  <si>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</si>
  <si>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</si>
  <si>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</si>
  <si>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</si>
  <si>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</si>
  <si>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</si>
  <si>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</si>
  <si>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</si>
  <si>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</si>
  <si>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</si>
  <si>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</si>
  <si>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</si>
  <si>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</si>
  <si>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</si>
  <si>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</si>
  <si>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</si>
  <si>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</si>
  <si>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</si>
  <si>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</si>
  <si>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</si>
  <si>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</si>
  <si>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</si>
  <si>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</si>
  <si>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</si>
  <si>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</si>
  <si>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</si>
  <si>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</si>
  <si>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</si>
  <si>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</si>
  <si>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</si>
  <si>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</si>
  <si>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</si>
  <si>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</si>
  <si>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</si>
  <si>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</si>
  <si>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</si>
  <si>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</si>
  <si>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</si>
  <si>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</si>
  <si>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</si>
  <si>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</si>
  <si>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</si>
  <si>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</si>
  <si>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</si>
  <si>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</si>
  <si>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</si>
  <si>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</si>
  <si>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</si>
  <si>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</si>
  <si>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</si>
  <si>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</si>
  <si>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</si>
  <si>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</si>
  <si>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</si>
  <si>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</si>
  <si>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</si>
  <si>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</si>
  <si>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</si>
  <si>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</si>
  <si>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</si>
  <si>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</si>
  <si>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</si>
  <si>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</si>
  <si>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</si>
  <si>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</si>
  <si>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</si>
  <si>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</si>
  <si>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</si>
  <si>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</si>
  <si>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</si>
  <si>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</si>
  <si>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</si>
  <si>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</si>
  <si>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</si>
  <si>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</si>
  <si>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</si>
  <si>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</si>
  <si>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</si>
  <si>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</si>
  <si>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</si>
  <si>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</si>
  <si>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</si>
  <si>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</si>
  <si>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</si>
  <si>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</si>
  <si>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</si>
  <si>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</si>
  <si>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</si>
  <si>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</si>
  <si>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</si>
  <si>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芝山町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</si>
  <si>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</si>
  <si>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</si>
  <si>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</si>
  <si>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</si>
  <si>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</si>
  <si>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</si>
  <si>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</si>
  <si>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</si>
  <si>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</si>
  <si>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</si>
  <si>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</si>
  <si>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供用開始が平成17年なので施設の目立った老朽化はありません。</t>
    <rPh sb="1" eb="3">
      <t>キョウヨウ</t>
    </rPh>
    <rPh sb="3" eb="5">
      <t>カイシ</t>
    </rPh>
    <rPh sb="6" eb="8">
      <t>ヘイセイ</t>
    </rPh>
    <rPh sb="10" eb="11">
      <t>ネン</t>
    </rPh>
    <rPh sb="14" eb="16">
      <t>シセツ</t>
    </rPh>
    <rPh sb="17" eb="19">
      <t>メダ</t>
    </rPh>
    <rPh sb="21" eb="24">
      <t>ロウキュウカ</t>
    </rPh>
    <phoneticPr fontId="4"/>
  </si>
  <si>
    <t>　①収益的収支比率は年々、料金収入が多くなっていますが、管渠建設工事による支出が料金収入より多い為、年々下がっています。
　④企業債残高対事業規模比率はH23年より減少傾向にありますが、管渠建設工事等を継続的に行っているので類似団体より高い数値となっています。
　⑤経費回収率はH23年から少しずつ改善されていますが、類似団体に比べ経費回収が出来ていないことを示しています。
　⑥汚水処理原価は1㎥あたりの処理費用を示しています。供用開始がH17年で管渠工事も完了していないことから、継続的に管渠整備工事を行っているため、汚水処理原価が高くなります。類似団体平均と比べても高くなってます。
　⑦施設利用率は供用開始エリア拡大による接続人口の増加に伴い、H23年より利用率が向上しており、H26年は類似団体の平均を超える結果となっています。
　⑧水洗化率はH24年より改善が見られますが、類似団体の平均値を下回っています。</t>
    <rPh sb="2" eb="5">
      <t>シュウエキテキ</t>
    </rPh>
    <rPh sb="5" eb="7">
      <t>シュウシ</t>
    </rPh>
    <rPh sb="7" eb="9">
      <t>ヒリツ</t>
    </rPh>
    <rPh sb="10" eb="12">
      <t>ネンネン</t>
    </rPh>
    <rPh sb="13" eb="15">
      <t>リョウキン</t>
    </rPh>
    <rPh sb="15" eb="17">
      <t>シュウニュウ</t>
    </rPh>
    <rPh sb="18" eb="19">
      <t>オオ</t>
    </rPh>
    <rPh sb="28" eb="30">
      <t>カンキョ</t>
    </rPh>
    <rPh sb="30" eb="32">
      <t>ケンセツ</t>
    </rPh>
    <rPh sb="32" eb="34">
      <t>コウジ</t>
    </rPh>
    <rPh sb="37" eb="39">
      <t>シシュツ</t>
    </rPh>
    <rPh sb="40" eb="42">
      <t>リョウキン</t>
    </rPh>
    <rPh sb="42" eb="44">
      <t>シュウニュウ</t>
    </rPh>
    <rPh sb="46" eb="47">
      <t>タ</t>
    </rPh>
    <rPh sb="48" eb="49">
      <t>タメ</t>
    </rPh>
    <rPh sb="50" eb="52">
      <t>ネンネン</t>
    </rPh>
    <rPh sb="52" eb="53">
      <t>サ</t>
    </rPh>
    <rPh sb="63" eb="65">
      <t>キギョウ</t>
    </rPh>
    <rPh sb="65" eb="66">
      <t>サイ</t>
    </rPh>
    <rPh sb="66" eb="68">
      <t>ザンダカ</t>
    </rPh>
    <rPh sb="68" eb="69">
      <t>タイ</t>
    </rPh>
    <rPh sb="69" eb="71">
      <t>ジギョウ</t>
    </rPh>
    <rPh sb="71" eb="73">
      <t>キボ</t>
    </rPh>
    <rPh sb="73" eb="75">
      <t>ヒリツ</t>
    </rPh>
    <rPh sb="79" eb="80">
      <t>ネン</t>
    </rPh>
    <rPh sb="82" eb="84">
      <t>ゲンショウ</t>
    </rPh>
    <rPh sb="84" eb="86">
      <t>ケイコウ</t>
    </rPh>
    <rPh sb="93" eb="94">
      <t>カン</t>
    </rPh>
    <rPh sb="94" eb="95">
      <t>キョ</t>
    </rPh>
    <rPh sb="95" eb="97">
      <t>ケンセツ</t>
    </rPh>
    <rPh sb="97" eb="99">
      <t>コウジ</t>
    </rPh>
    <rPh sb="99" eb="100">
      <t>トウ</t>
    </rPh>
    <rPh sb="101" eb="103">
      <t>ケイゾク</t>
    </rPh>
    <rPh sb="103" eb="104">
      <t>テキ</t>
    </rPh>
    <rPh sb="105" eb="106">
      <t>オコナ</t>
    </rPh>
    <rPh sb="112" eb="114">
      <t>ルイジ</t>
    </rPh>
    <rPh sb="114" eb="116">
      <t>ダンタイ</t>
    </rPh>
    <rPh sb="118" eb="119">
      <t>タカ</t>
    </rPh>
    <rPh sb="120" eb="122">
      <t>スウチ</t>
    </rPh>
    <rPh sb="133" eb="135">
      <t>ケイヒ</t>
    </rPh>
    <rPh sb="135" eb="137">
      <t>カイシュウ</t>
    </rPh>
    <rPh sb="137" eb="138">
      <t>リツ</t>
    </rPh>
    <rPh sb="142" eb="143">
      <t>ネン</t>
    </rPh>
    <rPh sb="145" eb="146">
      <t>スコ</t>
    </rPh>
    <rPh sb="149" eb="151">
      <t>カイゼン</t>
    </rPh>
    <rPh sb="159" eb="161">
      <t>ルイジ</t>
    </rPh>
    <rPh sb="161" eb="163">
      <t>ダンタイ</t>
    </rPh>
    <rPh sb="164" eb="165">
      <t>クラ</t>
    </rPh>
    <rPh sb="166" eb="168">
      <t>ケイヒ</t>
    </rPh>
    <rPh sb="168" eb="170">
      <t>カイシュウ</t>
    </rPh>
    <rPh sb="171" eb="173">
      <t>デキ</t>
    </rPh>
    <rPh sb="180" eb="181">
      <t>シメ</t>
    </rPh>
    <rPh sb="190" eb="192">
      <t>オスイ</t>
    </rPh>
    <rPh sb="192" eb="194">
      <t>ショリ</t>
    </rPh>
    <rPh sb="194" eb="196">
      <t>ゲンカ</t>
    </rPh>
    <rPh sb="203" eb="205">
      <t>ショリ</t>
    </rPh>
    <rPh sb="205" eb="207">
      <t>ヒヨウ</t>
    </rPh>
    <rPh sb="208" eb="209">
      <t>シメ</t>
    </rPh>
    <rPh sb="215" eb="217">
      <t>キョウヨウ</t>
    </rPh>
    <rPh sb="217" eb="219">
      <t>カイシ</t>
    </rPh>
    <rPh sb="223" eb="224">
      <t>ネン</t>
    </rPh>
    <rPh sb="225" eb="226">
      <t>カン</t>
    </rPh>
    <rPh sb="226" eb="227">
      <t>キョ</t>
    </rPh>
    <rPh sb="227" eb="229">
      <t>コウジ</t>
    </rPh>
    <rPh sb="230" eb="232">
      <t>カンリョウ</t>
    </rPh>
    <rPh sb="242" eb="245">
      <t>ケイゾクテキ</t>
    </rPh>
    <rPh sb="246" eb="247">
      <t>カン</t>
    </rPh>
    <rPh sb="247" eb="248">
      <t>キョ</t>
    </rPh>
    <rPh sb="248" eb="250">
      <t>セイビ</t>
    </rPh>
    <rPh sb="250" eb="252">
      <t>コウジ</t>
    </rPh>
    <rPh sb="253" eb="254">
      <t>オコナ</t>
    </rPh>
    <rPh sb="261" eb="263">
      <t>オスイ</t>
    </rPh>
    <rPh sb="263" eb="265">
      <t>ショリ</t>
    </rPh>
    <rPh sb="265" eb="267">
      <t>ゲンカ</t>
    </rPh>
    <rPh sb="268" eb="269">
      <t>タカ</t>
    </rPh>
    <rPh sb="275" eb="277">
      <t>ルイジ</t>
    </rPh>
    <rPh sb="277" eb="279">
      <t>ダンタイ</t>
    </rPh>
    <rPh sb="279" eb="281">
      <t>ヘイキン</t>
    </rPh>
    <rPh sb="282" eb="283">
      <t>クラ</t>
    </rPh>
    <rPh sb="286" eb="287">
      <t>タカ</t>
    </rPh>
    <rPh sb="297" eb="299">
      <t>シセツ</t>
    </rPh>
    <rPh sb="299" eb="302">
      <t>リヨウリツ</t>
    </rPh>
    <rPh sb="303" eb="305">
      <t>キョウヨウ</t>
    </rPh>
    <rPh sb="305" eb="307">
      <t>カイシ</t>
    </rPh>
    <rPh sb="310" eb="312">
      <t>カクダイ</t>
    </rPh>
    <rPh sb="315" eb="317">
      <t>セツゾク</t>
    </rPh>
    <rPh sb="317" eb="319">
      <t>ジンコウ</t>
    </rPh>
    <rPh sb="320" eb="322">
      <t>ゾウカ</t>
    </rPh>
    <rPh sb="323" eb="324">
      <t>トモナ</t>
    </rPh>
    <rPh sb="329" eb="330">
      <t>ネン</t>
    </rPh>
    <rPh sb="332" eb="335">
      <t>リヨウリツ</t>
    </rPh>
    <rPh sb="336" eb="338">
      <t>コウジョウ</t>
    </rPh>
    <rPh sb="346" eb="347">
      <t>ネン</t>
    </rPh>
    <rPh sb="348" eb="350">
      <t>ルイジ</t>
    </rPh>
    <rPh sb="350" eb="352">
      <t>ダンタイ</t>
    </rPh>
    <rPh sb="353" eb="355">
      <t>ヘイキン</t>
    </rPh>
    <rPh sb="356" eb="357">
      <t>コ</t>
    </rPh>
    <rPh sb="359" eb="361">
      <t>ケッカ</t>
    </rPh>
    <rPh sb="372" eb="375">
      <t>スイセンカ</t>
    </rPh>
    <rPh sb="375" eb="376">
      <t>リツ</t>
    </rPh>
    <rPh sb="380" eb="381">
      <t>ネン</t>
    </rPh>
    <rPh sb="383" eb="385">
      <t>カイゼン</t>
    </rPh>
    <rPh sb="386" eb="387">
      <t>ミ</t>
    </rPh>
    <rPh sb="393" eb="395">
      <t>ルイジ</t>
    </rPh>
    <rPh sb="395" eb="397">
      <t>ダンタイ</t>
    </rPh>
    <rPh sb="398" eb="401">
      <t>ヘイキンチ</t>
    </rPh>
    <rPh sb="402" eb="404">
      <t>シタマワ</t>
    </rPh>
    <phoneticPr fontId="4"/>
  </si>
  <si>
    <t>　管渠整備工事については概成してきており、整備工事が終了すると下水道接続人口も増え、収支の面で改善が見込まれます。
　数年に1度、収支状況等を勘案し使用料の見直し等を行い、下水道事業の経営改善を目指します。
　今後は適正な維持管理及び資産の更新等に向け適切な経営を目指します。
　</t>
    <rPh sb="1" eb="2">
      <t>カン</t>
    </rPh>
    <rPh sb="2" eb="3">
      <t>キョ</t>
    </rPh>
    <rPh sb="3" eb="5">
      <t>セイビ</t>
    </rPh>
    <rPh sb="5" eb="7">
      <t>コウジ</t>
    </rPh>
    <rPh sb="12" eb="13">
      <t>ガイ</t>
    </rPh>
    <rPh sb="13" eb="14">
      <t>シゲル</t>
    </rPh>
    <rPh sb="21" eb="23">
      <t>セイビ</t>
    </rPh>
    <rPh sb="23" eb="25">
      <t>コウジ</t>
    </rPh>
    <rPh sb="26" eb="28">
      <t>シュウリョウ</t>
    </rPh>
    <rPh sb="31" eb="33">
      <t>ゲスイ</t>
    </rPh>
    <rPh sb="33" eb="34">
      <t>ドウ</t>
    </rPh>
    <rPh sb="34" eb="36">
      <t>セツゾク</t>
    </rPh>
    <rPh sb="36" eb="38">
      <t>ジンコウ</t>
    </rPh>
    <rPh sb="39" eb="40">
      <t>フ</t>
    </rPh>
    <rPh sb="42" eb="44">
      <t>シュウシ</t>
    </rPh>
    <rPh sb="45" eb="46">
      <t>メン</t>
    </rPh>
    <rPh sb="47" eb="49">
      <t>カイゼン</t>
    </rPh>
    <rPh sb="50" eb="52">
      <t>ミコ</t>
    </rPh>
    <rPh sb="59" eb="61">
      <t>スウネン</t>
    </rPh>
    <rPh sb="63" eb="64">
      <t>ド</t>
    </rPh>
    <rPh sb="65" eb="67">
      <t>シュウシ</t>
    </rPh>
    <rPh sb="67" eb="69">
      <t>ジョウキョウ</t>
    </rPh>
    <rPh sb="69" eb="70">
      <t>トウ</t>
    </rPh>
    <rPh sb="71" eb="73">
      <t>カンアン</t>
    </rPh>
    <rPh sb="74" eb="76">
      <t>シヨウ</t>
    </rPh>
    <rPh sb="76" eb="77">
      <t>リョウ</t>
    </rPh>
    <rPh sb="78" eb="80">
      <t>ミナオ</t>
    </rPh>
    <rPh sb="81" eb="82">
      <t>トウ</t>
    </rPh>
    <rPh sb="83" eb="84">
      <t>オコナ</t>
    </rPh>
    <rPh sb="86" eb="88">
      <t>ゲスイ</t>
    </rPh>
    <rPh sb="88" eb="89">
      <t>ドウ</t>
    </rPh>
    <rPh sb="89" eb="91">
      <t>ジギョウ</t>
    </rPh>
    <rPh sb="92" eb="94">
      <t>ケイエイ</t>
    </rPh>
    <rPh sb="94" eb="96">
      <t>カイゼン</t>
    </rPh>
    <rPh sb="97" eb="99">
      <t>メザ</t>
    </rPh>
    <rPh sb="105" eb="107">
      <t>コンゴ</t>
    </rPh>
    <rPh sb="108" eb="110">
      <t>テキセイ</t>
    </rPh>
    <rPh sb="111" eb="113">
      <t>イジ</t>
    </rPh>
    <rPh sb="113" eb="115">
      <t>カンリ</t>
    </rPh>
    <rPh sb="115" eb="116">
      <t>オヨ</t>
    </rPh>
    <rPh sb="117" eb="119">
      <t>シサン</t>
    </rPh>
    <rPh sb="120" eb="123">
      <t>コウシントウ</t>
    </rPh>
    <rPh sb="124" eb="125">
      <t>ム</t>
    </rPh>
    <rPh sb="126" eb="128">
      <t>テキセツ</t>
    </rPh>
    <rPh sb="129" eb="131">
      <t>ケイエイ</t>
    </rPh>
    <rPh sb="132" eb="13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</si>
</sst>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0752936"/>
        <c:axId val="10976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260752936"/>
        <c:axId val="109760720"/>
      </c:lineChart>
      <c:dateAx>
        <c:axId val="260752936"/>
        <c:scaling>
          <c:orientation val="minMax"/>
        </c:scaling>
        <c:delete val="1"/>
        <c:axPos val="b"/>
        <c:numFmt formatCode="ge" sourceLinked="1"/>
        <c:majorTickMark val="none"/>
        <c:minorTickMark val="none"/>
        <c:tickLblPos val="none"/>
        <c:crossAx val="109760720"/>
        <c:crosses val="autoZero"/>
        <c:auto val="1"/>
        <c:lblOffset val="100"/>
        <c:baseTimeUnit val="years"/>
      </c:dateAx>
      <c:valAx>
        <c:axId val="10976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75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29.3</c:v>
                </c:pt>
                <c:pt idx="1">
                  <c:v>28.6</c:v>
                </c:pt>
                <c:pt idx="2">
                  <c:v>33.200000000000003</c:v>
                </c:pt>
                <c:pt idx="3">
                  <c:v>36</c:v>
                </c:pt>
                <c:pt idx="4">
                  <c:v>37</c:v>
                </c:pt>
              </c:numCache>
            </c:numRef>
          </c:val>
        </c:ser>
        <c:dLbls>
          <c:showLegendKey val="0"/>
          <c:showVal val="0"/>
          <c:showCatName val="0"/>
          <c:showSerName val="0"/>
          <c:showPercent val="0"/>
          <c:showBubbleSize val="0"/>
        </c:dLbls>
        <c:gapWidth val="150"/>
        <c:axId val="261510840"/>
        <c:axId val="2615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261510840"/>
        <c:axId val="261511232"/>
      </c:lineChart>
      <c:dateAx>
        <c:axId val="261510840"/>
        <c:scaling>
          <c:orientation val="minMax"/>
        </c:scaling>
        <c:delete val="1"/>
        <c:axPos val="b"/>
        <c:numFmt formatCode="ge" sourceLinked="1"/>
        <c:majorTickMark val="none"/>
        <c:minorTickMark val="none"/>
        <c:tickLblPos val="none"/>
        <c:crossAx val="261511232"/>
        <c:crosses val="autoZero"/>
        <c:auto val="1"/>
        <c:lblOffset val="100"/>
        <c:baseTimeUnit val="years"/>
      </c:dateAx>
      <c:valAx>
        <c:axId val="2615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1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64.86</c:v>
                </c:pt>
                <c:pt idx="1">
                  <c:v>65.63</c:v>
                </c:pt>
                <c:pt idx="2">
                  <c:v>65.41</c:v>
                </c:pt>
                <c:pt idx="3">
                  <c:v>66.73</c:v>
                </c:pt>
                <c:pt idx="4">
                  <c:v>67.28</c:v>
                </c:pt>
              </c:numCache>
            </c:numRef>
          </c:val>
        </c:ser>
        <c:dLbls>
          <c:showLegendKey val="0"/>
          <c:showVal val="0"/>
          <c:showCatName val="0"/>
          <c:showSerName val="0"/>
          <c:showPercent val="0"/>
          <c:showBubbleSize val="0"/>
        </c:dLbls>
        <c:gapWidth val="150"/>
        <c:axId val="261512408"/>
        <c:axId val="26168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261512408"/>
        <c:axId val="261684784"/>
      </c:lineChart>
      <c:dateAx>
        <c:axId val="261512408"/>
        <c:scaling>
          <c:orientation val="minMax"/>
        </c:scaling>
        <c:delete val="1"/>
        <c:axPos val="b"/>
        <c:numFmt formatCode="ge" sourceLinked="1"/>
        <c:majorTickMark val="none"/>
        <c:minorTickMark val="none"/>
        <c:tickLblPos val="none"/>
        <c:crossAx val="261684784"/>
        <c:crosses val="autoZero"/>
        <c:auto val="1"/>
        <c:lblOffset val="100"/>
        <c:baseTimeUnit val="years"/>
      </c:dateAx>
      <c:valAx>
        <c:axId val="26168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1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41.1</c:v>
                </c:pt>
                <c:pt idx="1">
                  <c:v>38.9</c:v>
                </c:pt>
                <c:pt idx="2">
                  <c:v>38.9</c:v>
                </c:pt>
                <c:pt idx="3">
                  <c:v>35.81</c:v>
                </c:pt>
                <c:pt idx="4">
                  <c:v>34.99</c:v>
                </c:pt>
              </c:numCache>
            </c:numRef>
          </c:val>
        </c:ser>
        <c:dLbls>
          <c:showLegendKey val="0"/>
          <c:showVal val="0"/>
          <c:showCatName val="0"/>
          <c:showSerName val="0"/>
          <c:showPercent val="0"/>
          <c:showBubbleSize val="0"/>
        </c:dLbls>
        <c:gapWidth val="150"/>
        <c:axId val="260461592"/>
        <c:axId val="10978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0461592"/>
        <c:axId val="109788904"/>
      </c:lineChart>
      <c:dateAx>
        <c:axId val="260461592"/>
        <c:scaling>
          <c:orientation val="minMax"/>
        </c:scaling>
        <c:delete val="1"/>
        <c:axPos val="b"/>
        <c:numFmt formatCode="ge" sourceLinked="1"/>
        <c:majorTickMark val="none"/>
        <c:minorTickMark val="none"/>
        <c:tickLblPos val="none"/>
        <c:crossAx val="109788904"/>
        <c:crosses val="autoZero"/>
        <c:auto val="1"/>
        <c:lblOffset val="100"/>
        <c:baseTimeUnit val="years"/>
      </c:dateAx>
      <c:valAx>
        <c:axId val="10978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6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951424"/>
        <c:axId val="11019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951424"/>
        <c:axId val="110190480"/>
      </c:lineChart>
      <c:dateAx>
        <c:axId val="109951424"/>
        <c:scaling>
          <c:orientation val="minMax"/>
        </c:scaling>
        <c:delete val="1"/>
        <c:axPos val="b"/>
        <c:numFmt formatCode="ge" sourceLinked="1"/>
        <c:majorTickMark val="none"/>
        <c:minorTickMark val="none"/>
        <c:tickLblPos val="none"/>
        <c:crossAx val="110190480"/>
        <c:crosses val="autoZero"/>
        <c:auto val="1"/>
        <c:lblOffset val="100"/>
        <c:baseTimeUnit val="years"/>
      </c:dateAx>
      <c:valAx>
        <c:axId val="11019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1168016"/>
        <c:axId val="26116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1168016"/>
        <c:axId val="261168912"/>
      </c:lineChart>
      <c:dateAx>
        <c:axId val="261168016"/>
        <c:scaling>
          <c:orientation val="minMax"/>
        </c:scaling>
        <c:delete val="1"/>
        <c:axPos val="b"/>
        <c:numFmt formatCode="ge" sourceLinked="1"/>
        <c:majorTickMark val="none"/>
        <c:minorTickMark val="none"/>
        <c:tickLblPos val="none"/>
        <c:crossAx val="261168912"/>
        <c:crosses val="autoZero"/>
        <c:auto val="1"/>
        <c:lblOffset val="100"/>
        <c:baseTimeUnit val="years"/>
      </c:dateAx>
      <c:valAx>
        <c:axId val="26116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16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0389832"/>
        <c:axId val="26123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0389832"/>
        <c:axId val="261235792"/>
      </c:lineChart>
      <c:dateAx>
        <c:axId val="260389832"/>
        <c:scaling>
          <c:orientation val="minMax"/>
        </c:scaling>
        <c:delete val="1"/>
        <c:axPos val="b"/>
        <c:numFmt formatCode="ge" sourceLinked="1"/>
        <c:majorTickMark val="none"/>
        <c:minorTickMark val="none"/>
        <c:tickLblPos val="none"/>
        <c:crossAx val="261235792"/>
        <c:crosses val="autoZero"/>
        <c:auto val="1"/>
        <c:lblOffset val="100"/>
        <c:baseTimeUnit val="years"/>
      </c:dateAx>
      <c:valAx>
        <c:axId val="26123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8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1237360"/>
        <c:axId val="26123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1237360"/>
        <c:axId val="261237752"/>
      </c:lineChart>
      <c:dateAx>
        <c:axId val="261237360"/>
        <c:scaling>
          <c:orientation val="minMax"/>
        </c:scaling>
        <c:delete val="1"/>
        <c:axPos val="b"/>
        <c:numFmt formatCode="ge" sourceLinked="1"/>
        <c:majorTickMark val="none"/>
        <c:minorTickMark val="none"/>
        <c:tickLblPos val="none"/>
        <c:crossAx val="261237752"/>
        <c:crosses val="autoZero"/>
        <c:auto val="1"/>
        <c:lblOffset val="100"/>
        <c:baseTimeUnit val="years"/>
      </c:dateAx>
      <c:valAx>
        <c:axId val="26123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23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8773.85</c:v>
                </c:pt>
                <c:pt idx="1">
                  <c:v>9053.61</c:v>
                </c:pt>
                <c:pt idx="2">
                  <c:v>7767.57</c:v>
                </c:pt>
                <c:pt idx="3">
                  <c:v>7284.03</c:v>
                </c:pt>
                <c:pt idx="4">
                  <c:v>6588.9</c:v>
                </c:pt>
              </c:numCache>
            </c:numRef>
          </c:val>
        </c:ser>
        <c:dLbls>
          <c:showLegendKey val="0"/>
          <c:showVal val="0"/>
          <c:showCatName val="0"/>
          <c:showSerName val="0"/>
          <c:showPercent val="0"/>
          <c:showBubbleSize val="0"/>
        </c:dLbls>
        <c:gapWidth val="150"/>
        <c:axId val="260389440"/>
        <c:axId val="26038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260389440"/>
        <c:axId val="260389048"/>
      </c:lineChart>
      <c:dateAx>
        <c:axId val="260389440"/>
        <c:scaling>
          <c:orientation val="minMax"/>
        </c:scaling>
        <c:delete val="1"/>
        <c:axPos val="b"/>
        <c:numFmt formatCode="ge" sourceLinked="1"/>
        <c:majorTickMark val="none"/>
        <c:minorTickMark val="none"/>
        <c:tickLblPos val="none"/>
        <c:crossAx val="260389048"/>
        <c:crosses val="autoZero"/>
        <c:auto val="1"/>
        <c:lblOffset val="100"/>
        <c:baseTimeUnit val="years"/>
      </c:dateAx>
      <c:valAx>
        <c:axId val="26038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12.3</c:v>
                </c:pt>
                <c:pt idx="1">
                  <c:v>12.04</c:v>
                </c:pt>
                <c:pt idx="2">
                  <c:v>13.16</c:v>
                </c:pt>
                <c:pt idx="3">
                  <c:v>13.69</c:v>
                </c:pt>
                <c:pt idx="4">
                  <c:v>13.99</c:v>
                </c:pt>
              </c:numCache>
            </c:numRef>
          </c:val>
        </c:ser>
        <c:dLbls>
          <c:showLegendKey val="0"/>
          <c:showVal val="0"/>
          <c:showCatName val="0"/>
          <c:showSerName val="0"/>
          <c:showPercent val="0"/>
          <c:showBubbleSize val="0"/>
        </c:dLbls>
        <c:gapWidth val="150"/>
        <c:axId val="261238928"/>
        <c:axId val="26123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261238928"/>
        <c:axId val="261239320"/>
      </c:lineChart>
      <c:dateAx>
        <c:axId val="261238928"/>
        <c:scaling>
          <c:orientation val="minMax"/>
        </c:scaling>
        <c:delete val="1"/>
        <c:axPos val="b"/>
        <c:numFmt formatCode="ge" sourceLinked="1"/>
        <c:majorTickMark val="none"/>
        <c:minorTickMark val="none"/>
        <c:tickLblPos val="none"/>
        <c:crossAx val="261239320"/>
        <c:crosses val="autoZero"/>
        <c:auto val="1"/>
        <c:lblOffset val="100"/>
        <c:baseTimeUnit val="years"/>
      </c:dateAx>
      <c:valAx>
        <c:axId val="26123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23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1244.9000000000001</c:v>
                </c:pt>
                <c:pt idx="1">
                  <c:v>1277.1400000000001</c:v>
                </c:pt>
                <c:pt idx="2">
                  <c:v>1167.27</c:v>
                </c:pt>
                <c:pt idx="3">
                  <c:v>1083.6500000000001</c:v>
                </c:pt>
                <c:pt idx="4">
                  <c:v>1106.33</c:v>
                </c:pt>
              </c:numCache>
            </c:numRef>
          </c:val>
        </c:ser>
        <c:dLbls>
          <c:showLegendKey val="0"/>
          <c:showVal val="0"/>
          <c:showCatName val="0"/>
          <c:showSerName val="0"/>
          <c:showPercent val="0"/>
          <c:showBubbleSize val="0"/>
        </c:dLbls>
        <c:gapWidth val="150"/>
        <c:axId val="261236968"/>
        <c:axId val="2615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261236968"/>
        <c:axId val="261509664"/>
      </c:lineChart>
      <c:dateAx>
        <c:axId val="261236968"/>
        <c:scaling>
          <c:orientation val="minMax"/>
        </c:scaling>
        <c:delete val="1"/>
        <c:axPos val="b"/>
        <c:numFmt formatCode="ge" sourceLinked="1"/>
        <c:majorTickMark val="none"/>
        <c:minorTickMark val="none"/>
        <c:tickLblPos val="none"/>
        <c:crossAx val="261509664"/>
        <c:crosses val="autoZero"/>
        <c:auto val="1"/>
        <c:lblOffset val="100"/>
        <c:baseTimeUnit val="years"/>
      </c:dateAx>
      <c:valAx>
        <c:axId val="2615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23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芝山町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7715</v>
      </c>
      <c r="AM8" s="47"/>
      <c r="AN8" s="47"/>
      <c r="AO8" s="47"/>
      <c r="AP8" s="47"/>
      <c r="AQ8" s="47"/>
      <c r="AR8" s="47"/>
      <c r="AS8" s="47"/>
      <c r="AT8" s="43">
        <f>データ!S6</f>
        <v>43.24</v>
      </c>
      <c r="AU8" s="43"/>
      <c r="AV8" s="43"/>
      <c r="AW8" s="43"/>
      <c r="AX8" s="43"/>
      <c r="AY8" s="43"/>
      <c r="AZ8" s="43"/>
      <c r="BA8" s="43"/>
      <c r="BB8" s="43">
        <f>データ!T6</f>
        <v>178.42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19.91</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1522</v>
      </c>
      <c r="AM10" s="47"/>
      <c r="AN10" s="47"/>
      <c r="AO10" s="47"/>
      <c r="AP10" s="47"/>
      <c r="AQ10" s="47"/>
      <c r="AR10" s="47"/>
      <c r="AS10" s="47"/>
      <c r="AT10" s="43">
        <f>データ!V6</f>
        <v>1.25</v>
      </c>
      <c r="AU10" s="43"/>
      <c r="AV10" s="43"/>
      <c r="AW10" s="43"/>
      <c r="AX10" s="43"/>
      <c r="AY10" s="43"/>
      <c r="AZ10" s="43"/>
      <c r="BA10" s="43"/>
      <c r="BB10" s="43">
        <f>データ!W6</f>
        <v>1217.5999999999999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124095</v>
      </c>
      <c r="D6" s="31">
        <f t="shared" si="3"/>
        <v>47</v>
      </c>
      <c r="E6" s="31">
        <f t="shared" si="3"/>
        <v>17</v>
      </c>
      <c r="F6" s="31">
        <f t="shared" si="3"/>
        <v>4</v>
      </c>
      <c r="G6" s="31">
        <f t="shared" si="3"/>
        <v>0</v>
      </c>
      <c r="H6" s="31" t="str">
        <f t="shared" si="3"/>
        <v>千葉県　芝山町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19.91</v>
      </c>
      <c r="P6" s="32">
        <f t="shared" si="3"/>
        <v>100</v>
      </c>
      <c r="Q6" s="32">
        <f t="shared" si="3"/>
        <v>3780</v>
      </c>
      <c r="R6" s="32">
        <f t="shared" si="3"/>
        <v>7715</v>
      </c>
      <c r="S6" s="32">
        <f t="shared" si="3"/>
        <v>43.24</v>
      </c>
      <c r="T6" s="32">
        <f t="shared" si="3"/>
        <v>178.42</v>
      </c>
      <c r="U6" s="32">
        <f t="shared" si="3"/>
        <v>1522</v>
      </c>
      <c r="V6" s="32">
        <f t="shared" si="3"/>
        <v>1.25</v>
      </c>
      <c r="W6" s="32">
        <f t="shared" si="3"/>
        <v>1217.5999999999999</v>
      </c>
      <c r="X6" s="33">
        <f>IF(X7="",NA(),X7)</f>
        <v>41.1</v>
      </c>
      <c r="Y6" s="33">
        <f t="shared" ref="Y6:AG6" si="4">IF(Y7="",NA(),Y7)</f>
        <v>38.9</v>
      </c>
      <c r="Z6" s="33">
        <f t="shared" si="4"/>
        <v>38.9</v>
      </c>
      <c r="AA6" s="33">
        <f t="shared" si="4"/>
        <v>35.81</v>
      </c>
      <c r="AB6" s="33">
        <f t="shared" si="4"/>
        <v>34.99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8773.85</v>
      </c>
      <c r="BF6" s="33">
        <f t="shared" ref="BF6:BN6" si="7">IF(BF7="",NA(),BF7)</f>
        <v>9053.61</v>
      </c>
      <c r="BG6" s="33">
        <f t="shared" si="7"/>
        <v>7767.57</v>
      </c>
      <c r="BH6" s="33">
        <f t="shared" si="7"/>
        <v>7284.03</v>
      </c>
      <c r="BI6" s="33">
        <f t="shared" si="7"/>
        <v>6588.9</v>
      </c>
      <c r="BJ6" s="33">
        <f t="shared" si="7"/>
        <v>1868.17</v>
      </c>
      <c r="BK6" s="33">
        <f t="shared" si="7"/>
        <v>1835.56</v>
      </c>
      <c r="BL6" s="33">
        <f t="shared" si="7"/>
        <v>1716.82</v>
      </c>
      <c r="BM6" s="33">
        <f t="shared" si="7"/>
        <v>1554.05</v>
      </c>
      <c r="BN6" s="33">
        <f t="shared" si="7"/>
        <v>1671.86</v>
      </c>
      <c r="BO6" s="32" t="str">
        <f>IF(BO7="","",IF(BO7="-","【-】","【"&amp;SUBSTITUTE(TEXT(BO7,"#,##0.00"),"-","△")&amp;"】"))</f>
        <v>【1,479.31】</v>
      </c>
      <c r="BP6" s="33">
        <f>IF(BP7="",NA(),BP7)</f>
        <v>12.3</v>
      </c>
      <c r="BQ6" s="33">
        <f t="shared" ref="BQ6:BY6" si="8">IF(BQ7="",NA(),BQ7)</f>
        <v>12.04</v>
      </c>
      <c r="BR6" s="33">
        <f t="shared" si="8"/>
        <v>13.16</v>
      </c>
      <c r="BS6" s="33">
        <f t="shared" si="8"/>
        <v>13.69</v>
      </c>
      <c r="BT6" s="33">
        <f t="shared" si="8"/>
        <v>13.99</v>
      </c>
      <c r="BU6" s="33">
        <f t="shared" si="8"/>
        <v>55.15</v>
      </c>
      <c r="BV6" s="33">
        <f t="shared" si="8"/>
        <v>52.89</v>
      </c>
      <c r="BW6" s="33">
        <f t="shared" si="8"/>
        <v>51.73</v>
      </c>
      <c r="BX6" s="33">
        <f t="shared" si="8"/>
        <v>53.01</v>
      </c>
      <c r="BY6" s="33">
        <f t="shared" si="8"/>
        <v>50.54</v>
      </c>
      <c r="BZ6" s="32" t="str">
        <f>IF(BZ7="","",IF(BZ7="-","【-】","【"&amp;SUBSTITUTE(TEXT(BZ7,"#,##0.00"),"-","△")&amp;"】"))</f>
        <v>【63.50】</v>
      </c>
      <c r="CA6" s="33">
        <f>IF(CA7="",NA(),CA7)</f>
        <v>1244.9000000000001</v>
      </c>
      <c r="CB6" s="33">
        <f t="shared" ref="CB6:CJ6" si="9">IF(CB7="",NA(),CB7)</f>
        <v>1277.1400000000001</v>
      </c>
      <c r="CC6" s="33">
        <f t="shared" si="9"/>
        <v>1167.27</v>
      </c>
      <c r="CD6" s="33">
        <f t="shared" si="9"/>
        <v>1083.6500000000001</v>
      </c>
      <c r="CE6" s="33">
        <f t="shared" si="9"/>
        <v>1106.33</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29.3</v>
      </c>
      <c r="CM6" s="33">
        <f t="shared" ref="CM6:CU6" si="10">IF(CM7="",NA(),CM7)</f>
        <v>28.6</v>
      </c>
      <c r="CN6" s="33">
        <f t="shared" si="10"/>
        <v>33.200000000000003</v>
      </c>
      <c r="CO6" s="33">
        <f t="shared" si="10"/>
        <v>36</v>
      </c>
      <c r="CP6" s="33">
        <f t="shared" si="10"/>
        <v>37</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64.86</v>
      </c>
      <c r="CX6" s="33">
        <f t="shared" ref="CX6:DF6" si="11">IF(CX7="",NA(),CX7)</f>
        <v>65.63</v>
      </c>
      <c r="CY6" s="33">
        <f t="shared" si="11"/>
        <v>65.41</v>
      </c>
      <c r="CZ6" s="33">
        <f t="shared" si="11"/>
        <v>66.73</v>
      </c>
      <c r="DA6" s="33">
        <f t="shared" si="11"/>
        <v>67.28</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124095</v>
      </c>
      <c r="D7" s="35">
        <v>47</v>
      </c>
      <c r="E7" s="35">
        <v>17</v>
      </c>
      <c r="F7" s="35">
        <v>4</v>
      </c>
      <c r="G7" s="35">
        <v>0</v>
      </c>
      <c r="H7" s="35" t="s">
        <v>96</v>
      </c>
      <c r="I7" s="35" t="s">
        <v>97</v>
      </c>
      <c r="J7" s="35" t="s">
        <v>98</v>
      </c>
      <c r="K7" s="35" t="s">
        <v>99</v>
      </c>
      <c r="L7" s="35" t="s">
        <v>100</v>
      </c>
      <c r="M7" s="36" t="s">
        <v>101</v>
      </c>
      <c r="N7" s="36" t="s">
        <v>102</v>
      </c>
      <c r="O7" s="36">
        <v>19.91</v>
      </c>
      <c r="P7" s="36">
        <v>100</v>
      </c>
      <c r="Q7" s="36">
        <v>3780</v>
      </c>
      <c r="R7" s="36">
        <v>7715</v>
      </c>
      <c r="S7" s="36">
        <v>43.24</v>
      </c>
      <c r="T7" s="36">
        <v>178.42</v>
      </c>
      <c r="U7" s="36">
        <v>1522</v>
      </c>
      <c r="V7" s="36">
        <v>1.25</v>
      </c>
      <c r="W7" s="36">
        <v>1217.5999999999999</v>
      </c>
      <c r="X7" s="36">
        <v>41.1</v>
      </c>
      <c r="Y7" s="36">
        <v>38.9</v>
      </c>
      <c r="Z7" s="36">
        <v>38.9</v>
      </c>
      <c r="AA7" s="36">
        <v>35.81</v>
      </c>
      <c r="AB7" s="36">
        <v>34.99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8773.85</v>
      </c>
      <c r="BF7" s="36">
        <v>9053.61</v>
      </c>
      <c r="BG7" s="36">
        <v>7767.57</v>
      </c>
      <c r="BH7" s="36">
        <v>7284.03</v>
      </c>
      <c r="BI7" s="36">
        <v>6588.9</v>
      </c>
      <c r="BJ7" s="36">
        <v>1868.17</v>
      </c>
      <c r="BK7" s="36">
        <v>1835.56</v>
      </c>
      <c r="BL7" s="36">
        <v>1716.82</v>
      </c>
      <c r="BM7" s="36">
        <v>1554.05</v>
      </c>
      <c r="BN7" s="36">
        <v>1671.86</v>
      </c>
      <c r="BO7" s="36">
        <v>1479.31</v>
      </c>
      <c r="BP7" s="36">
        <v>12.3</v>
      </c>
      <c r="BQ7" s="36">
        <v>12.04</v>
      </c>
      <c r="BR7" s="36">
        <v>13.16</v>
      </c>
      <c r="BS7" s="36">
        <v>13.69</v>
      </c>
      <c r="BT7" s="36">
        <v>13.99</v>
      </c>
      <c r="BU7" s="36">
        <v>55.15</v>
      </c>
      <c r="BV7" s="36">
        <v>52.89</v>
      </c>
      <c r="BW7" s="36">
        <v>51.73</v>
      </c>
      <c r="BX7" s="36">
        <v>53.01</v>
      </c>
      <c r="BY7" s="36">
        <v>50.54</v>
      </c>
      <c r="BZ7" s="36">
        <v>63.5</v>
      </c>
      <c r="CA7" s="36">
        <v>1244.9000000000001</v>
      </c>
      <c r="CB7" s="36">
        <v>1277.1400000000001</v>
      </c>
      <c r="CC7" s="36">
        <v>1167.27</v>
      </c>
      <c r="CD7" s="36">
        <v>1083.6500000000001</v>
      </c>
      <c r="CE7" s="36">
        <v>1106.33</v>
      </c>
      <c r="CF7" s="36">
        <v>283.05</v>
      </c>
      <c r="CG7" s="36">
        <v>300.52</v>
      </c>
      <c r="CH7" s="36">
        <v>310.47000000000003</v>
      </c>
      <c r="CI7" s="36">
        <v>299.39</v>
      </c>
      <c r="CJ7" s="36">
        <v>320.36</v>
      </c>
      <c r="CK7" s="36">
        <v>253.12</v>
      </c>
      <c r="CL7" s="36">
        <v>29.3</v>
      </c>
      <c r="CM7" s="36">
        <v>28.6</v>
      </c>
      <c r="CN7" s="36">
        <v>33.200000000000003</v>
      </c>
      <c r="CO7" s="36">
        <v>36</v>
      </c>
      <c r="CP7" s="36">
        <v>37</v>
      </c>
      <c r="CQ7" s="36">
        <v>36.18</v>
      </c>
      <c r="CR7" s="36">
        <v>36.799999999999997</v>
      </c>
      <c r="CS7" s="36">
        <v>36.67</v>
      </c>
      <c r="CT7" s="36">
        <v>36.200000000000003</v>
      </c>
      <c r="CU7" s="36">
        <v>34.74</v>
      </c>
      <c r="CV7" s="36">
        <v>41.06</v>
      </c>
      <c r="CW7" s="36">
        <v>64.86</v>
      </c>
      <c r="CX7" s="36">
        <v>65.63</v>
      </c>
      <c r="CY7" s="36">
        <v>65.41</v>
      </c>
      <c r="CZ7" s="36">
        <v>66.73</v>
      </c>
      <c r="DA7" s="36">
        <v>67.28</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総務課</cp:lastModifiedBy>
  <cp:lastPrinted>2016-02-16T07:56:04Z</cp:lastPrinted>
  <dcterms:created xsi:type="dcterms:W3CDTF">2016-02-03T09:02:37Z</dcterms:created>
  <dcterms:modified xsi:type="dcterms:W3CDTF">2016-02-19T05:59:40Z</dcterms:modified>
  <cp:category/>
</cp:coreProperties>
</file>