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7\AppData\Local\Microsoft\Windows\Temporary Internet Files\Content.Outlook\MGETMG5E\"/>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<sst xmlns="http://schemas.openxmlformats.org/spreadsheetml/2006/main" count="220" uniqueCount="107">
  <si>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</si>
  <si>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</si>
  <si>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</si>
  <si>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</si>
  <si>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</si>
  <si>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</si>
  <si>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</si>
  <si>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</si>
  <si>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</si>
  <si>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</si>
  <si>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</si>
  <si>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</si>
  <si>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</si>
  <si>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</si>
  <si>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</si>
  <si>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</si>
  <si>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</si>
  <si>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</si>
  <si>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</si>
  <si>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</si>
  <si>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</si>
  <si>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</si>
  <si>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</si>
  <si>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</si>
  <si>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</si>
  <si>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</si>
  <si>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</si>
  <si>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</si>
  <si>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</si>
  <si>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</si>
  <si>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</si>
  <si>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</si>
  <si>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</si>
  <si>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</si>
  <si>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</si>
  <si>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</si>
  <si>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</si>
  <si>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</si>
  <si>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</si>
  <si>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</si>
  <si>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</si>
  <si>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</si>
  <si>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</si>
  <si>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</si>
  <si>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</si>
  <si>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</si>
  <si>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</si>
  <si>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</si>
  <si>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</si>
  <si>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</si>
  <si>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</si>
  <si>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</si>
  <si>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</si>
  <si>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</si>
  <si>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</si>
  <si>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</si>
  <si>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</si>
  <si>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</si>
  <si>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</si>
  <si>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</si>
  <si>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</si>
  <si>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</si>
  <si>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</si>
  <si>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</si>
  <si>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</si>
  <si>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</si>
  <si>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</si>
  <si>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</si>
  <si>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</si>
  <si>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</si>
  <si>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</si>
  <si>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</si>
  <si>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</si>
  <si>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</si>
  <si>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</si>
  <si>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</si>
  <si>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</si>
  <si>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</si>
  <si>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</si>
  <si>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</si>
  <si>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</si>
  <si>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</si>
  <si>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</si>
  <si>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</si>
  <si>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</si>
  <si>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</si>
  <si>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</si>
  <si>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</si>
  <si>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</si>
  <si>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</si>
  <si>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</si>
  <si>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</si>
  <si>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</si>
  <si>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東総広域水道企業団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</si>
  <si>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</si>
  <si>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</si>
  <si>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</si>
  <si>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</si>
  <si>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</si>
  <si>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</si>
  <si>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</si>
  <si>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</si>
  <si>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</si>
  <si>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</si>
  <si>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 健全性
　当企業団においては、経営の健全性を示す各指標については概ね良好な状態で推移していると思われるが、今後は、事業収益の大半を占める給水収益が人口の減少等により減収傾向にある中、老朽化施設等の更新事業への多額の資金需要が見込まれており、企業債残高及び減価償却費の増加による各指標の悪化は免れない状況にあると思われる。
(2) 効率性
　当企業団においては、施設利用率が全国及び類似団体平均を下回る状況で推移している。これは、社会情勢等の変化により水需要が伸びず、計画水量を下回る状況が続いているためであり、今後も水需要の伸びは期待できない状況である。</t>
    <rPh sb="4" eb="7">
      <t>ケンゼンセイ</t>
    </rPh>
    <rPh sb="9" eb="10">
      <t>トウ</t>
    </rPh>
    <rPh sb="10" eb="13">
      <t>キギョウダン</t>
    </rPh>
    <rPh sb="19" eb="21">
      <t>ケイエイ</t>
    </rPh>
    <rPh sb="22" eb="25">
      <t>ケンゼンセイ</t>
    </rPh>
    <rPh sb="26" eb="27">
      <t>シメ</t>
    </rPh>
    <rPh sb="28" eb="31">
      <t>カクシヒョウ</t>
    </rPh>
    <rPh sb="36" eb="37">
      <t>オオム</t>
    </rPh>
    <rPh sb="38" eb="40">
      <t>リョウコウ</t>
    </rPh>
    <rPh sb="41" eb="43">
      <t>ジョウタイ</t>
    </rPh>
    <rPh sb="44" eb="46">
      <t>スイイ</t>
    </rPh>
    <rPh sb="51" eb="52">
      <t>オモ</t>
    </rPh>
    <rPh sb="57" eb="59">
      <t>コンゴ</t>
    </rPh>
    <rPh sb="61" eb="63">
      <t>ジギョウ</t>
    </rPh>
    <rPh sb="63" eb="65">
      <t>シュウエキ</t>
    </rPh>
    <rPh sb="66" eb="68">
      <t>タイハン</t>
    </rPh>
    <rPh sb="69" eb="70">
      <t>シ</t>
    </rPh>
    <rPh sb="72" eb="74">
      <t>キュウスイ</t>
    </rPh>
    <rPh sb="74" eb="76">
      <t>シュウエキ</t>
    </rPh>
    <rPh sb="77" eb="79">
      <t>ジンコウ</t>
    </rPh>
    <rPh sb="80" eb="82">
      <t>ゲンショウ</t>
    </rPh>
    <rPh sb="82" eb="83">
      <t>トウ</t>
    </rPh>
    <rPh sb="86" eb="88">
      <t>ゲンシュウ</t>
    </rPh>
    <rPh sb="88" eb="90">
      <t>ケイコウ</t>
    </rPh>
    <rPh sb="93" eb="94">
      <t>ナカ</t>
    </rPh>
    <rPh sb="95" eb="98">
      <t>ロウキュウカ</t>
    </rPh>
    <rPh sb="98" eb="100">
      <t>シセツ</t>
    </rPh>
    <rPh sb="100" eb="101">
      <t>トウ</t>
    </rPh>
    <rPh sb="102" eb="104">
      <t>コウシン</t>
    </rPh>
    <rPh sb="104" eb="106">
      <t>ジギョウ</t>
    </rPh>
    <rPh sb="108" eb="110">
      <t>タガク</t>
    </rPh>
    <rPh sb="111" eb="113">
      <t>シキン</t>
    </rPh>
    <rPh sb="113" eb="115">
      <t>ジュヨウ</t>
    </rPh>
    <rPh sb="116" eb="118">
      <t>ミコ</t>
    </rPh>
    <rPh sb="124" eb="127">
      <t>キギョウサイ</t>
    </rPh>
    <rPh sb="127" eb="129">
      <t>ザンダカ</t>
    </rPh>
    <rPh sb="129" eb="130">
      <t>オヨ</t>
    </rPh>
    <rPh sb="131" eb="133">
      <t>ゲンカ</t>
    </rPh>
    <rPh sb="133" eb="136">
      <t>ショウキャクヒ</t>
    </rPh>
    <rPh sb="137" eb="139">
      <t>ゾウカ</t>
    </rPh>
    <rPh sb="142" eb="145">
      <t>カクシヒョウ</t>
    </rPh>
    <rPh sb="146" eb="148">
      <t>アッカ</t>
    </rPh>
    <rPh sb="149" eb="150">
      <t>マヌガ</t>
    </rPh>
    <rPh sb="153" eb="155">
      <t>ジョウキョウ</t>
    </rPh>
    <rPh sb="159" eb="160">
      <t>オモ</t>
    </rPh>
    <rPh sb="169" eb="172">
      <t>コウリツセイ</t>
    </rPh>
    <rPh sb="174" eb="175">
      <t>トウ</t>
    </rPh>
    <rPh sb="175" eb="178">
      <t>キギョウダン</t>
    </rPh>
    <rPh sb="184" eb="186">
      <t>シセツ</t>
    </rPh>
    <rPh sb="186" eb="189">
      <t>リヨウリツ</t>
    </rPh>
    <rPh sb="190" eb="192">
      <t>ゼンコク</t>
    </rPh>
    <rPh sb="192" eb="193">
      <t>オヨ</t>
    </rPh>
    <rPh sb="194" eb="196">
      <t>ルイジ</t>
    </rPh>
    <rPh sb="196" eb="198">
      <t>ダンタイ</t>
    </rPh>
    <rPh sb="198" eb="200">
      <t>ヘイキン</t>
    </rPh>
    <rPh sb="201" eb="203">
      <t>シタマワ</t>
    </rPh>
    <rPh sb="204" eb="206">
      <t>ジョウキョウ</t>
    </rPh>
    <rPh sb="207" eb="209">
      <t>スイイ</t>
    </rPh>
    <rPh sb="218" eb="220">
      <t>シャカイ</t>
    </rPh>
    <rPh sb="220" eb="222">
      <t>ジョウセイ</t>
    </rPh>
    <rPh sb="222" eb="223">
      <t>トウ</t>
    </rPh>
    <rPh sb="224" eb="226">
      <t>ヘンカ</t>
    </rPh>
    <rPh sb="229" eb="230">
      <t>ミズ</t>
    </rPh>
    <rPh sb="230" eb="232">
      <t>ジュヨウ</t>
    </rPh>
    <rPh sb="233" eb="234">
      <t>ノ</t>
    </rPh>
    <rPh sb="237" eb="239">
      <t>ケイカク</t>
    </rPh>
    <rPh sb="239" eb="241">
      <t>スイリョウ</t>
    </rPh>
    <rPh sb="242" eb="244">
      <t>シタマワ</t>
    </rPh>
    <rPh sb="245" eb="247">
      <t>ジョウキョウ</t>
    </rPh>
    <rPh sb="248" eb="249">
      <t>ツズ</t>
    </rPh>
    <rPh sb="259" eb="261">
      <t>コンゴ</t>
    </rPh>
    <rPh sb="262" eb="263">
      <t>ミズ</t>
    </rPh>
    <rPh sb="263" eb="265">
      <t>ジュヨウ</t>
    </rPh>
    <rPh sb="266" eb="267">
      <t>ノ</t>
    </rPh>
    <rPh sb="269" eb="271">
      <t>キタイ</t>
    </rPh>
    <rPh sb="275" eb="277">
      <t>ジョウキョウ</t>
    </rPh>
    <phoneticPr fontId="4"/>
  </si>
  <si>
    <t>(1) 管路
　当企業団においては、基幹管路については、現状法定耐用年数を超えた管路は保有していない。しかしながら、耐震性の観点から更新を必要とする部分があり、多額の資本投下は避けられない状況である。
(2) その他施設
　当企業団が保有する浄水場の主要構造物については、近年耐震化を図り、また、耐用年数からも更新の必要はないが、附属する各設備(機械設備等)については、法定耐用年数を経過し、老朽化が著しい施設については随時更新を予定しており、こちらも多額の資本投下は避けられない状況である。</t>
    <rPh sb="4" eb="6">
      <t>カンロ</t>
    </rPh>
    <rPh sb="8" eb="9">
      <t>トウ</t>
    </rPh>
    <rPh sb="9" eb="12">
      <t>キギョウダン</t>
    </rPh>
    <rPh sb="18" eb="20">
      <t>キカン</t>
    </rPh>
    <rPh sb="20" eb="22">
      <t>カンロ</t>
    </rPh>
    <rPh sb="28" eb="30">
      <t>ゲンジョウ</t>
    </rPh>
    <rPh sb="30" eb="32">
      <t>ホウテイ</t>
    </rPh>
    <rPh sb="32" eb="34">
      <t>タイヨウ</t>
    </rPh>
    <rPh sb="34" eb="36">
      <t>ネンスウ</t>
    </rPh>
    <rPh sb="37" eb="38">
      <t>コ</t>
    </rPh>
    <rPh sb="40" eb="42">
      <t>カンロ</t>
    </rPh>
    <rPh sb="43" eb="45">
      <t>ホユウ</t>
    </rPh>
    <rPh sb="58" eb="61">
      <t>タイシンセイ</t>
    </rPh>
    <rPh sb="62" eb="64">
      <t>カンテン</t>
    </rPh>
    <rPh sb="66" eb="68">
      <t>コウシン</t>
    </rPh>
    <rPh sb="69" eb="71">
      <t>ヒツヨウ</t>
    </rPh>
    <rPh sb="74" eb="76">
      <t>ブブン</t>
    </rPh>
    <rPh sb="80" eb="82">
      <t>タガク</t>
    </rPh>
    <rPh sb="83" eb="85">
      <t>シホン</t>
    </rPh>
    <rPh sb="85" eb="87">
      <t>トウカ</t>
    </rPh>
    <rPh sb="88" eb="89">
      <t>サ</t>
    </rPh>
    <rPh sb="94" eb="96">
      <t>ジョウキョウ</t>
    </rPh>
    <rPh sb="107" eb="108">
      <t>タ</t>
    </rPh>
    <rPh sb="108" eb="110">
      <t>シセツ</t>
    </rPh>
    <rPh sb="112" eb="113">
      <t>トウ</t>
    </rPh>
    <rPh sb="113" eb="116">
      <t>キギョウダン</t>
    </rPh>
    <rPh sb="117" eb="119">
      <t>ホユウ</t>
    </rPh>
    <rPh sb="121" eb="124">
      <t>ジョウスイジョウ</t>
    </rPh>
    <rPh sb="125" eb="127">
      <t>シュヨウ</t>
    </rPh>
    <rPh sb="127" eb="130">
      <t>コウゾウブツ</t>
    </rPh>
    <rPh sb="136" eb="138">
      <t>キンネン</t>
    </rPh>
    <rPh sb="138" eb="141">
      <t>タイシンカ</t>
    </rPh>
    <rPh sb="142" eb="143">
      <t>ハカ</t>
    </rPh>
    <rPh sb="148" eb="150">
      <t>タイヨウ</t>
    </rPh>
    <rPh sb="150" eb="152">
      <t>ネンスウ</t>
    </rPh>
    <rPh sb="155" eb="157">
      <t>コウシン</t>
    </rPh>
    <rPh sb="158" eb="160">
      <t>ヒツヨウ</t>
    </rPh>
    <rPh sb="165" eb="167">
      <t>フゾク</t>
    </rPh>
    <rPh sb="169" eb="170">
      <t>カク</t>
    </rPh>
    <rPh sb="170" eb="172">
      <t>セツビ</t>
    </rPh>
    <rPh sb="173" eb="175">
      <t>キカイ</t>
    </rPh>
    <rPh sb="175" eb="177">
      <t>セツビ</t>
    </rPh>
    <rPh sb="177" eb="178">
      <t>トウ</t>
    </rPh>
    <rPh sb="185" eb="187">
      <t>ホウテイ</t>
    </rPh>
    <rPh sb="187" eb="189">
      <t>タイヨウ</t>
    </rPh>
    <rPh sb="189" eb="191">
      <t>ネンスウ</t>
    </rPh>
    <rPh sb="192" eb="194">
      <t>ケイカ</t>
    </rPh>
    <rPh sb="196" eb="199">
      <t>ロウキュウカ</t>
    </rPh>
    <rPh sb="200" eb="201">
      <t>イチジル</t>
    </rPh>
    <rPh sb="203" eb="205">
      <t>シセツ</t>
    </rPh>
    <rPh sb="210" eb="212">
      <t>ズイジ</t>
    </rPh>
    <rPh sb="212" eb="214">
      <t>コウシン</t>
    </rPh>
    <rPh sb="215" eb="217">
      <t>ヨテイ</t>
    </rPh>
    <phoneticPr fontId="4"/>
  </si>
  <si>
    <t>　上で述べたように、今後は、事業収益の伸びが期待できない中、老朽化施設等の更新事業に多額の資本投下が見込まれ、各指標は悪化傾向で推移していくと思われる。
　こういった状況を踏まえ、今後の事業運営においては、中長期的な財政計画等を作成し、随時見直しを図っていくことで合理的・効率的な経営に努めていく必要があると考える。</t>
    <rPh sb="1" eb="2">
      <t>ウエ</t>
    </rPh>
    <rPh sb="3" eb="4">
      <t>ノ</t>
    </rPh>
    <rPh sb="10" eb="12">
      <t>コンゴ</t>
    </rPh>
    <rPh sb="14" eb="16">
      <t>ジギョウ</t>
    </rPh>
    <rPh sb="16" eb="18">
      <t>シュウエキ</t>
    </rPh>
    <rPh sb="19" eb="20">
      <t>ノ</t>
    </rPh>
    <rPh sb="22" eb="24">
      <t>キタイ</t>
    </rPh>
    <rPh sb="28" eb="29">
      <t>ナカ</t>
    </rPh>
    <rPh sb="30" eb="33">
      <t>ロウキュウカ</t>
    </rPh>
    <rPh sb="33" eb="35">
      <t>シセツ</t>
    </rPh>
    <rPh sb="35" eb="36">
      <t>トウ</t>
    </rPh>
    <rPh sb="37" eb="39">
      <t>コウシン</t>
    </rPh>
    <rPh sb="39" eb="41">
      <t>ジギョウ</t>
    </rPh>
    <rPh sb="42" eb="44">
      <t>タガク</t>
    </rPh>
    <rPh sb="45" eb="47">
      <t>シホン</t>
    </rPh>
    <rPh sb="47" eb="49">
      <t>トウカ</t>
    </rPh>
    <rPh sb="50" eb="52">
      <t>ミコ</t>
    </rPh>
    <rPh sb="55" eb="58">
      <t>カクシヒョウ</t>
    </rPh>
    <rPh sb="59" eb="61">
      <t>アッカ</t>
    </rPh>
    <rPh sb="61" eb="63">
      <t>ケイコウ</t>
    </rPh>
    <rPh sb="64" eb="66">
      <t>スイイ</t>
    </rPh>
    <rPh sb="71" eb="72">
      <t>オモ</t>
    </rPh>
    <rPh sb="83" eb="85">
      <t>ジョウキョウ</t>
    </rPh>
    <rPh sb="86" eb="87">
      <t>フ</t>
    </rPh>
    <rPh sb="90" eb="92">
      <t>コンゴ</t>
    </rPh>
    <rPh sb="93" eb="95">
      <t>ジギョウ</t>
    </rPh>
    <rPh sb="95" eb="97">
      <t>ウンエイ</t>
    </rPh>
    <rPh sb="103" eb="107">
      <t>チュウチョウキテキ</t>
    </rPh>
    <rPh sb="108" eb="110">
      <t>ザイセイ</t>
    </rPh>
    <rPh sb="110" eb="112">
      <t>ケイカク</t>
    </rPh>
    <rPh sb="112" eb="113">
      <t>トウ</t>
    </rPh>
    <rPh sb="114" eb="116">
      <t>サクセイ</t>
    </rPh>
    <rPh sb="118" eb="120">
      <t>ズイジ</t>
    </rPh>
    <rPh sb="120" eb="122">
      <t>ミナオ</t>
    </rPh>
    <rPh sb="124" eb="125">
      <t>ハカ</t>
    </rPh>
    <rPh sb="132" eb="135">
      <t>ゴウリテキ</t>
    </rPh>
    <rPh sb="148" eb="150">
      <t>ヒツヨウ</t>
    </rPh>
    <rPh sb="154" eb="15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</si>
</sst>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10"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12" xfId="0" applyFont="1" applyBorder="1" applyAlignment="1" applyProtection="1">
      <alignment horizontal="justify"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
                  <c:v>0</c:v>
                </c:pt>
                <c:pt idx="1">
                  <c:v>11.06</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18189672"/>
        <c:axId val="31819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0.21</c:v>
                </c:pt>
                <c:pt idx="1">
                  <c:v>0.31</c:v>
                </c:pt>
                <c:pt idx="2">
                  <c:v>0.16</c:v>
                </c:pt>
                <c:pt idx="3">
                  <c:v>0.25</c:v>
                </c:pt>
                <c:pt idx="4">
                  <c:v>0.13</c:v>
                </c:pt>
              </c:numCache>
            </c:numRef>
          </c:val>
          <c:smooth val="0"/>
        </c:ser>
        <c:dLbls>
          <c:showLegendKey val="0"/>
          <c:showVal val="0"/>
          <c:showCatName val="0"/>
          <c:showSerName val="0"/>
          <c:showPercent val="0"/>
          <c:showBubbleSize val="0"/>
        </c:dLbls>
        <c:marker val="1"/>
        <c:smooth val="0"/>
        <c:axId val="318189672"/>
        <c:axId val="318190064"/>
      </c:lineChart>
      <c:dateAx>
        <c:axId val="318189672"/>
        <c:scaling>
          <c:orientation val="minMax"/>
        </c:scaling>
        <c:delete val="1"/>
        <c:axPos val="b"/>
        <c:numFmt formatCode="ge" sourceLinked="1"/>
        <c:majorTickMark val="none"/>
        <c:minorTickMark val="none"/>
        <c:tickLblPos val="none"/>
        <c:crossAx val="318190064"/>
        <c:crosses val="autoZero"/>
        <c:auto val="1"/>
        <c:lblOffset val="100"/>
        <c:baseTimeUnit val="years"/>
      </c:dateAx>
      <c:valAx>
        <c:axId val="31819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8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59.33</c:v>
                </c:pt>
                <c:pt idx="1">
                  <c:v>57.71</c:v>
                </c:pt>
                <c:pt idx="2">
                  <c:v>57.46</c:v>
                </c:pt>
                <c:pt idx="3">
                  <c:v>57.26</c:v>
                </c:pt>
                <c:pt idx="4">
                  <c:v>56.75</c:v>
                </c:pt>
              </c:numCache>
            </c:numRef>
          </c:val>
        </c:ser>
        <c:dLbls>
          <c:showLegendKey val="0"/>
          <c:showVal val="0"/>
          <c:showCatName val="0"/>
          <c:showSerName val="0"/>
          <c:showPercent val="0"/>
          <c:showBubbleSize val="0"/>
        </c:dLbls>
        <c:gapWidth val="150"/>
        <c:axId val="320250112"/>
        <c:axId val="32106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64.150000000000006</c:v>
                </c:pt>
                <c:pt idx="1">
                  <c:v>63.73</c:v>
                </c:pt>
                <c:pt idx="2">
                  <c:v>64.55</c:v>
                </c:pt>
                <c:pt idx="3">
                  <c:v>64.12</c:v>
                </c:pt>
                <c:pt idx="4">
                  <c:v>62.69</c:v>
                </c:pt>
              </c:numCache>
            </c:numRef>
          </c:val>
          <c:smooth val="0"/>
        </c:ser>
        <c:dLbls>
          <c:showLegendKey val="0"/>
          <c:showVal val="0"/>
          <c:showCatName val="0"/>
          <c:showSerName val="0"/>
          <c:showPercent val="0"/>
          <c:showBubbleSize val="0"/>
        </c:dLbls>
        <c:marker val="1"/>
        <c:smooth val="0"/>
        <c:axId val="320250112"/>
        <c:axId val="321064936"/>
      </c:lineChart>
      <c:dateAx>
        <c:axId val="320250112"/>
        <c:scaling>
          <c:orientation val="minMax"/>
        </c:scaling>
        <c:delete val="1"/>
        <c:axPos val="b"/>
        <c:numFmt formatCode="ge" sourceLinked="1"/>
        <c:majorTickMark val="none"/>
        <c:minorTickMark val="none"/>
        <c:tickLblPos val="none"/>
        <c:crossAx val="321064936"/>
        <c:crosses val="autoZero"/>
        <c:auto val="1"/>
        <c:lblOffset val="100"/>
        <c:baseTimeUnit val="years"/>
      </c:dateAx>
      <c:valAx>
        <c:axId val="32106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2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99.4</c:v>
                </c:pt>
                <c:pt idx="1">
                  <c:v>99.25</c:v>
                </c:pt>
                <c:pt idx="2">
                  <c:v>99.27</c:v>
                </c:pt>
                <c:pt idx="3">
                  <c:v>99.33</c:v>
                </c:pt>
                <c:pt idx="4">
                  <c:v>99.39</c:v>
                </c:pt>
              </c:numCache>
            </c:numRef>
          </c:val>
        </c:ser>
        <c:dLbls>
          <c:showLegendKey val="0"/>
          <c:showVal val="0"/>
          <c:showCatName val="0"/>
          <c:showSerName val="0"/>
          <c:showPercent val="0"/>
          <c:showBubbleSize val="0"/>
        </c:dLbls>
        <c:gapWidth val="150"/>
        <c:axId val="321066112"/>
        <c:axId val="32106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99.88</c:v>
                </c:pt>
                <c:pt idx="1">
                  <c:v>99.96</c:v>
                </c:pt>
                <c:pt idx="2">
                  <c:v>99.93</c:v>
                </c:pt>
                <c:pt idx="3">
                  <c:v>100.12</c:v>
                </c:pt>
                <c:pt idx="4">
                  <c:v>100.12</c:v>
                </c:pt>
              </c:numCache>
            </c:numRef>
          </c:val>
          <c:smooth val="0"/>
        </c:ser>
        <c:dLbls>
          <c:showLegendKey val="0"/>
          <c:showVal val="0"/>
          <c:showCatName val="0"/>
          <c:showSerName val="0"/>
          <c:showPercent val="0"/>
          <c:showBubbleSize val="0"/>
        </c:dLbls>
        <c:marker val="1"/>
        <c:smooth val="0"/>
        <c:axId val="321066112"/>
        <c:axId val="321066504"/>
      </c:lineChart>
      <c:dateAx>
        <c:axId val="321066112"/>
        <c:scaling>
          <c:orientation val="minMax"/>
        </c:scaling>
        <c:delete val="1"/>
        <c:axPos val="b"/>
        <c:numFmt formatCode="ge" sourceLinked="1"/>
        <c:majorTickMark val="none"/>
        <c:minorTickMark val="none"/>
        <c:tickLblPos val="none"/>
        <c:crossAx val="321066504"/>
        <c:crosses val="autoZero"/>
        <c:auto val="1"/>
        <c:lblOffset val="100"/>
        <c:baseTimeUnit val="years"/>
      </c:dateAx>
      <c:valAx>
        <c:axId val="32106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0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107.88</c:v>
                </c:pt>
                <c:pt idx="1">
                  <c:v>113.29</c:v>
                </c:pt>
                <c:pt idx="2">
                  <c:v>112.95</c:v>
                </c:pt>
                <c:pt idx="3">
                  <c:v>112.24</c:v>
                </c:pt>
                <c:pt idx="4">
                  <c:v>117.84</c:v>
                </c:pt>
              </c:numCache>
            </c:numRef>
          </c:val>
        </c:ser>
        <c:dLbls>
          <c:showLegendKey val="0"/>
          <c:showVal val="0"/>
          <c:showCatName val="0"/>
          <c:showSerName val="0"/>
          <c:showPercent val="0"/>
          <c:showBubbleSize val="0"/>
        </c:dLbls>
        <c:gapWidth val="150"/>
        <c:axId val="318191240"/>
        <c:axId val="31819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112.1</c:v>
                </c:pt>
                <c:pt idx="1">
                  <c:v>111.78</c:v>
                </c:pt>
                <c:pt idx="2">
                  <c:v>113.16</c:v>
                </c:pt>
                <c:pt idx="3">
                  <c:v>113.88</c:v>
                </c:pt>
                <c:pt idx="4">
                  <c:v>113.47</c:v>
                </c:pt>
              </c:numCache>
            </c:numRef>
          </c:val>
          <c:smooth val="0"/>
        </c:ser>
        <c:dLbls>
          <c:showLegendKey val="0"/>
          <c:showVal val="0"/>
          <c:showCatName val="0"/>
          <c:showSerName val="0"/>
          <c:showPercent val="0"/>
          <c:showBubbleSize val="0"/>
        </c:dLbls>
        <c:marker val="1"/>
        <c:smooth val="0"/>
        <c:axId val="318191240"/>
        <c:axId val="318191632"/>
      </c:lineChart>
      <c:dateAx>
        <c:axId val="318191240"/>
        <c:scaling>
          <c:orientation val="minMax"/>
        </c:scaling>
        <c:delete val="1"/>
        <c:axPos val="b"/>
        <c:numFmt formatCode="ge" sourceLinked="1"/>
        <c:majorTickMark val="none"/>
        <c:minorTickMark val="none"/>
        <c:tickLblPos val="none"/>
        <c:crossAx val="318191632"/>
        <c:crosses val="autoZero"/>
        <c:auto val="1"/>
        <c:lblOffset val="100"/>
        <c:baseTimeUnit val="years"/>
      </c:dateAx>
      <c:valAx>
        <c:axId val="318191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819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44.95</c:v>
                </c:pt>
                <c:pt idx="1">
                  <c:v>45.98</c:v>
                </c:pt>
                <c:pt idx="2">
                  <c:v>48.54</c:v>
                </c:pt>
                <c:pt idx="3">
                  <c:v>50.91</c:v>
                </c:pt>
                <c:pt idx="4">
                  <c:v>51.73</c:v>
                </c:pt>
              </c:numCache>
            </c:numRef>
          </c:val>
        </c:ser>
        <c:dLbls>
          <c:showLegendKey val="0"/>
          <c:showVal val="0"/>
          <c:showCatName val="0"/>
          <c:showSerName val="0"/>
          <c:showPercent val="0"/>
          <c:showBubbleSize val="0"/>
        </c:dLbls>
        <c:gapWidth val="150"/>
        <c:axId val="320246976"/>
        <c:axId val="320247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36.57</c:v>
                </c:pt>
                <c:pt idx="1">
                  <c:v>37.549999999999997</c:v>
                </c:pt>
                <c:pt idx="2">
                  <c:v>38.86</c:v>
                </c:pt>
                <c:pt idx="3">
                  <c:v>39.81</c:v>
                </c:pt>
                <c:pt idx="4">
                  <c:v>51.44</c:v>
                </c:pt>
              </c:numCache>
            </c:numRef>
          </c:val>
          <c:smooth val="0"/>
        </c:ser>
        <c:dLbls>
          <c:showLegendKey val="0"/>
          <c:showVal val="0"/>
          <c:showCatName val="0"/>
          <c:showSerName val="0"/>
          <c:showPercent val="0"/>
          <c:showBubbleSize val="0"/>
        </c:dLbls>
        <c:marker val="1"/>
        <c:smooth val="0"/>
        <c:axId val="320246976"/>
        <c:axId val="320247368"/>
      </c:lineChart>
      <c:dateAx>
        <c:axId val="320246976"/>
        <c:scaling>
          <c:orientation val="minMax"/>
        </c:scaling>
        <c:delete val="1"/>
        <c:axPos val="b"/>
        <c:numFmt formatCode="ge" sourceLinked="1"/>
        <c:majorTickMark val="none"/>
        <c:minorTickMark val="none"/>
        <c:tickLblPos val="none"/>
        <c:crossAx val="320247368"/>
        <c:crosses val="autoZero"/>
        <c:auto val="1"/>
        <c:lblOffset val="100"/>
        <c:baseTimeUnit val="years"/>
      </c:dateAx>
      <c:valAx>
        <c:axId val="32024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24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0248544"/>
        <c:axId val="32024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5.27</c:v>
                </c:pt>
                <c:pt idx="1">
                  <c:v>9.98</c:v>
                </c:pt>
                <c:pt idx="2">
                  <c:v>12.13</c:v>
                </c:pt>
                <c:pt idx="3">
                  <c:v>13.72</c:v>
                </c:pt>
                <c:pt idx="4">
                  <c:v>16.77</c:v>
                </c:pt>
              </c:numCache>
            </c:numRef>
          </c:val>
          <c:smooth val="0"/>
        </c:ser>
        <c:dLbls>
          <c:showLegendKey val="0"/>
          <c:showVal val="0"/>
          <c:showCatName val="0"/>
          <c:showSerName val="0"/>
          <c:showPercent val="0"/>
          <c:showBubbleSize val="0"/>
        </c:dLbls>
        <c:marker val="1"/>
        <c:smooth val="0"/>
        <c:axId val="320248544"/>
        <c:axId val="320248936"/>
      </c:lineChart>
      <c:dateAx>
        <c:axId val="320248544"/>
        <c:scaling>
          <c:orientation val="minMax"/>
        </c:scaling>
        <c:delete val="1"/>
        <c:axPos val="b"/>
        <c:numFmt formatCode="ge" sourceLinked="1"/>
        <c:majorTickMark val="none"/>
        <c:minorTickMark val="none"/>
        <c:tickLblPos val="none"/>
        <c:crossAx val="320248936"/>
        <c:crosses val="autoZero"/>
        <c:auto val="1"/>
        <c:lblOffset val="100"/>
        <c:baseTimeUnit val="years"/>
      </c:dateAx>
      <c:valAx>
        <c:axId val="32024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24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0391824"/>
        <c:axId val="32039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25.58</c:v>
                </c:pt>
                <c:pt idx="1">
                  <c:v>25.8</c:v>
                </c:pt>
                <c:pt idx="2">
                  <c:v>23.57</c:v>
                </c:pt>
                <c:pt idx="3">
                  <c:v>21.34</c:v>
                </c:pt>
                <c:pt idx="4">
                  <c:v>16.89</c:v>
                </c:pt>
              </c:numCache>
            </c:numRef>
          </c:val>
          <c:smooth val="0"/>
        </c:ser>
        <c:dLbls>
          <c:showLegendKey val="0"/>
          <c:showVal val="0"/>
          <c:showCatName val="0"/>
          <c:showSerName val="0"/>
          <c:showPercent val="0"/>
          <c:showBubbleSize val="0"/>
        </c:dLbls>
        <c:marker val="1"/>
        <c:smooth val="0"/>
        <c:axId val="320391824"/>
        <c:axId val="320392216"/>
      </c:lineChart>
      <c:dateAx>
        <c:axId val="320391824"/>
        <c:scaling>
          <c:orientation val="minMax"/>
        </c:scaling>
        <c:delete val="1"/>
        <c:axPos val="b"/>
        <c:numFmt formatCode="ge" sourceLinked="1"/>
        <c:majorTickMark val="none"/>
        <c:minorTickMark val="none"/>
        <c:tickLblPos val="none"/>
        <c:crossAx val="320392216"/>
        <c:crosses val="autoZero"/>
        <c:auto val="1"/>
        <c:lblOffset val="100"/>
        <c:baseTimeUnit val="years"/>
      </c:dateAx>
      <c:valAx>
        <c:axId val="320392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039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3588.79</c:v>
                </c:pt>
                <c:pt idx="1">
                  <c:v>14619.92</c:v>
                </c:pt>
                <c:pt idx="2">
                  <c:v>5551.1</c:v>
                </c:pt>
                <c:pt idx="3">
                  <c:v>15665.53</c:v>
                </c:pt>
                <c:pt idx="4">
                  <c:v>3032.1</c:v>
                </c:pt>
              </c:numCache>
            </c:numRef>
          </c:val>
        </c:ser>
        <c:dLbls>
          <c:showLegendKey val="0"/>
          <c:showVal val="0"/>
          <c:showCatName val="0"/>
          <c:showSerName val="0"/>
          <c:showPercent val="0"/>
          <c:showBubbleSize val="0"/>
        </c:dLbls>
        <c:gapWidth val="150"/>
        <c:axId val="320393392"/>
        <c:axId val="32039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669.4</c:v>
                </c:pt>
                <c:pt idx="1">
                  <c:v>720.62</c:v>
                </c:pt>
                <c:pt idx="2">
                  <c:v>654.97</c:v>
                </c:pt>
                <c:pt idx="3">
                  <c:v>634.53</c:v>
                </c:pt>
                <c:pt idx="4">
                  <c:v>200.22</c:v>
                </c:pt>
              </c:numCache>
            </c:numRef>
          </c:val>
          <c:smooth val="0"/>
        </c:ser>
        <c:dLbls>
          <c:showLegendKey val="0"/>
          <c:showVal val="0"/>
          <c:showCatName val="0"/>
          <c:showSerName val="0"/>
          <c:showPercent val="0"/>
          <c:showBubbleSize val="0"/>
        </c:dLbls>
        <c:marker val="1"/>
        <c:smooth val="0"/>
        <c:axId val="320393392"/>
        <c:axId val="320393784"/>
      </c:lineChart>
      <c:dateAx>
        <c:axId val="320393392"/>
        <c:scaling>
          <c:orientation val="minMax"/>
        </c:scaling>
        <c:delete val="1"/>
        <c:axPos val="b"/>
        <c:numFmt formatCode="ge" sourceLinked="1"/>
        <c:majorTickMark val="none"/>
        <c:minorTickMark val="none"/>
        <c:tickLblPos val="none"/>
        <c:crossAx val="320393784"/>
        <c:crosses val="autoZero"/>
        <c:auto val="1"/>
        <c:lblOffset val="100"/>
        <c:baseTimeUnit val="years"/>
      </c:dateAx>
      <c:valAx>
        <c:axId val="320393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039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128.16</c:v>
                </c:pt>
                <c:pt idx="1">
                  <c:v>139.46</c:v>
                </c:pt>
                <c:pt idx="2">
                  <c:v>120.28</c:v>
                </c:pt>
                <c:pt idx="3">
                  <c:v>115.37</c:v>
                </c:pt>
                <c:pt idx="4">
                  <c:v>111.64</c:v>
                </c:pt>
              </c:numCache>
            </c:numRef>
          </c:val>
        </c:ser>
        <c:dLbls>
          <c:showLegendKey val="0"/>
          <c:showVal val="0"/>
          <c:showCatName val="0"/>
          <c:showSerName val="0"/>
          <c:showPercent val="0"/>
          <c:showBubbleSize val="0"/>
        </c:dLbls>
        <c:gapWidth val="150"/>
        <c:axId val="320467656"/>
        <c:axId val="32046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446.65</c:v>
                </c:pt>
                <c:pt idx="1">
                  <c:v>415.99</c:v>
                </c:pt>
                <c:pt idx="2">
                  <c:v>383.75</c:v>
                </c:pt>
                <c:pt idx="3">
                  <c:v>368.94</c:v>
                </c:pt>
                <c:pt idx="4">
                  <c:v>351.06</c:v>
                </c:pt>
              </c:numCache>
            </c:numRef>
          </c:val>
          <c:smooth val="0"/>
        </c:ser>
        <c:dLbls>
          <c:showLegendKey val="0"/>
          <c:showVal val="0"/>
          <c:showCatName val="0"/>
          <c:showSerName val="0"/>
          <c:showPercent val="0"/>
          <c:showBubbleSize val="0"/>
        </c:dLbls>
        <c:marker val="1"/>
        <c:smooth val="0"/>
        <c:axId val="320467656"/>
        <c:axId val="320468048"/>
      </c:lineChart>
      <c:dateAx>
        <c:axId val="320467656"/>
        <c:scaling>
          <c:orientation val="minMax"/>
        </c:scaling>
        <c:delete val="1"/>
        <c:axPos val="b"/>
        <c:numFmt formatCode="ge" sourceLinked="1"/>
        <c:majorTickMark val="none"/>
        <c:minorTickMark val="none"/>
        <c:tickLblPos val="none"/>
        <c:crossAx val="320468048"/>
        <c:crosses val="autoZero"/>
        <c:auto val="1"/>
        <c:lblOffset val="100"/>
        <c:baseTimeUnit val="years"/>
      </c:dateAx>
      <c:valAx>
        <c:axId val="320468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046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107.48</c:v>
                </c:pt>
                <c:pt idx="1">
                  <c:v>108.41</c:v>
                </c:pt>
                <c:pt idx="2">
                  <c:v>110.78</c:v>
                </c:pt>
                <c:pt idx="3">
                  <c:v>111.46</c:v>
                </c:pt>
                <c:pt idx="4">
                  <c:v>118.58</c:v>
                </c:pt>
              </c:numCache>
            </c:numRef>
          </c:val>
        </c:ser>
        <c:dLbls>
          <c:showLegendKey val="0"/>
          <c:showVal val="0"/>
          <c:showCatName val="0"/>
          <c:showSerName val="0"/>
          <c:showPercent val="0"/>
          <c:showBubbleSize val="0"/>
        </c:dLbls>
        <c:gapWidth val="150"/>
        <c:axId val="320391432"/>
        <c:axId val="32039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108.75</c:v>
                </c:pt>
                <c:pt idx="1">
                  <c:v>108.61</c:v>
                </c:pt>
                <c:pt idx="2">
                  <c:v>110.39</c:v>
                </c:pt>
                <c:pt idx="3">
                  <c:v>111.12</c:v>
                </c:pt>
                <c:pt idx="4">
                  <c:v>112.92</c:v>
                </c:pt>
              </c:numCache>
            </c:numRef>
          </c:val>
          <c:smooth val="0"/>
        </c:ser>
        <c:dLbls>
          <c:showLegendKey val="0"/>
          <c:showVal val="0"/>
          <c:showCatName val="0"/>
          <c:showSerName val="0"/>
          <c:showPercent val="0"/>
          <c:showBubbleSize val="0"/>
        </c:dLbls>
        <c:marker val="1"/>
        <c:smooth val="0"/>
        <c:axId val="320391432"/>
        <c:axId val="320391040"/>
      </c:lineChart>
      <c:dateAx>
        <c:axId val="320391432"/>
        <c:scaling>
          <c:orientation val="minMax"/>
        </c:scaling>
        <c:delete val="1"/>
        <c:axPos val="b"/>
        <c:numFmt formatCode="ge" sourceLinked="1"/>
        <c:majorTickMark val="none"/>
        <c:minorTickMark val="none"/>
        <c:tickLblPos val="none"/>
        <c:crossAx val="320391040"/>
        <c:crosses val="autoZero"/>
        <c:auto val="1"/>
        <c:lblOffset val="100"/>
        <c:baseTimeUnit val="years"/>
      </c:dateAx>
      <c:valAx>
        <c:axId val="32039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39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151.22</c:v>
                </c:pt>
                <c:pt idx="1">
                  <c:v>152.86000000000001</c:v>
                </c:pt>
                <c:pt idx="2">
                  <c:v>150.33000000000001</c:v>
                </c:pt>
                <c:pt idx="3">
                  <c:v>149.75</c:v>
                </c:pt>
                <c:pt idx="4">
                  <c:v>141.62</c:v>
                </c:pt>
              </c:numCache>
            </c:numRef>
          </c:val>
        </c:ser>
        <c:dLbls>
          <c:showLegendKey val="0"/>
          <c:showVal val="0"/>
          <c:showCatName val="0"/>
          <c:showSerName val="0"/>
          <c:showPercent val="0"/>
          <c:showBubbleSize val="0"/>
        </c:dLbls>
        <c:gapWidth val="150"/>
        <c:axId val="320469224"/>
        <c:axId val="32046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80.38</c:v>
                </c:pt>
                <c:pt idx="1">
                  <c:v>78.760000000000005</c:v>
                </c:pt>
                <c:pt idx="2">
                  <c:v>76.81</c:v>
                </c:pt>
                <c:pt idx="3">
                  <c:v>75.75</c:v>
                </c:pt>
                <c:pt idx="4">
                  <c:v>75.3</c:v>
                </c:pt>
              </c:numCache>
            </c:numRef>
          </c:val>
          <c:smooth val="0"/>
        </c:ser>
        <c:dLbls>
          <c:showLegendKey val="0"/>
          <c:showVal val="0"/>
          <c:showCatName val="0"/>
          <c:showSerName val="0"/>
          <c:showPercent val="0"/>
          <c:showBubbleSize val="0"/>
        </c:dLbls>
        <c:marker val="1"/>
        <c:smooth val="0"/>
        <c:axId val="320469224"/>
        <c:axId val="320469616"/>
      </c:lineChart>
      <c:dateAx>
        <c:axId val="320469224"/>
        <c:scaling>
          <c:orientation val="minMax"/>
        </c:scaling>
        <c:delete val="1"/>
        <c:axPos val="b"/>
        <c:numFmt formatCode="ge" sourceLinked="1"/>
        <c:majorTickMark val="none"/>
        <c:minorTickMark val="none"/>
        <c:tickLblPos val="none"/>
        <c:crossAx val="320469616"/>
        <c:crosses val="autoZero"/>
        <c:auto val="1"/>
        <c:lblOffset val="100"/>
        <c:baseTimeUnit val="years"/>
      </c:dateAx>
      <c:valAx>
        <c:axId val="32046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46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【200.22】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【351.06】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【62.69】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【51.44】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【16.77】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H1" zoomScale="70" zoomScaleNormal="70" workbookViewId="0">
      <selection activeCell="AY10" sqref="AY10:BF1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東総広域水道企業団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87.14</v>
      </c>
      <c r="K10" s="47"/>
      <c r="L10" s="47"/>
      <c r="M10" s="47"/>
      <c r="N10" s="47"/>
      <c r="O10" s="47"/>
      <c r="P10" s="47"/>
      <c r="Q10" s="47"/>
      <c r="R10" s="47">
        <f>データ!O6</f>
        <v>91.2</v>
      </c>
      <c r="S10" s="47"/>
      <c r="T10" s="47"/>
      <c r="U10" s="47"/>
      <c r="V10" s="47"/>
      <c r="W10" s="47"/>
      <c r="X10" s="47"/>
      <c r="Y10" s="47"/>
      <c r="Z10" s="78">
        <f>データ!P6</f>
        <v>0</v>
      </c>
      <c r="AA10" s="78"/>
      <c r="AB10" s="78"/>
      <c r="AC10" s="78"/>
      <c r="AD10" s="78"/>
      <c r="AE10" s="78"/>
      <c r="AF10" s="78"/>
      <c r="AG10" s="78"/>
      <c r="AH10" s="2"/>
      <c r="AI10" s="78">
        <f>データ!T6</f>
        <v>135870</v>
      </c>
      <c r="AJ10" s="78"/>
      <c r="AK10" s="78"/>
      <c r="AL10" s="78"/>
      <c r="AM10" s="78"/>
      <c r="AN10" s="78"/>
      <c r="AO10" s="78"/>
      <c r="AP10" s="78"/>
      <c r="AQ10" s="47">
        <f>データ!U6</f>
        <v>223.21</v>
      </c>
      <c r="AR10" s="47"/>
      <c r="AS10" s="47"/>
      <c r="AT10" s="47"/>
      <c r="AU10" s="47"/>
      <c r="AV10" s="47"/>
      <c r="AW10" s="47"/>
      <c r="AX10" s="47"/>
      <c r="AY10" s="47">
        <f>データ!V6</f>
        <v>608.71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128767</v>
      </c>
      <c r="D6" s="31">
        <f t="shared" si="3"/>
        <v>46</v>
      </c>
      <c r="E6" s="31">
        <f t="shared" si="3"/>
        <v>1</v>
      </c>
      <c r="F6" s="31">
        <f t="shared" si="3"/>
        <v>0</v>
      </c>
      <c r="G6" s="31">
        <f t="shared" si="3"/>
        <v>2</v>
      </c>
      <c r="H6" s="31" t="str">
        <f t="shared" si="3"/>
        <v>千葉県　東総広域水道企業団</v>
      </c>
      <c r="I6" s="31" t="str">
        <f t="shared" si="3"/>
        <v>法適用</v>
      </c>
      <c r="J6" s="31" t="str">
        <f t="shared" si="3"/>
        <v>水道事業</v>
      </c>
      <c r="K6" s="31" t="str">
        <f t="shared" si="3"/>
        <v>用水供給事業</v>
      </c>
      <c r="L6" s="31" t="str">
        <f t="shared" si="3"/>
        <v>B</v>
      </c>
      <c r="M6" s="32" t="str">
        <f t="shared" si="3"/>
        <v>-</v>
      </c>
      <c r="N6" s="32">
        <f t="shared" si="3"/>
        <v>87.14</v>
      </c>
      <c r="O6" s="32">
        <f t="shared" si="3"/>
        <v>91.2</v>
      </c>
      <c r="P6" s="32">
        <f t="shared" si="3"/>
        <v>0</v>
      </c>
      <c r="Q6" s="32" t="str">
        <f t="shared" si="3"/>
        <v>-</v>
      </c>
      <c r="R6" s="32" t="str">
        <f t="shared" si="3"/>
        <v>-</v>
      </c>
      <c r="S6" s="32" t="str">
        <f t="shared" si="3"/>
        <v>-</v>
      </c>
      <c r="T6" s="32">
        <f t="shared" si="3"/>
        <v>135870</v>
      </c>
      <c r="U6" s="32">
        <f t="shared" si="3"/>
        <v>223.21</v>
      </c>
      <c r="V6" s="32">
        <f t="shared" si="3"/>
        <v>608.71</v>
      </c>
      <c r="W6" s="33">
        <f>IF(W7="",NA(),W7)</f>
        <v>107.88</v>
      </c>
      <c r="X6" s="33">
        <f t="shared" ref="X6:AF6" si="4">IF(X7="",NA(),X7)</f>
        <v>113.29</v>
      </c>
      <c r="Y6" s="33">
        <f t="shared" si="4"/>
        <v>112.95</v>
      </c>
      <c r="Z6" s="33">
        <f t="shared" si="4"/>
        <v>112.24</v>
      </c>
      <c r="AA6" s="33">
        <f t="shared" si="4"/>
        <v>117.84</v>
      </c>
      <c r="AB6" s="33">
        <f t="shared" si="4"/>
        <v>112.1</v>
      </c>
      <c r="AC6" s="33">
        <f t="shared" si="4"/>
        <v>111.78</v>
      </c>
      <c r="AD6" s="33">
        <f t="shared" si="4"/>
        <v>113.16</v>
      </c>
      <c r="AE6" s="33">
        <f t="shared" si="4"/>
        <v>113.88</v>
      </c>
      <c r="AF6" s="33">
        <f t="shared" si="4"/>
        <v>113.47</v>
      </c>
      <c r="AG6" s="32" t="str">
        <f>IF(AG7="","",IF(AG7="-","【-】","【"&amp;SUBSTITUTE(TEXT(AG7,"#,##0.00"),"-","△")&amp;"】"))</f>
        <v>【113.47】</v>
      </c>
      <c r="AH6" s="32">
        <f>IF(AH7="",NA(),AH7)</f>
        <v>0</v>
      </c>
      <c r="AI6" s="32">
        <f t="shared" ref="AI6:AQ6" si="5">IF(AI7="",NA(),AI7)</f>
        <v>0</v>
      </c>
      <c r="AJ6" s="32">
        <f t="shared" si="5"/>
        <v>0</v>
      </c>
      <c r="AK6" s="32">
        <f t="shared" si="5"/>
        <v>0</v>
      </c>
      <c r="AL6" s="32">
        <f t="shared" si="5"/>
        <v>0</v>
      </c>
      <c r="AM6" s="33">
        <f t="shared" si="5"/>
        <v>25.58</v>
      </c>
      <c r="AN6" s="33">
        <f t="shared" si="5"/>
        <v>25.8</v>
      </c>
      <c r="AO6" s="33">
        <f t="shared" si="5"/>
        <v>23.57</v>
      </c>
      <c r="AP6" s="33">
        <f t="shared" si="5"/>
        <v>21.34</v>
      </c>
      <c r="AQ6" s="33">
        <f t="shared" si="5"/>
        <v>16.89</v>
      </c>
      <c r="AR6" s="32" t="str">
        <f>IF(AR7="","",IF(AR7="-","【-】","【"&amp;SUBSTITUTE(TEXT(AR7,"#,##0.00"),"-","△")&amp;"】"))</f>
        <v>【16.89】</v>
      </c>
      <c r="AS6" s="33">
        <f>IF(AS7="",NA(),AS7)</f>
        <v>3588.79</v>
      </c>
      <c r="AT6" s="33">
        <f t="shared" ref="AT6:BB6" si="6">IF(AT7="",NA(),AT7)</f>
        <v>14619.92</v>
      </c>
      <c r="AU6" s="33">
        <f t="shared" si="6"/>
        <v>5551.1</v>
      </c>
      <c r="AV6" s="33">
        <f t="shared" si="6"/>
        <v>15665.53</v>
      </c>
      <c r="AW6" s="33">
        <f t="shared" si="6"/>
        <v>3032.1</v>
      </c>
      <c r="AX6" s="33">
        <f t="shared" si="6"/>
        <v>669.4</v>
      </c>
      <c r="AY6" s="33">
        <f t="shared" si="6"/>
        <v>720.62</v>
      </c>
      <c r="AZ6" s="33">
        <f t="shared" si="6"/>
        <v>654.97</v>
      </c>
      <c r="BA6" s="33">
        <f t="shared" si="6"/>
        <v>634.53</v>
      </c>
      <c r="BB6" s="33">
        <f t="shared" si="6"/>
        <v>200.22</v>
      </c>
      <c r="BC6" s="32" t="str">
        <f>IF(BC7="","",IF(BC7="-","【-】","【"&amp;SUBSTITUTE(TEXT(BC7,"#,##0.00"),"-","△")&amp;"】"))</f>
        <v>【200.22】</v>
      </c>
      <c r="BD6" s="33">
        <f>IF(BD7="",NA(),BD7)</f>
        <v>128.16</v>
      </c>
      <c r="BE6" s="33">
        <f t="shared" ref="BE6:BM6" si="7">IF(BE7="",NA(),BE7)</f>
        <v>139.46</v>
      </c>
      <c r="BF6" s="33">
        <f t="shared" si="7"/>
        <v>120.28</v>
      </c>
      <c r="BG6" s="33">
        <f t="shared" si="7"/>
        <v>115.37</v>
      </c>
      <c r="BH6" s="33">
        <f t="shared" si="7"/>
        <v>111.64</v>
      </c>
      <c r="BI6" s="33">
        <f t="shared" si="7"/>
        <v>446.65</v>
      </c>
      <c r="BJ6" s="33">
        <f t="shared" si="7"/>
        <v>415.99</v>
      </c>
      <c r="BK6" s="33">
        <f t="shared" si="7"/>
        <v>383.75</v>
      </c>
      <c r="BL6" s="33">
        <f t="shared" si="7"/>
        <v>368.94</v>
      </c>
      <c r="BM6" s="33">
        <f t="shared" si="7"/>
        <v>351.06</v>
      </c>
      <c r="BN6" s="32" t="str">
        <f>IF(BN7="","",IF(BN7="-","【-】","【"&amp;SUBSTITUTE(TEXT(BN7,"#,##0.00"),"-","△")&amp;"】"))</f>
        <v>【351.06】</v>
      </c>
      <c r="BO6" s="33">
        <f>IF(BO7="",NA(),BO7)</f>
        <v>107.48</v>
      </c>
      <c r="BP6" s="33">
        <f t="shared" ref="BP6:BX6" si="8">IF(BP7="",NA(),BP7)</f>
        <v>108.41</v>
      </c>
      <c r="BQ6" s="33">
        <f t="shared" si="8"/>
        <v>110.78</v>
      </c>
      <c r="BR6" s="33">
        <f t="shared" si="8"/>
        <v>111.46</v>
      </c>
      <c r="BS6" s="33">
        <f t="shared" si="8"/>
        <v>118.58</v>
      </c>
      <c r="BT6" s="33">
        <f t="shared" si="8"/>
        <v>108.75</v>
      </c>
      <c r="BU6" s="33">
        <f t="shared" si="8"/>
        <v>108.61</v>
      </c>
      <c r="BV6" s="33">
        <f t="shared" si="8"/>
        <v>110.39</v>
      </c>
      <c r="BW6" s="33">
        <f t="shared" si="8"/>
        <v>111.12</v>
      </c>
      <c r="BX6" s="33">
        <f t="shared" si="8"/>
        <v>112.92</v>
      </c>
      <c r="BY6" s="32" t="str">
        <f>IF(BY7="","",IF(BY7="-","【-】","【"&amp;SUBSTITUTE(TEXT(BY7,"#,##0.00"),"-","△")&amp;"】"))</f>
        <v>【112.92】</v>
      </c>
      <c r="BZ6" s="33">
        <f>IF(BZ7="",NA(),BZ7)</f>
        <v>151.22</v>
      </c>
      <c r="CA6" s="33">
        <f t="shared" ref="CA6:CI6" si="9">IF(CA7="",NA(),CA7)</f>
        <v>152.86000000000001</v>
      </c>
      <c r="CB6" s="33">
        <f t="shared" si="9"/>
        <v>150.33000000000001</v>
      </c>
      <c r="CC6" s="33">
        <f t="shared" si="9"/>
        <v>149.75</v>
      </c>
      <c r="CD6" s="33">
        <f t="shared" si="9"/>
        <v>141.62</v>
      </c>
      <c r="CE6" s="33">
        <f t="shared" si="9"/>
        <v>80.38</v>
      </c>
      <c r="CF6" s="33">
        <f t="shared" si="9"/>
        <v>78.760000000000005</v>
      </c>
      <c r="CG6" s="33">
        <f t="shared" si="9"/>
        <v>76.81</v>
      </c>
      <c r="CH6" s="33">
        <f t="shared" si="9"/>
        <v>75.75</v>
      </c>
      <c r="CI6" s="33">
        <f t="shared" si="9"/>
        <v>75.3</v>
      </c>
      <c r="CJ6" s="32" t="str">
        <f>IF(CJ7="","",IF(CJ7="-","【-】","【"&amp;SUBSTITUTE(TEXT(CJ7,"#,##0.00"),"-","△")&amp;"】"))</f>
        <v>【75.30】</v>
      </c>
      <c r="CK6" s="33">
        <f>IF(CK7="",NA(),CK7)</f>
        <v>59.33</v>
      </c>
      <c r="CL6" s="33">
        <f t="shared" ref="CL6:CT6" si="10">IF(CL7="",NA(),CL7)</f>
        <v>57.71</v>
      </c>
      <c r="CM6" s="33">
        <f t="shared" si="10"/>
        <v>57.46</v>
      </c>
      <c r="CN6" s="33">
        <f t="shared" si="10"/>
        <v>57.26</v>
      </c>
      <c r="CO6" s="33">
        <f t="shared" si="10"/>
        <v>56.75</v>
      </c>
      <c r="CP6" s="33">
        <f t="shared" si="10"/>
        <v>64.150000000000006</v>
      </c>
      <c r="CQ6" s="33">
        <f t="shared" si="10"/>
        <v>63.73</v>
      </c>
      <c r="CR6" s="33">
        <f t="shared" si="10"/>
        <v>64.55</v>
      </c>
      <c r="CS6" s="33">
        <f t="shared" si="10"/>
        <v>64.12</v>
      </c>
      <c r="CT6" s="33">
        <f t="shared" si="10"/>
        <v>62.69</v>
      </c>
      <c r="CU6" s="32" t="str">
        <f>IF(CU7="","",IF(CU7="-","【-】","【"&amp;SUBSTITUTE(TEXT(CU7,"#,##0.00"),"-","△")&amp;"】"))</f>
        <v>【62.69】</v>
      </c>
      <c r="CV6" s="33">
        <f>IF(CV7="",NA(),CV7)</f>
        <v>99.4</v>
      </c>
      <c r="CW6" s="33">
        <f t="shared" ref="CW6:DE6" si="11">IF(CW7="",NA(),CW7)</f>
        <v>99.25</v>
      </c>
      <c r="CX6" s="33">
        <f t="shared" si="11"/>
        <v>99.27</v>
      </c>
      <c r="CY6" s="33">
        <f t="shared" si="11"/>
        <v>99.33</v>
      </c>
      <c r="CZ6" s="33">
        <f t="shared" si="11"/>
        <v>99.39</v>
      </c>
      <c r="DA6" s="33">
        <f t="shared" si="11"/>
        <v>99.88</v>
      </c>
      <c r="DB6" s="33">
        <f t="shared" si="11"/>
        <v>99.96</v>
      </c>
      <c r="DC6" s="33">
        <f t="shared" si="11"/>
        <v>99.93</v>
      </c>
      <c r="DD6" s="33">
        <f t="shared" si="11"/>
        <v>100.12</v>
      </c>
      <c r="DE6" s="33">
        <f t="shared" si="11"/>
        <v>100.12</v>
      </c>
      <c r="DF6" s="32" t="str">
        <f>IF(DF7="","",IF(DF7="-","【-】","【"&amp;SUBSTITUTE(TEXT(DF7,"#,##0.00"),"-","△")&amp;"】"))</f>
        <v>【100.12】</v>
      </c>
      <c r="DG6" s="33">
        <f>IF(DG7="",NA(),DG7)</f>
        <v>44.95</v>
      </c>
      <c r="DH6" s="33">
        <f t="shared" ref="DH6:DP6" si="12">IF(DH7="",NA(),DH7)</f>
        <v>45.98</v>
      </c>
      <c r="DI6" s="33">
        <f t="shared" si="12"/>
        <v>48.54</v>
      </c>
      <c r="DJ6" s="33">
        <f t="shared" si="12"/>
        <v>50.91</v>
      </c>
      <c r="DK6" s="33">
        <f t="shared" si="12"/>
        <v>51.73</v>
      </c>
      <c r="DL6" s="33">
        <f t="shared" si="12"/>
        <v>36.57</v>
      </c>
      <c r="DM6" s="33">
        <f t="shared" si="12"/>
        <v>37.549999999999997</v>
      </c>
      <c r="DN6" s="33">
        <f t="shared" si="12"/>
        <v>38.86</v>
      </c>
      <c r="DO6" s="33">
        <f t="shared" si="12"/>
        <v>39.81</v>
      </c>
      <c r="DP6" s="33">
        <f t="shared" si="12"/>
        <v>51.44</v>
      </c>
      <c r="DQ6" s="32" t="str">
        <f>IF(DQ7="","",IF(DQ7="-","【-】","【"&amp;SUBSTITUTE(TEXT(DQ7,"#,##0.00"),"-","△")&amp;"】"))</f>
        <v>【51.44】</v>
      </c>
      <c r="DR6" s="32">
        <f>IF(DR7="",NA(),DR7)</f>
        <v>0</v>
      </c>
      <c r="DS6" s="32">
        <f t="shared" ref="DS6:EA6" si="13">IF(DS7="",NA(),DS7)</f>
        <v>0</v>
      </c>
      <c r="DT6" s="32">
        <f t="shared" si="13"/>
        <v>0</v>
      </c>
      <c r="DU6" s="32">
        <f t="shared" si="13"/>
        <v>0</v>
      </c>
      <c r="DV6" s="32">
        <f t="shared" si="13"/>
        <v>0</v>
      </c>
      <c r="DW6" s="33">
        <f t="shared" si="13"/>
        <v>5.27</v>
      </c>
      <c r="DX6" s="33">
        <f t="shared" si="13"/>
        <v>9.98</v>
      </c>
      <c r="DY6" s="33">
        <f t="shared" si="13"/>
        <v>12.13</v>
      </c>
      <c r="DZ6" s="33">
        <f t="shared" si="13"/>
        <v>13.72</v>
      </c>
      <c r="EA6" s="33">
        <f t="shared" si="13"/>
        <v>16.77</v>
      </c>
      <c r="EB6" s="32" t="str">
        <f>IF(EB7="","",IF(EB7="-","【-】","【"&amp;SUBSTITUTE(TEXT(EB7,"#,##0.00"),"-","△")&amp;"】"))</f>
        <v>【16.77】</v>
      </c>
      <c r="EC6" s="32">
        <f>IF(EC7="",NA(),EC7)</f>
        <v>0</v>
      </c>
      <c r="ED6" s="33">
        <f t="shared" ref="ED6:EL6" si="14">IF(ED7="",NA(),ED7)</f>
        <v>11.06</v>
      </c>
      <c r="EE6" s="32">
        <f t="shared" si="14"/>
        <v>0</v>
      </c>
      <c r="EF6" s="32">
        <f t="shared" si="14"/>
        <v>0</v>
      </c>
      <c r="EG6" s="32">
        <f t="shared" si="14"/>
        <v>0</v>
      </c>
      <c r="EH6" s="33">
        <f t="shared" si="14"/>
        <v>0.21</v>
      </c>
      <c r="EI6" s="33">
        <f t="shared" si="14"/>
        <v>0.31</v>
      </c>
      <c r="EJ6" s="33">
        <f t="shared" si="14"/>
        <v>0.16</v>
      </c>
      <c r="EK6" s="33">
        <f t="shared" si="14"/>
        <v>0.25</v>
      </c>
      <c r="EL6" s="33">
        <f t="shared" si="14"/>
        <v>0.13</v>
      </c>
      <c r="EM6" s="32" t="str">
        <f>IF(EM7="","",IF(EM7="-","【-】","【"&amp;SUBSTITUTE(TEXT(EM7,"#,##0.00"),"-","△")&amp;"】"))</f>
        <v>【0.13】</v>
      </c>
    </row>
    <row r="7" spans="1:143" s="34" customFormat="1">
      <c r="A7" s="26"/>
      <c r="B7" s="35">
        <v>2014</v>
      </c>
      <c r="C7" s="35">
        <v>128767</v>
      </c>
      <c r="D7" s="35">
        <v>46</v>
      </c>
      <c r="E7" s="35">
        <v>1</v>
      </c>
      <c r="F7" s="35">
        <v>0</v>
      </c>
      <c r="G7" s="35">
        <v>2</v>
      </c>
      <c r="H7" s="35" t="s">
        <v>93</v>
      </c>
      <c r="I7" s="35" t="s">
        <v>94</v>
      </c>
      <c r="J7" s="35" t="s">
        <v>95</v>
      </c>
      <c r="K7" s="35" t="s">
        <v>96</v>
      </c>
      <c r="L7" s="35" t="s">
        <v>97</v>
      </c>
      <c r="M7" s="36" t="s">
        <v>98</v>
      </c>
      <c r="N7" s="36">
        <v>87.14</v>
      </c>
      <c r="O7" s="36">
        <v>91.2</v>
      </c>
      <c r="P7" s="36">
        <v>0</v>
      </c>
      <c r="Q7" s="36" t="s">
        <v>98</v>
      </c>
      <c r="R7" s="36" t="s">
        <v>98</v>
      </c>
      <c r="S7" s="36" t="s">
        <v>98</v>
      </c>
      <c r="T7" s="36">
        <v>135870</v>
      </c>
      <c r="U7" s="36">
        <v>223.21</v>
      </c>
      <c r="V7" s="36">
        <v>608.71</v>
      </c>
      <c r="W7" s="36">
        <v>107.88</v>
      </c>
      <c r="X7" s="36">
        <v>113.29</v>
      </c>
      <c r="Y7" s="36">
        <v>112.95</v>
      </c>
      <c r="Z7" s="36">
        <v>112.24</v>
      </c>
      <c r="AA7" s="36">
        <v>117.84</v>
      </c>
      <c r="AB7" s="36">
        <v>112.1</v>
      </c>
      <c r="AC7" s="36">
        <v>111.78</v>
      </c>
      <c r="AD7" s="36">
        <v>113.16</v>
      </c>
      <c r="AE7" s="36">
        <v>113.88</v>
      </c>
      <c r="AF7" s="36">
        <v>113.47</v>
      </c>
      <c r="AG7" s="36">
        <v>113.47</v>
      </c>
      <c r="AH7" s="36">
        <v>0</v>
      </c>
      <c r="AI7" s="36">
        <v>0</v>
      </c>
      <c r="AJ7" s="36">
        <v>0</v>
      </c>
      <c r="AK7" s="36">
        <v>0</v>
      </c>
      <c r="AL7" s="36">
        <v>0</v>
      </c>
      <c r="AM7" s="36">
        <v>25.58</v>
      </c>
      <c r="AN7" s="36">
        <v>25.8</v>
      </c>
      <c r="AO7" s="36">
        <v>23.57</v>
      </c>
      <c r="AP7" s="36">
        <v>21.34</v>
      </c>
      <c r="AQ7" s="36">
        <v>16.89</v>
      </c>
      <c r="AR7" s="36">
        <v>16.89</v>
      </c>
      <c r="AS7" s="36">
        <v>3588.79</v>
      </c>
      <c r="AT7" s="36">
        <v>14619.92</v>
      </c>
      <c r="AU7" s="36">
        <v>5551.1</v>
      </c>
      <c r="AV7" s="36">
        <v>15665.53</v>
      </c>
      <c r="AW7" s="36">
        <v>3032.1</v>
      </c>
      <c r="AX7" s="36">
        <v>669.4</v>
      </c>
      <c r="AY7" s="36">
        <v>720.62</v>
      </c>
      <c r="AZ7" s="36">
        <v>654.97</v>
      </c>
      <c r="BA7" s="36">
        <v>634.53</v>
      </c>
      <c r="BB7" s="36">
        <v>200.22</v>
      </c>
      <c r="BC7" s="36">
        <v>200.22</v>
      </c>
      <c r="BD7" s="36">
        <v>128.16</v>
      </c>
      <c r="BE7" s="36">
        <v>139.46</v>
      </c>
      <c r="BF7" s="36">
        <v>120.28</v>
      </c>
      <c r="BG7" s="36">
        <v>115.37</v>
      </c>
      <c r="BH7" s="36">
        <v>111.64</v>
      </c>
      <c r="BI7" s="36">
        <v>446.65</v>
      </c>
      <c r="BJ7" s="36">
        <v>415.99</v>
      </c>
      <c r="BK7" s="36">
        <v>383.75</v>
      </c>
      <c r="BL7" s="36">
        <v>368.94</v>
      </c>
      <c r="BM7" s="36">
        <v>351.06</v>
      </c>
      <c r="BN7" s="36">
        <v>351.06</v>
      </c>
      <c r="BO7" s="36">
        <v>107.48</v>
      </c>
      <c r="BP7" s="36">
        <v>108.41</v>
      </c>
      <c r="BQ7" s="36">
        <v>110.78</v>
      </c>
      <c r="BR7" s="36">
        <v>111.46</v>
      </c>
      <c r="BS7" s="36">
        <v>118.58</v>
      </c>
      <c r="BT7" s="36">
        <v>108.75</v>
      </c>
      <c r="BU7" s="36">
        <v>108.61</v>
      </c>
      <c r="BV7" s="36">
        <v>110.39</v>
      </c>
      <c r="BW7" s="36">
        <v>111.12</v>
      </c>
      <c r="BX7" s="36">
        <v>112.92</v>
      </c>
      <c r="BY7" s="36">
        <v>112.92</v>
      </c>
      <c r="BZ7" s="36">
        <v>151.22</v>
      </c>
      <c r="CA7" s="36">
        <v>152.86000000000001</v>
      </c>
      <c r="CB7" s="36">
        <v>150.33000000000001</v>
      </c>
      <c r="CC7" s="36">
        <v>149.75</v>
      </c>
      <c r="CD7" s="36">
        <v>141.62</v>
      </c>
      <c r="CE7" s="36">
        <v>80.38</v>
      </c>
      <c r="CF7" s="36">
        <v>78.760000000000005</v>
      </c>
      <c r="CG7" s="36">
        <v>76.81</v>
      </c>
      <c r="CH7" s="36">
        <v>75.75</v>
      </c>
      <c r="CI7" s="36">
        <v>75.3</v>
      </c>
      <c r="CJ7" s="36">
        <v>75.3</v>
      </c>
      <c r="CK7" s="36">
        <v>59.33</v>
      </c>
      <c r="CL7" s="36">
        <v>57.71</v>
      </c>
      <c r="CM7" s="36">
        <v>57.46</v>
      </c>
      <c r="CN7" s="36">
        <v>57.26</v>
      </c>
      <c r="CO7" s="36">
        <v>56.75</v>
      </c>
      <c r="CP7" s="36">
        <v>64.150000000000006</v>
      </c>
      <c r="CQ7" s="36">
        <v>63.73</v>
      </c>
      <c r="CR7" s="36">
        <v>64.55</v>
      </c>
      <c r="CS7" s="36">
        <v>64.12</v>
      </c>
      <c r="CT7" s="36">
        <v>62.69</v>
      </c>
      <c r="CU7" s="36">
        <v>62.69</v>
      </c>
      <c r="CV7" s="36">
        <v>99.4</v>
      </c>
      <c r="CW7" s="36">
        <v>99.25</v>
      </c>
      <c r="CX7" s="36">
        <v>99.27</v>
      </c>
      <c r="CY7" s="36">
        <v>99.33</v>
      </c>
      <c r="CZ7" s="36">
        <v>99.39</v>
      </c>
      <c r="DA7" s="36">
        <v>99.88</v>
      </c>
      <c r="DB7" s="36">
        <v>99.96</v>
      </c>
      <c r="DC7" s="36">
        <v>99.93</v>
      </c>
      <c r="DD7" s="36">
        <v>100.12</v>
      </c>
      <c r="DE7" s="36">
        <v>100.12</v>
      </c>
      <c r="DF7" s="36">
        <v>100.12</v>
      </c>
      <c r="DG7" s="36">
        <v>44.95</v>
      </c>
      <c r="DH7" s="36">
        <v>45.98</v>
      </c>
      <c r="DI7" s="36">
        <v>48.54</v>
      </c>
      <c r="DJ7" s="36">
        <v>50.91</v>
      </c>
      <c r="DK7" s="36">
        <v>51.73</v>
      </c>
      <c r="DL7" s="36">
        <v>36.57</v>
      </c>
      <c r="DM7" s="36">
        <v>37.549999999999997</v>
      </c>
      <c r="DN7" s="36">
        <v>38.86</v>
      </c>
      <c r="DO7" s="36">
        <v>39.81</v>
      </c>
      <c r="DP7" s="36">
        <v>51.44</v>
      </c>
      <c r="DQ7" s="36">
        <v>51.44</v>
      </c>
      <c r="DR7" s="36">
        <v>0</v>
      </c>
      <c r="DS7" s="36">
        <v>0</v>
      </c>
      <c r="DT7" s="36">
        <v>0</v>
      </c>
      <c r="DU7" s="36">
        <v>0</v>
      </c>
      <c r="DV7" s="36">
        <v>0</v>
      </c>
      <c r="DW7" s="36">
        <v>5.27</v>
      </c>
      <c r="DX7" s="36">
        <v>9.98</v>
      </c>
      <c r="DY7" s="36">
        <v>12.13</v>
      </c>
      <c r="DZ7" s="36">
        <v>13.72</v>
      </c>
      <c r="EA7" s="36">
        <v>16.77</v>
      </c>
      <c r="EB7" s="36">
        <v>16.77</v>
      </c>
      <c r="EC7" s="36">
        <v>0</v>
      </c>
      <c r="ED7" s="36">
        <v>11.06</v>
      </c>
      <c r="EE7" s="36">
        <v>0</v>
      </c>
      <c r="EF7" s="36">
        <v>0</v>
      </c>
      <c r="EG7" s="36">
        <v>0</v>
      </c>
      <c r="EH7" s="36">
        <v>0.21</v>
      </c>
      <c r="EI7" s="36">
        <v>0.31</v>
      </c>
      <c r="EJ7" s="36">
        <v>0.16</v>
      </c>
      <c r="EK7" s="36">
        <v>0.25</v>
      </c>
      <c r="EL7" s="36">
        <v>0.13</v>
      </c>
      <c r="EM7" s="36">
        <v>0.13</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soumu7</cp:lastModifiedBy>
  <cp:lastPrinted>2016-01-27T01:19:01Z</cp:lastPrinted>
  <dcterms:created xsi:type="dcterms:W3CDTF">2016-01-18T04:44:34Z</dcterms:created>
  <dcterms:modified xsi:type="dcterms:W3CDTF">2016-02-02T06:40:21Z</dcterms:modified>
  <cp:category/>
</cp:coreProperties>
</file>