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水道企業部\業務課\企画財政班\企画財政27\17_決算書類\06決算状況等に係る調査等\経営比較分析表\"/>
    </mc:Choice>
  </mc:AlternateContent>
  <workbookProtection workbookPassword="B501"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AY8" i="4" s="1"/>
  <c r="R6" i="5"/>
  <c r="Q6" i="5"/>
  <c r="AI8" i="4" s="1"/>
  <c r="P6" i="5"/>
  <c r="O6" i="5"/>
  <c r="N6" i="5"/>
  <c r="M6" i="5"/>
  <c r="L6" i="5"/>
  <c r="Z8" i="4" s="1"/>
  <c r="K6" i="5"/>
  <c r="R8" i="4" s="1"/>
  <c r="J6" i="5"/>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Z10" i="4"/>
  <c r="R10" i="4"/>
  <c r="J10" i="4"/>
  <c r="B10" i="4"/>
  <c r="AQ8" i="4"/>
  <c r="J8" i="4"/>
  <c r="C10" i="5" l="1"/>
  <c r="D10" i="5"/>
  <c r="E10" i="5"/>
  <c r="B10" i="5"/>
</calcChain>
</file>

<file path=xl/sharedStrings.xml><?xml version="1.0" encoding="utf-8"?>
<sst xmlns="http://schemas.openxmlformats.org/spreadsheetml/2006/main" count="220" uniqueCount="107">
  <si>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</si>
  <si>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</si>
  <si>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</si>
  <si>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</si>
  <si>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</si>
  <si>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</si>
  <si>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</si>
  <si>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</si>
  <si>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</si>
  <si>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</si>
  <si>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</si>
  <si>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</si>
  <si>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</si>
  <si>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</si>
  <si>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</si>
  <si>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</si>
  <si>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</si>
  <si>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</si>
  <si>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</si>
  <si>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</si>
  <si>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</si>
  <si>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</si>
  <si>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</si>
  <si>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</si>
  <si>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</si>
  <si>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</si>
  <si>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</si>
  <si>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</si>
  <si>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</si>
  <si>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</si>
  <si>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</si>
  <si>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</si>
  <si>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</si>
  <si>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</si>
  <si>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</si>
  <si>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</si>
  <si>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</si>
  <si>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</si>
  <si>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</si>
  <si>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</si>
  <si>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</si>
  <si>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</si>
  <si>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</si>
  <si>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</si>
  <si>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</si>
  <si>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</si>
  <si>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</si>
  <si>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</si>
  <si>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</si>
  <si>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</si>
  <si>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</si>
  <si>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</si>
  <si>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</si>
  <si>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</si>
  <si>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</si>
  <si>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</si>
  <si>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</si>
  <si>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</si>
  <si>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</si>
  <si>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</si>
  <si>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</si>
  <si>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</si>
  <si>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</si>
  <si>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</si>
  <si>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</si>
  <si>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</si>
  <si>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</si>
  <si>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</si>
  <si>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</si>
  <si>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</si>
  <si>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</si>
  <si>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</si>
  <si>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</si>
  <si>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</si>
  <si>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</si>
  <si>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</si>
  <si>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</si>
  <si>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</si>
  <si>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</si>
  <si>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</si>
  <si>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</si>
  <si>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</si>
  <si>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</si>
  <si>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</si>
  <si>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</si>
  <si>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</si>
  <si>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</si>
  <si>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</si>
  <si>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</si>
  <si>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</si>
  <si>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</si>
  <si>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</si>
  <si>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</si>
  <si>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印旛郡市広域市町村圏事務組合（事業会計分）</t>
  </si>
  <si>
    <t>法適用</t>
  </si>
  <si>
    <t>水道事業</t>
  </si>
  <si>
    <t>用水供給事業</t>
  </si>
  <si>
    <t>B</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</si>
  <si>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</si>
  <si>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</si>
  <si>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</si>
  <si>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</si>
  <si>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</si>
  <si>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</si>
  <si>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現在の経営の健全性や効率性については比較的良いといえる。これは、類似団体と比較して高い給水料金であること、浄水方法の特殊性が要因である。今後は、創設事業を継続中であるため将来の企業債残高の増が予想され、施設の更新事業も控えているため、経営の健全性を確保しつつ、給水料金の値下げや更新事業の財源確保等のバランスを考慮し、企業債の借入方法等の見直しなどの効率的な事業運営を行うことが必要である。</t>
    <rPh sb="0" eb="2">
      <t>ゲンザイ</t>
    </rPh>
    <rPh sb="3" eb="5">
      <t>ケイエイ</t>
    </rPh>
    <rPh sb="6" eb="9">
      <t>ケンゼンセイ</t>
    </rPh>
    <rPh sb="10" eb="13">
      <t>コウリツセイ</t>
    </rPh>
    <rPh sb="18" eb="21">
      <t>ヒカクテキ</t>
    </rPh>
    <rPh sb="21" eb="22">
      <t>ヨ</t>
    </rPh>
    <rPh sb="32" eb="34">
      <t>ルイジ</t>
    </rPh>
    <rPh sb="34" eb="36">
      <t>ダンタイ</t>
    </rPh>
    <rPh sb="37" eb="39">
      <t>ヒカク</t>
    </rPh>
    <rPh sb="41" eb="42">
      <t>タカ</t>
    </rPh>
    <rPh sb="43" eb="45">
      <t>キュウスイ</t>
    </rPh>
    <rPh sb="45" eb="46">
      <t>リョウ</t>
    </rPh>
    <rPh sb="46" eb="47">
      <t>キン</t>
    </rPh>
    <rPh sb="53" eb="55">
      <t>ジョウスイ</t>
    </rPh>
    <rPh sb="55" eb="57">
      <t>ホウホウ</t>
    </rPh>
    <rPh sb="58" eb="61">
      <t>トクシュセイ</t>
    </rPh>
    <rPh sb="62" eb="64">
      <t>ヨウイン</t>
    </rPh>
    <rPh sb="68" eb="70">
      <t>コンゴ</t>
    </rPh>
    <rPh sb="72" eb="74">
      <t>ソウセツ</t>
    </rPh>
    <rPh sb="74" eb="76">
      <t>ジギョウ</t>
    </rPh>
    <rPh sb="77" eb="80">
      <t>ケイゾクチュウ</t>
    </rPh>
    <rPh sb="85" eb="87">
      <t>ショウライ</t>
    </rPh>
    <rPh sb="88" eb="90">
      <t>キギョウ</t>
    </rPh>
    <rPh sb="90" eb="91">
      <t>サイ</t>
    </rPh>
    <rPh sb="91" eb="93">
      <t>ザンダカ</t>
    </rPh>
    <rPh sb="94" eb="95">
      <t>ゾウ</t>
    </rPh>
    <rPh sb="96" eb="98">
      <t>ヨソウ</t>
    </rPh>
    <rPh sb="101" eb="103">
      <t>シセツ</t>
    </rPh>
    <rPh sb="104" eb="106">
      <t>コウシン</t>
    </rPh>
    <rPh sb="106" eb="108">
      <t>ジギョウ</t>
    </rPh>
    <rPh sb="109" eb="110">
      <t>ヒカ</t>
    </rPh>
    <rPh sb="117" eb="119">
      <t>ケイエイ</t>
    </rPh>
    <rPh sb="120" eb="123">
      <t>ケンゼンセイ</t>
    </rPh>
    <rPh sb="124" eb="126">
      <t>カクホ</t>
    </rPh>
    <rPh sb="130" eb="132">
      <t>キュウスイ</t>
    </rPh>
    <rPh sb="132" eb="133">
      <t>リョウ</t>
    </rPh>
    <rPh sb="133" eb="134">
      <t>キン</t>
    </rPh>
    <rPh sb="135" eb="137">
      <t>ネサ</t>
    </rPh>
    <rPh sb="139" eb="141">
      <t>コウシン</t>
    </rPh>
    <rPh sb="141" eb="143">
      <t>ジギョウ</t>
    </rPh>
    <rPh sb="144" eb="146">
      <t>ザイゲン</t>
    </rPh>
    <rPh sb="146" eb="148">
      <t>カクホ</t>
    </rPh>
    <rPh sb="148" eb="149">
      <t>トウ</t>
    </rPh>
    <rPh sb="155" eb="157">
      <t>コウリョ</t>
    </rPh>
    <rPh sb="159" eb="161">
      <t>キギョウ</t>
    </rPh>
    <rPh sb="161" eb="162">
      <t>サイ</t>
    </rPh>
    <rPh sb="163" eb="165">
      <t>カリイレ</t>
    </rPh>
    <rPh sb="165" eb="168">
      <t>ホウホウトウ</t>
    </rPh>
    <rPh sb="169" eb="171">
      <t>ミナオ</t>
    </rPh>
    <rPh sb="175" eb="178">
      <t>コウリツテキ</t>
    </rPh>
    <rPh sb="179" eb="181">
      <t>ジギョウ</t>
    </rPh>
    <rPh sb="181" eb="183">
      <t>ウンエイ</t>
    </rPh>
    <rPh sb="184" eb="185">
      <t>オコナ</t>
    </rPh>
    <rPh sb="189" eb="191">
      <t>ヒツヨウ</t>
    </rPh>
    <phoneticPr fontId="4"/>
  </si>
  <si>
    <t>当組合の管路が法定耐用年数を超えるのは平成34年度以降になるため、管路経年化率は０で推移しており、現状では、管路の維持管理に努めており更新は行っていない状況にある。</t>
    <rPh sb="0" eb="3">
      <t>トウクミアイ</t>
    </rPh>
    <rPh sb="4" eb="6">
      <t>カンロ</t>
    </rPh>
    <rPh sb="7" eb="9">
      <t>ホウテイ</t>
    </rPh>
    <rPh sb="9" eb="11">
      <t>タイヨウ</t>
    </rPh>
    <rPh sb="11" eb="13">
      <t>ネンスウ</t>
    </rPh>
    <rPh sb="14" eb="15">
      <t>コ</t>
    </rPh>
    <rPh sb="19" eb="21">
      <t>ヘイセイ</t>
    </rPh>
    <rPh sb="23" eb="25">
      <t>ネンド</t>
    </rPh>
    <rPh sb="25" eb="27">
      <t>イコウ</t>
    </rPh>
    <rPh sb="33" eb="35">
      <t>カンロ</t>
    </rPh>
    <rPh sb="35" eb="38">
      <t>ケイネンカ</t>
    </rPh>
    <rPh sb="38" eb="39">
      <t>リツ</t>
    </rPh>
    <rPh sb="42" eb="44">
      <t>スイイ</t>
    </rPh>
    <rPh sb="49" eb="51">
      <t>ゲンジョウ</t>
    </rPh>
    <rPh sb="54" eb="56">
      <t>カンロ</t>
    </rPh>
    <rPh sb="57" eb="59">
      <t>イジ</t>
    </rPh>
    <rPh sb="59" eb="61">
      <t>カンリ</t>
    </rPh>
    <rPh sb="62" eb="63">
      <t>ツト</t>
    </rPh>
    <rPh sb="67" eb="69">
      <t>コウシン</t>
    </rPh>
    <rPh sb="70" eb="71">
      <t>オコナ</t>
    </rPh>
    <rPh sb="76" eb="78">
      <t>ジョウキョウ</t>
    </rPh>
    <phoneticPr fontId="4"/>
  </si>
  <si>
    <t>経常収支比率は過去5年間100％を上回っており、収支は比較的良好といえる。累積欠損金は生じておらず、流動比率も類似団体の平均値より高いため、健全な経営状況にあるといえる。当組合は創設事業を継続中の団体であり、現在、浄水場等を有しておらず、取水から浄水処理を第3者委託で行っているため、企業債残高対給水収益比率及び施設利用率は類似団体の平均値と比較して良好な値となっている。その一方、給水原価は類似団体の平均値の約2倍、料金回収率は同値を上回る傾向にある。</t>
    <rPh sb="0" eb="2">
      <t>ケイジョウ</t>
    </rPh>
    <rPh sb="2" eb="4">
      <t>シュウシ</t>
    </rPh>
    <rPh sb="4" eb="6">
      <t>ヒリツ</t>
    </rPh>
    <rPh sb="7" eb="9">
      <t>カコ</t>
    </rPh>
    <rPh sb="10" eb="12">
      <t>ネンカン</t>
    </rPh>
    <rPh sb="17" eb="19">
      <t>ウワマワ</t>
    </rPh>
    <rPh sb="24" eb="26">
      <t>シュウシ</t>
    </rPh>
    <rPh sb="27" eb="30">
      <t>ヒカクテキ</t>
    </rPh>
    <rPh sb="30" eb="32">
      <t>リョウコウ</t>
    </rPh>
    <rPh sb="37" eb="39">
      <t>ルイセキ</t>
    </rPh>
    <rPh sb="39" eb="42">
      <t>ケッソンキン</t>
    </rPh>
    <rPh sb="43" eb="44">
      <t>ショウ</t>
    </rPh>
    <rPh sb="50" eb="52">
      <t>リュウドウ</t>
    </rPh>
    <rPh sb="52" eb="54">
      <t>ヒリツ</t>
    </rPh>
    <rPh sb="55" eb="57">
      <t>ルイジ</t>
    </rPh>
    <rPh sb="57" eb="59">
      <t>ダンタイ</t>
    </rPh>
    <rPh sb="60" eb="63">
      <t>ヘイキンチ</t>
    </rPh>
    <rPh sb="65" eb="66">
      <t>タカ</t>
    </rPh>
    <rPh sb="70" eb="72">
      <t>ケンゼン</t>
    </rPh>
    <rPh sb="73" eb="75">
      <t>ケイエイ</t>
    </rPh>
    <rPh sb="75" eb="77">
      <t>ジョウキョウ</t>
    </rPh>
    <rPh sb="85" eb="88">
      <t>トウクミアイ</t>
    </rPh>
    <rPh sb="89" eb="91">
      <t>ソウセツ</t>
    </rPh>
    <rPh sb="91" eb="93">
      <t>ジギョウ</t>
    </rPh>
    <rPh sb="94" eb="97">
      <t>ケイゾクチュウ</t>
    </rPh>
    <rPh sb="98" eb="100">
      <t>ダンタイ</t>
    </rPh>
    <rPh sb="104" eb="106">
      <t>ゲンザイ</t>
    </rPh>
    <rPh sb="107" eb="110">
      <t>ジョウスイジョウ</t>
    </rPh>
    <rPh sb="110" eb="111">
      <t>トウ</t>
    </rPh>
    <rPh sb="112" eb="113">
      <t>ユウ</t>
    </rPh>
    <rPh sb="119" eb="121">
      <t>シュスイ</t>
    </rPh>
    <rPh sb="123" eb="125">
      <t>ジョウスイ</t>
    </rPh>
    <rPh sb="125" eb="127">
      <t>ショリ</t>
    </rPh>
    <rPh sb="128" eb="129">
      <t>ダイ</t>
    </rPh>
    <rPh sb="130" eb="131">
      <t>シャ</t>
    </rPh>
    <rPh sb="131" eb="133">
      <t>イタク</t>
    </rPh>
    <rPh sb="134" eb="135">
      <t>オコナ</t>
    </rPh>
    <rPh sb="142" eb="144">
      <t>キギョウ</t>
    </rPh>
    <rPh sb="144" eb="145">
      <t>サイ</t>
    </rPh>
    <rPh sb="145" eb="147">
      <t>ザンダカ</t>
    </rPh>
    <rPh sb="147" eb="148">
      <t>タイ</t>
    </rPh>
    <rPh sb="148" eb="150">
      <t>キュウスイ</t>
    </rPh>
    <rPh sb="150" eb="152">
      <t>シュウエキ</t>
    </rPh>
    <rPh sb="152" eb="154">
      <t>ヒリツ</t>
    </rPh>
    <rPh sb="154" eb="155">
      <t>オヨ</t>
    </rPh>
    <rPh sb="156" eb="158">
      <t>シセツ</t>
    </rPh>
    <rPh sb="158" eb="161">
      <t>リヨウリツ</t>
    </rPh>
    <rPh sb="162" eb="164">
      <t>ルイジ</t>
    </rPh>
    <rPh sb="164" eb="166">
      <t>ダンタイ</t>
    </rPh>
    <rPh sb="167" eb="170">
      <t>ヘイキンチ</t>
    </rPh>
    <rPh sb="171" eb="173">
      <t>ヒカク</t>
    </rPh>
    <rPh sb="175" eb="177">
      <t>リョウコウ</t>
    </rPh>
    <rPh sb="178" eb="179">
      <t>アタイ</t>
    </rPh>
    <rPh sb="188" eb="190">
      <t>イッポウ</t>
    </rPh>
    <rPh sb="191" eb="193">
      <t>キュウスイ</t>
    </rPh>
    <rPh sb="193" eb="195">
      <t>ゲンカ</t>
    </rPh>
    <rPh sb="196" eb="198">
      <t>ルイジ</t>
    </rPh>
    <rPh sb="198" eb="200">
      <t>ダンタイ</t>
    </rPh>
    <rPh sb="201" eb="204">
      <t>ヘイキンチ</t>
    </rPh>
    <rPh sb="205" eb="206">
      <t>ヤク</t>
    </rPh>
    <rPh sb="207" eb="208">
      <t>バイ</t>
    </rPh>
    <rPh sb="209" eb="211">
      <t>リョウキン</t>
    </rPh>
    <rPh sb="211" eb="213">
      <t>カイシュウ</t>
    </rPh>
    <rPh sb="213" eb="214">
      <t>リツ</t>
    </rPh>
    <rPh sb="215" eb="216">
      <t>ドウ</t>
    </rPh>
    <rPh sb="216" eb="217">
      <t>アタイ</t>
    </rPh>
    <rPh sb="218" eb="220">
      <t>ウワマワ</t>
    </rPh>
    <rPh sb="221" eb="223">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</si>
</sst>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8343984"/>
        <c:axId val="168344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0.21</c:v>
                </c:pt>
                <c:pt idx="1">
                  <c:v>0.31</c:v>
                </c:pt>
                <c:pt idx="2">
                  <c:v>0.16</c:v>
                </c:pt>
                <c:pt idx="3">
                  <c:v>0.25</c:v>
                </c:pt>
                <c:pt idx="4">
                  <c:v>0.13</c:v>
                </c:pt>
              </c:numCache>
            </c:numRef>
          </c:val>
          <c:smooth val="0"/>
        </c:ser>
        <c:dLbls>
          <c:showLegendKey val="0"/>
          <c:showVal val="0"/>
          <c:showCatName val="0"/>
          <c:showSerName val="0"/>
          <c:showPercent val="0"/>
          <c:showBubbleSize val="0"/>
        </c:dLbls>
        <c:marker val="1"/>
        <c:smooth val="0"/>
        <c:axId val="168343984"/>
        <c:axId val="168344376"/>
      </c:lineChart>
      <c:dateAx>
        <c:axId val="168343984"/>
        <c:scaling>
          <c:orientation val="minMax"/>
        </c:scaling>
        <c:delete val="1"/>
        <c:axPos val="b"/>
        <c:numFmt formatCode="ge" sourceLinked="1"/>
        <c:majorTickMark val="none"/>
        <c:minorTickMark val="none"/>
        <c:tickLblPos val="none"/>
        <c:crossAx val="168344376"/>
        <c:crosses val="autoZero"/>
        <c:auto val="1"/>
        <c:lblOffset val="100"/>
        <c:baseTimeUnit val="years"/>
      </c:dateAx>
      <c:valAx>
        <c:axId val="168344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343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96.43</c:v>
                </c:pt>
                <c:pt idx="1">
                  <c:v>95.48</c:v>
                </c:pt>
                <c:pt idx="2">
                  <c:v>93.44</c:v>
                </c:pt>
                <c:pt idx="3">
                  <c:v>94.25</c:v>
                </c:pt>
                <c:pt idx="4">
                  <c:v>94.22</c:v>
                </c:pt>
              </c:numCache>
            </c:numRef>
          </c:val>
        </c:ser>
        <c:dLbls>
          <c:showLegendKey val="0"/>
          <c:showVal val="0"/>
          <c:showCatName val="0"/>
          <c:showSerName val="0"/>
          <c:showPercent val="0"/>
          <c:showBubbleSize val="0"/>
        </c:dLbls>
        <c:gapWidth val="150"/>
        <c:axId val="169374656"/>
        <c:axId val="169374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64.150000000000006</c:v>
                </c:pt>
                <c:pt idx="1">
                  <c:v>63.73</c:v>
                </c:pt>
                <c:pt idx="2">
                  <c:v>64.55</c:v>
                </c:pt>
                <c:pt idx="3">
                  <c:v>64.12</c:v>
                </c:pt>
                <c:pt idx="4">
                  <c:v>62.69</c:v>
                </c:pt>
              </c:numCache>
            </c:numRef>
          </c:val>
          <c:smooth val="0"/>
        </c:ser>
        <c:dLbls>
          <c:showLegendKey val="0"/>
          <c:showVal val="0"/>
          <c:showCatName val="0"/>
          <c:showSerName val="0"/>
          <c:showPercent val="0"/>
          <c:showBubbleSize val="0"/>
        </c:dLbls>
        <c:marker val="1"/>
        <c:smooth val="0"/>
        <c:axId val="169374656"/>
        <c:axId val="169374264"/>
      </c:lineChart>
      <c:dateAx>
        <c:axId val="169374656"/>
        <c:scaling>
          <c:orientation val="minMax"/>
        </c:scaling>
        <c:delete val="1"/>
        <c:axPos val="b"/>
        <c:numFmt formatCode="ge" sourceLinked="1"/>
        <c:majorTickMark val="none"/>
        <c:minorTickMark val="none"/>
        <c:tickLblPos val="none"/>
        <c:crossAx val="169374264"/>
        <c:crosses val="autoZero"/>
        <c:auto val="1"/>
        <c:lblOffset val="100"/>
        <c:baseTimeUnit val="years"/>
      </c:dateAx>
      <c:valAx>
        <c:axId val="169374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37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99.88</c:v>
                </c:pt>
                <c:pt idx="1">
                  <c:v>99.94</c:v>
                </c:pt>
                <c:pt idx="2">
                  <c:v>99.94</c:v>
                </c:pt>
                <c:pt idx="3">
                  <c:v>99.94</c:v>
                </c:pt>
                <c:pt idx="4">
                  <c:v>99.94</c:v>
                </c:pt>
              </c:numCache>
            </c:numRef>
          </c:val>
        </c:ser>
        <c:dLbls>
          <c:showLegendKey val="0"/>
          <c:showVal val="0"/>
          <c:showCatName val="0"/>
          <c:showSerName val="0"/>
          <c:showPercent val="0"/>
          <c:showBubbleSize val="0"/>
        </c:dLbls>
        <c:gapWidth val="150"/>
        <c:axId val="169719120"/>
        <c:axId val="169719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99.88</c:v>
                </c:pt>
                <c:pt idx="1">
                  <c:v>99.96</c:v>
                </c:pt>
                <c:pt idx="2">
                  <c:v>99.93</c:v>
                </c:pt>
                <c:pt idx="3">
                  <c:v>100.12</c:v>
                </c:pt>
                <c:pt idx="4">
                  <c:v>100.12</c:v>
                </c:pt>
              </c:numCache>
            </c:numRef>
          </c:val>
          <c:smooth val="0"/>
        </c:ser>
        <c:dLbls>
          <c:showLegendKey val="0"/>
          <c:showVal val="0"/>
          <c:showCatName val="0"/>
          <c:showSerName val="0"/>
          <c:showPercent val="0"/>
          <c:showBubbleSize val="0"/>
        </c:dLbls>
        <c:marker val="1"/>
        <c:smooth val="0"/>
        <c:axId val="169719120"/>
        <c:axId val="169719512"/>
      </c:lineChart>
      <c:dateAx>
        <c:axId val="169719120"/>
        <c:scaling>
          <c:orientation val="minMax"/>
        </c:scaling>
        <c:delete val="1"/>
        <c:axPos val="b"/>
        <c:numFmt formatCode="ge" sourceLinked="1"/>
        <c:majorTickMark val="none"/>
        <c:minorTickMark val="none"/>
        <c:tickLblPos val="none"/>
        <c:crossAx val="169719512"/>
        <c:crosses val="autoZero"/>
        <c:auto val="1"/>
        <c:lblOffset val="100"/>
        <c:baseTimeUnit val="years"/>
      </c:dateAx>
      <c:valAx>
        <c:axId val="169719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719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110.11</c:v>
                </c:pt>
                <c:pt idx="1">
                  <c:v>112.11</c:v>
                </c:pt>
                <c:pt idx="2">
                  <c:v>116.7</c:v>
                </c:pt>
                <c:pt idx="3">
                  <c:v>113.3</c:v>
                </c:pt>
                <c:pt idx="4">
                  <c:v>118.63</c:v>
                </c:pt>
              </c:numCache>
            </c:numRef>
          </c:val>
        </c:ser>
        <c:dLbls>
          <c:showLegendKey val="0"/>
          <c:showVal val="0"/>
          <c:showCatName val="0"/>
          <c:showSerName val="0"/>
          <c:showPercent val="0"/>
          <c:showBubbleSize val="0"/>
        </c:dLbls>
        <c:gapWidth val="150"/>
        <c:axId val="168346336"/>
        <c:axId val="168346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112.1</c:v>
                </c:pt>
                <c:pt idx="1">
                  <c:v>111.78</c:v>
                </c:pt>
                <c:pt idx="2">
                  <c:v>113.16</c:v>
                </c:pt>
                <c:pt idx="3">
                  <c:v>113.88</c:v>
                </c:pt>
                <c:pt idx="4">
                  <c:v>113.47</c:v>
                </c:pt>
              </c:numCache>
            </c:numRef>
          </c:val>
          <c:smooth val="0"/>
        </c:ser>
        <c:dLbls>
          <c:showLegendKey val="0"/>
          <c:showVal val="0"/>
          <c:showCatName val="0"/>
          <c:showSerName val="0"/>
          <c:showPercent val="0"/>
          <c:showBubbleSize val="0"/>
        </c:dLbls>
        <c:marker val="1"/>
        <c:smooth val="0"/>
        <c:axId val="168346336"/>
        <c:axId val="168346728"/>
      </c:lineChart>
      <c:dateAx>
        <c:axId val="168346336"/>
        <c:scaling>
          <c:orientation val="minMax"/>
        </c:scaling>
        <c:delete val="1"/>
        <c:axPos val="b"/>
        <c:numFmt formatCode="ge" sourceLinked="1"/>
        <c:majorTickMark val="none"/>
        <c:minorTickMark val="none"/>
        <c:tickLblPos val="none"/>
        <c:crossAx val="168346728"/>
        <c:crosses val="autoZero"/>
        <c:auto val="1"/>
        <c:lblOffset val="100"/>
        <c:baseTimeUnit val="years"/>
      </c:dateAx>
      <c:valAx>
        <c:axId val="1683467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834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40.85</c:v>
                </c:pt>
                <c:pt idx="1">
                  <c:v>42.88</c:v>
                </c:pt>
                <c:pt idx="2">
                  <c:v>41.9</c:v>
                </c:pt>
                <c:pt idx="3">
                  <c:v>43.96</c:v>
                </c:pt>
                <c:pt idx="4">
                  <c:v>59.38</c:v>
                </c:pt>
              </c:numCache>
            </c:numRef>
          </c:val>
        </c:ser>
        <c:dLbls>
          <c:showLegendKey val="0"/>
          <c:showVal val="0"/>
          <c:showCatName val="0"/>
          <c:showSerName val="0"/>
          <c:showPercent val="0"/>
          <c:showBubbleSize val="0"/>
        </c:dLbls>
        <c:gapWidth val="150"/>
        <c:axId val="169372696"/>
        <c:axId val="169373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36.57</c:v>
                </c:pt>
                <c:pt idx="1">
                  <c:v>37.549999999999997</c:v>
                </c:pt>
                <c:pt idx="2">
                  <c:v>38.86</c:v>
                </c:pt>
                <c:pt idx="3">
                  <c:v>39.81</c:v>
                </c:pt>
                <c:pt idx="4">
                  <c:v>51.44</c:v>
                </c:pt>
              </c:numCache>
            </c:numRef>
          </c:val>
          <c:smooth val="0"/>
        </c:ser>
        <c:dLbls>
          <c:showLegendKey val="0"/>
          <c:showVal val="0"/>
          <c:showCatName val="0"/>
          <c:showSerName val="0"/>
          <c:showPercent val="0"/>
          <c:showBubbleSize val="0"/>
        </c:dLbls>
        <c:marker val="1"/>
        <c:smooth val="0"/>
        <c:axId val="169372696"/>
        <c:axId val="169373088"/>
      </c:lineChart>
      <c:dateAx>
        <c:axId val="169372696"/>
        <c:scaling>
          <c:orientation val="minMax"/>
        </c:scaling>
        <c:delete val="1"/>
        <c:axPos val="b"/>
        <c:numFmt formatCode="ge" sourceLinked="1"/>
        <c:majorTickMark val="none"/>
        <c:minorTickMark val="none"/>
        <c:tickLblPos val="none"/>
        <c:crossAx val="169373088"/>
        <c:crosses val="autoZero"/>
        <c:auto val="1"/>
        <c:lblOffset val="100"/>
        <c:baseTimeUnit val="years"/>
      </c:dateAx>
      <c:valAx>
        <c:axId val="169373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372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9375832"/>
        <c:axId val="169376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5.27</c:v>
                </c:pt>
                <c:pt idx="1">
                  <c:v>9.98</c:v>
                </c:pt>
                <c:pt idx="2">
                  <c:v>12.13</c:v>
                </c:pt>
                <c:pt idx="3">
                  <c:v>13.72</c:v>
                </c:pt>
                <c:pt idx="4">
                  <c:v>16.77</c:v>
                </c:pt>
              </c:numCache>
            </c:numRef>
          </c:val>
          <c:smooth val="0"/>
        </c:ser>
        <c:dLbls>
          <c:showLegendKey val="0"/>
          <c:showVal val="0"/>
          <c:showCatName val="0"/>
          <c:showSerName val="0"/>
          <c:showPercent val="0"/>
          <c:showBubbleSize val="0"/>
        </c:dLbls>
        <c:marker val="1"/>
        <c:smooth val="0"/>
        <c:axId val="169375832"/>
        <c:axId val="169376224"/>
      </c:lineChart>
      <c:dateAx>
        <c:axId val="169375832"/>
        <c:scaling>
          <c:orientation val="minMax"/>
        </c:scaling>
        <c:delete val="1"/>
        <c:axPos val="b"/>
        <c:numFmt formatCode="ge" sourceLinked="1"/>
        <c:majorTickMark val="none"/>
        <c:minorTickMark val="none"/>
        <c:tickLblPos val="none"/>
        <c:crossAx val="169376224"/>
        <c:crosses val="autoZero"/>
        <c:auto val="1"/>
        <c:lblOffset val="100"/>
        <c:baseTimeUnit val="years"/>
      </c:dateAx>
      <c:valAx>
        <c:axId val="169376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375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9053168"/>
        <c:axId val="169053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25.58</c:v>
                </c:pt>
                <c:pt idx="1">
                  <c:v>25.8</c:v>
                </c:pt>
                <c:pt idx="2">
                  <c:v>23.57</c:v>
                </c:pt>
                <c:pt idx="3">
                  <c:v>21.34</c:v>
                </c:pt>
                <c:pt idx="4">
                  <c:v>16.89</c:v>
                </c:pt>
              </c:numCache>
            </c:numRef>
          </c:val>
          <c:smooth val="0"/>
        </c:ser>
        <c:dLbls>
          <c:showLegendKey val="0"/>
          <c:showVal val="0"/>
          <c:showCatName val="0"/>
          <c:showSerName val="0"/>
          <c:showPercent val="0"/>
          <c:showBubbleSize val="0"/>
        </c:dLbls>
        <c:marker val="1"/>
        <c:smooth val="0"/>
        <c:axId val="169053168"/>
        <c:axId val="169053560"/>
      </c:lineChart>
      <c:dateAx>
        <c:axId val="169053168"/>
        <c:scaling>
          <c:orientation val="minMax"/>
        </c:scaling>
        <c:delete val="1"/>
        <c:axPos val="b"/>
        <c:numFmt formatCode="ge" sourceLinked="1"/>
        <c:majorTickMark val="none"/>
        <c:minorTickMark val="none"/>
        <c:tickLblPos val="none"/>
        <c:crossAx val="169053560"/>
        <c:crosses val="autoZero"/>
        <c:auto val="1"/>
        <c:lblOffset val="100"/>
        <c:baseTimeUnit val="years"/>
      </c:dateAx>
      <c:valAx>
        <c:axId val="1690535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9053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748.55</c:v>
                </c:pt>
                <c:pt idx="1">
                  <c:v>502.66</c:v>
                </c:pt>
                <c:pt idx="2">
                  <c:v>545.26</c:v>
                </c:pt>
                <c:pt idx="3">
                  <c:v>598.94000000000005</c:v>
                </c:pt>
                <c:pt idx="4">
                  <c:v>426.95</c:v>
                </c:pt>
              </c:numCache>
            </c:numRef>
          </c:val>
        </c:ser>
        <c:dLbls>
          <c:showLegendKey val="0"/>
          <c:showVal val="0"/>
          <c:showCatName val="0"/>
          <c:showSerName val="0"/>
          <c:showPercent val="0"/>
          <c:showBubbleSize val="0"/>
        </c:dLbls>
        <c:gapWidth val="150"/>
        <c:axId val="169054736"/>
        <c:axId val="169055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669.4</c:v>
                </c:pt>
                <c:pt idx="1">
                  <c:v>720.62</c:v>
                </c:pt>
                <c:pt idx="2">
                  <c:v>654.97</c:v>
                </c:pt>
                <c:pt idx="3">
                  <c:v>634.53</c:v>
                </c:pt>
                <c:pt idx="4">
                  <c:v>200.22</c:v>
                </c:pt>
              </c:numCache>
            </c:numRef>
          </c:val>
          <c:smooth val="0"/>
        </c:ser>
        <c:dLbls>
          <c:showLegendKey val="0"/>
          <c:showVal val="0"/>
          <c:showCatName val="0"/>
          <c:showSerName val="0"/>
          <c:showPercent val="0"/>
          <c:showBubbleSize val="0"/>
        </c:dLbls>
        <c:marker val="1"/>
        <c:smooth val="0"/>
        <c:axId val="169054736"/>
        <c:axId val="169055128"/>
      </c:lineChart>
      <c:dateAx>
        <c:axId val="169054736"/>
        <c:scaling>
          <c:orientation val="minMax"/>
        </c:scaling>
        <c:delete val="1"/>
        <c:axPos val="b"/>
        <c:numFmt formatCode="ge" sourceLinked="1"/>
        <c:majorTickMark val="none"/>
        <c:minorTickMark val="none"/>
        <c:tickLblPos val="none"/>
        <c:crossAx val="169055128"/>
        <c:crosses val="autoZero"/>
        <c:auto val="1"/>
        <c:lblOffset val="100"/>
        <c:baseTimeUnit val="years"/>
      </c:dateAx>
      <c:valAx>
        <c:axId val="1690551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9054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166.4</c:v>
                </c:pt>
                <c:pt idx="1">
                  <c:v>149.66</c:v>
                </c:pt>
                <c:pt idx="2">
                  <c:v>125.9</c:v>
                </c:pt>
                <c:pt idx="3">
                  <c:v>102.43</c:v>
                </c:pt>
                <c:pt idx="4">
                  <c:v>99.57</c:v>
                </c:pt>
              </c:numCache>
            </c:numRef>
          </c:val>
        </c:ser>
        <c:dLbls>
          <c:showLegendKey val="0"/>
          <c:showVal val="0"/>
          <c:showCatName val="0"/>
          <c:showSerName val="0"/>
          <c:showPercent val="0"/>
          <c:showBubbleSize val="0"/>
        </c:dLbls>
        <c:gapWidth val="150"/>
        <c:axId val="169480512"/>
        <c:axId val="169480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446.65</c:v>
                </c:pt>
                <c:pt idx="1">
                  <c:v>415.99</c:v>
                </c:pt>
                <c:pt idx="2">
                  <c:v>383.75</c:v>
                </c:pt>
                <c:pt idx="3">
                  <c:v>368.94</c:v>
                </c:pt>
                <c:pt idx="4">
                  <c:v>351.06</c:v>
                </c:pt>
              </c:numCache>
            </c:numRef>
          </c:val>
          <c:smooth val="0"/>
        </c:ser>
        <c:dLbls>
          <c:showLegendKey val="0"/>
          <c:showVal val="0"/>
          <c:showCatName val="0"/>
          <c:showSerName val="0"/>
          <c:showPercent val="0"/>
          <c:showBubbleSize val="0"/>
        </c:dLbls>
        <c:marker val="1"/>
        <c:smooth val="0"/>
        <c:axId val="169480512"/>
        <c:axId val="169480904"/>
      </c:lineChart>
      <c:dateAx>
        <c:axId val="169480512"/>
        <c:scaling>
          <c:orientation val="minMax"/>
        </c:scaling>
        <c:delete val="1"/>
        <c:axPos val="b"/>
        <c:numFmt formatCode="ge" sourceLinked="1"/>
        <c:majorTickMark val="none"/>
        <c:minorTickMark val="none"/>
        <c:tickLblPos val="none"/>
        <c:crossAx val="169480904"/>
        <c:crosses val="autoZero"/>
        <c:auto val="1"/>
        <c:lblOffset val="100"/>
        <c:baseTimeUnit val="years"/>
      </c:dateAx>
      <c:valAx>
        <c:axId val="1694809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9480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108.9</c:v>
                </c:pt>
                <c:pt idx="1">
                  <c:v>111.17</c:v>
                </c:pt>
                <c:pt idx="2">
                  <c:v>116.02</c:v>
                </c:pt>
                <c:pt idx="3">
                  <c:v>112.93</c:v>
                </c:pt>
                <c:pt idx="4">
                  <c:v>119.7</c:v>
                </c:pt>
              </c:numCache>
            </c:numRef>
          </c:val>
        </c:ser>
        <c:dLbls>
          <c:showLegendKey val="0"/>
          <c:showVal val="0"/>
          <c:showCatName val="0"/>
          <c:showSerName val="0"/>
          <c:showPercent val="0"/>
          <c:showBubbleSize val="0"/>
        </c:dLbls>
        <c:gapWidth val="150"/>
        <c:axId val="169482080"/>
        <c:axId val="169482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108.75</c:v>
                </c:pt>
                <c:pt idx="1">
                  <c:v>108.61</c:v>
                </c:pt>
                <c:pt idx="2">
                  <c:v>110.39</c:v>
                </c:pt>
                <c:pt idx="3">
                  <c:v>111.12</c:v>
                </c:pt>
                <c:pt idx="4">
                  <c:v>112.92</c:v>
                </c:pt>
              </c:numCache>
            </c:numRef>
          </c:val>
          <c:smooth val="0"/>
        </c:ser>
        <c:dLbls>
          <c:showLegendKey val="0"/>
          <c:showVal val="0"/>
          <c:showCatName val="0"/>
          <c:showSerName val="0"/>
          <c:showPercent val="0"/>
          <c:showBubbleSize val="0"/>
        </c:dLbls>
        <c:marker val="1"/>
        <c:smooth val="0"/>
        <c:axId val="169482080"/>
        <c:axId val="169482472"/>
      </c:lineChart>
      <c:dateAx>
        <c:axId val="169482080"/>
        <c:scaling>
          <c:orientation val="minMax"/>
        </c:scaling>
        <c:delete val="1"/>
        <c:axPos val="b"/>
        <c:numFmt formatCode="ge" sourceLinked="1"/>
        <c:majorTickMark val="none"/>
        <c:minorTickMark val="none"/>
        <c:tickLblPos val="none"/>
        <c:crossAx val="169482472"/>
        <c:crosses val="autoZero"/>
        <c:auto val="1"/>
        <c:lblOffset val="100"/>
        <c:baseTimeUnit val="years"/>
      </c:dateAx>
      <c:valAx>
        <c:axId val="169482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482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162.97999999999999</c:v>
                </c:pt>
                <c:pt idx="1">
                  <c:v>161.03</c:v>
                </c:pt>
                <c:pt idx="2">
                  <c:v>157.44</c:v>
                </c:pt>
                <c:pt idx="3">
                  <c:v>160.44</c:v>
                </c:pt>
                <c:pt idx="4">
                  <c:v>145.74</c:v>
                </c:pt>
              </c:numCache>
            </c:numRef>
          </c:val>
        </c:ser>
        <c:dLbls>
          <c:showLegendKey val="0"/>
          <c:showVal val="0"/>
          <c:showCatName val="0"/>
          <c:showSerName val="0"/>
          <c:showPercent val="0"/>
          <c:showBubbleSize val="0"/>
        </c:dLbls>
        <c:gapWidth val="150"/>
        <c:axId val="169052776"/>
        <c:axId val="16948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80.38</c:v>
                </c:pt>
                <c:pt idx="1">
                  <c:v>78.760000000000005</c:v>
                </c:pt>
                <c:pt idx="2">
                  <c:v>76.81</c:v>
                </c:pt>
                <c:pt idx="3">
                  <c:v>75.75</c:v>
                </c:pt>
                <c:pt idx="4">
                  <c:v>75.3</c:v>
                </c:pt>
              </c:numCache>
            </c:numRef>
          </c:val>
          <c:smooth val="0"/>
        </c:ser>
        <c:dLbls>
          <c:showLegendKey val="0"/>
          <c:showVal val="0"/>
          <c:showCatName val="0"/>
          <c:showSerName val="0"/>
          <c:showPercent val="0"/>
          <c:showBubbleSize val="0"/>
        </c:dLbls>
        <c:marker val="1"/>
        <c:smooth val="0"/>
        <c:axId val="169052776"/>
        <c:axId val="169483648"/>
      </c:lineChart>
      <c:dateAx>
        <c:axId val="169052776"/>
        <c:scaling>
          <c:orientation val="minMax"/>
        </c:scaling>
        <c:delete val="1"/>
        <c:axPos val="b"/>
        <c:numFmt formatCode="ge" sourceLinked="1"/>
        <c:majorTickMark val="none"/>
        <c:minorTickMark val="none"/>
        <c:tickLblPos val="none"/>
        <c:crossAx val="169483648"/>
        <c:crosses val="autoZero"/>
        <c:auto val="1"/>
        <c:lblOffset val="100"/>
        <c:baseTimeUnit val="years"/>
      </c:dateAx>
      <c:valAx>
        <c:axId val="16948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052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【113.47】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【16.89】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【200.22】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【351.06】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【100.12】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【62.69】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【75.30】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【112.92】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【51.44】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【16.77】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N1" zoomScaleNormal="100" workbookViewId="0">
      <selection activeCell="BL45" sqref="BL45:BZ4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千葉県　印旛郡市広域市町村圏事務組合（事業会計分）</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用水供給事業</v>
      </c>
      <c r="S8" s="72"/>
      <c r="T8" s="72"/>
      <c r="U8" s="72"/>
      <c r="V8" s="72"/>
      <c r="W8" s="72"/>
      <c r="X8" s="72"/>
      <c r="Y8" s="73"/>
      <c r="Z8" s="71" t="str">
        <f>データ!L6</f>
        <v>B</v>
      </c>
      <c r="AA8" s="72"/>
      <c r="AB8" s="72"/>
      <c r="AC8" s="72"/>
      <c r="AD8" s="72"/>
      <c r="AE8" s="72"/>
      <c r="AF8" s="72"/>
      <c r="AG8" s="73"/>
      <c r="AH8" s="3"/>
      <c r="AI8" s="74" t="str">
        <f>データ!Q6</f>
        <v>-</v>
      </c>
      <c r="AJ8" s="75"/>
      <c r="AK8" s="75"/>
      <c r="AL8" s="75"/>
      <c r="AM8" s="75"/>
      <c r="AN8" s="75"/>
      <c r="AO8" s="75"/>
      <c r="AP8" s="76"/>
      <c r="AQ8" s="57" t="str">
        <f>データ!R6</f>
        <v>-</v>
      </c>
      <c r="AR8" s="57"/>
      <c r="AS8" s="57"/>
      <c r="AT8" s="57"/>
      <c r="AU8" s="57"/>
      <c r="AV8" s="57"/>
      <c r="AW8" s="57"/>
      <c r="AX8" s="57"/>
      <c r="AY8" s="57" t="str">
        <f>データ!S6</f>
        <v>-</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82.1</v>
      </c>
      <c r="K10" s="57"/>
      <c r="L10" s="57"/>
      <c r="M10" s="57"/>
      <c r="N10" s="57"/>
      <c r="O10" s="57"/>
      <c r="P10" s="57"/>
      <c r="Q10" s="57"/>
      <c r="R10" s="57">
        <f>データ!O6</f>
        <v>66.459999999999994</v>
      </c>
      <c r="S10" s="57"/>
      <c r="T10" s="57"/>
      <c r="U10" s="57"/>
      <c r="V10" s="57"/>
      <c r="W10" s="57"/>
      <c r="X10" s="57"/>
      <c r="Y10" s="57"/>
      <c r="Z10" s="65">
        <f>データ!P6</f>
        <v>0</v>
      </c>
      <c r="AA10" s="65"/>
      <c r="AB10" s="65"/>
      <c r="AC10" s="65"/>
      <c r="AD10" s="65"/>
      <c r="AE10" s="65"/>
      <c r="AF10" s="65"/>
      <c r="AG10" s="65"/>
      <c r="AH10" s="2"/>
      <c r="AI10" s="65">
        <f>データ!T6</f>
        <v>478009</v>
      </c>
      <c r="AJ10" s="65"/>
      <c r="AK10" s="65"/>
      <c r="AL10" s="65"/>
      <c r="AM10" s="65"/>
      <c r="AN10" s="65"/>
      <c r="AO10" s="65"/>
      <c r="AP10" s="65"/>
      <c r="AQ10" s="57">
        <f>データ!U6</f>
        <v>316.95</v>
      </c>
      <c r="AR10" s="57"/>
      <c r="AS10" s="57"/>
      <c r="AT10" s="57"/>
      <c r="AU10" s="57"/>
      <c r="AV10" s="57"/>
      <c r="AW10" s="57"/>
      <c r="AX10" s="57"/>
      <c r="AY10" s="57">
        <f>データ!V6</f>
        <v>1508.15</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106</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104</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128881</v>
      </c>
      <c r="D6" s="31">
        <f t="shared" si="3"/>
        <v>46</v>
      </c>
      <c r="E6" s="31">
        <f t="shared" si="3"/>
        <v>1</v>
      </c>
      <c r="F6" s="31">
        <f t="shared" si="3"/>
        <v>0</v>
      </c>
      <c r="G6" s="31">
        <f t="shared" si="3"/>
        <v>2</v>
      </c>
      <c r="H6" s="31" t="str">
        <f t="shared" si="3"/>
        <v>千葉県　印旛郡市広域市町村圏事務組合（事業会計分）</v>
      </c>
      <c r="I6" s="31" t="str">
        <f t="shared" si="3"/>
        <v>法適用</v>
      </c>
      <c r="J6" s="31" t="str">
        <f t="shared" si="3"/>
        <v>水道事業</v>
      </c>
      <c r="K6" s="31" t="str">
        <f t="shared" si="3"/>
        <v>用水供給事業</v>
      </c>
      <c r="L6" s="31" t="str">
        <f t="shared" si="3"/>
        <v>B</v>
      </c>
      <c r="M6" s="32" t="str">
        <f t="shared" si="3"/>
        <v>-</v>
      </c>
      <c r="N6" s="32">
        <f t="shared" si="3"/>
        <v>82.1</v>
      </c>
      <c r="O6" s="32">
        <f t="shared" si="3"/>
        <v>66.459999999999994</v>
      </c>
      <c r="P6" s="32">
        <f t="shared" si="3"/>
        <v>0</v>
      </c>
      <c r="Q6" s="32" t="str">
        <f t="shared" si="3"/>
        <v>-</v>
      </c>
      <c r="R6" s="32" t="str">
        <f t="shared" si="3"/>
        <v>-</v>
      </c>
      <c r="S6" s="32" t="str">
        <f t="shared" si="3"/>
        <v>-</v>
      </c>
      <c r="T6" s="32">
        <f t="shared" si="3"/>
        <v>478009</v>
      </c>
      <c r="U6" s="32">
        <f t="shared" si="3"/>
        <v>316.95</v>
      </c>
      <c r="V6" s="32">
        <f t="shared" si="3"/>
        <v>1508.15</v>
      </c>
      <c r="W6" s="33">
        <f>IF(W7="",NA(),W7)</f>
        <v>110.11</v>
      </c>
      <c r="X6" s="33">
        <f t="shared" ref="X6:AF6" si="4">IF(X7="",NA(),X7)</f>
        <v>112.11</v>
      </c>
      <c r="Y6" s="33">
        <f t="shared" si="4"/>
        <v>116.7</v>
      </c>
      <c r="Z6" s="33">
        <f t="shared" si="4"/>
        <v>113.3</v>
      </c>
      <c r="AA6" s="33">
        <f t="shared" si="4"/>
        <v>118.63</v>
      </c>
      <c r="AB6" s="33">
        <f t="shared" si="4"/>
        <v>112.1</v>
      </c>
      <c r="AC6" s="33">
        <f t="shared" si="4"/>
        <v>111.78</v>
      </c>
      <c r="AD6" s="33">
        <f t="shared" si="4"/>
        <v>113.16</v>
      </c>
      <c r="AE6" s="33">
        <f t="shared" si="4"/>
        <v>113.88</v>
      </c>
      <c r="AF6" s="33">
        <f t="shared" si="4"/>
        <v>113.47</v>
      </c>
      <c r="AG6" s="32" t="str">
        <f>IF(AG7="","",IF(AG7="-","【-】","【"&amp;SUBSTITUTE(TEXT(AG7,"#,##0.00"),"-","△")&amp;"】"))</f>
        <v>【113.47】</v>
      </c>
      <c r="AH6" s="32">
        <f>IF(AH7="",NA(),AH7)</f>
        <v>0</v>
      </c>
      <c r="AI6" s="32">
        <f t="shared" ref="AI6:AQ6" si="5">IF(AI7="",NA(),AI7)</f>
        <v>0</v>
      </c>
      <c r="AJ6" s="32">
        <f t="shared" si="5"/>
        <v>0</v>
      </c>
      <c r="AK6" s="32">
        <f t="shared" si="5"/>
        <v>0</v>
      </c>
      <c r="AL6" s="32">
        <f t="shared" si="5"/>
        <v>0</v>
      </c>
      <c r="AM6" s="33">
        <f t="shared" si="5"/>
        <v>25.58</v>
      </c>
      <c r="AN6" s="33">
        <f t="shared" si="5"/>
        <v>25.8</v>
      </c>
      <c r="AO6" s="33">
        <f t="shared" si="5"/>
        <v>23.57</v>
      </c>
      <c r="AP6" s="33">
        <f t="shared" si="5"/>
        <v>21.34</v>
      </c>
      <c r="AQ6" s="33">
        <f t="shared" si="5"/>
        <v>16.89</v>
      </c>
      <c r="AR6" s="32" t="str">
        <f>IF(AR7="","",IF(AR7="-","【-】","【"&amp;SUBSTITUTE(TEXT(AR7,"#,##0.00"),"-","△")&amp;"】"))</f>
        <v>【16.89】</v>
      </c>
      <c r="AS6" s="33">
        <f>IF(AS7="",NA(),AS7)</f>
        <v>748.55</v>
      </c>
      <c r="AT6" s="33">
        <f t="shared" ref="AT6:BB6" si="6">IF(AT7="",NA(),AT7)</f>
        <v>502.66</v>
      </c>
      <c r="AU6" s="33">
        <f t="shared" si="6"/>
        <v>545.26</v>
      </c>
      <c r="AV6" s="33">
        <f t="shared" si="6"/>
        <v>598.94000000000005</v>
      </c>
      <c r="AW6" s="33">
        <f t="shared" si="6"/>
        <v>426.95</v>
      </c>
      <c r="AX6" s="33">
        <f t="shared" si="6"/>
        <v>669.4</v>
      </c>
      <c r="AY6" s="33">
        <f t="shared" si="6"/>
        <v>720.62</v>
      </c>
      <c r="AZ6" s="33">
        <f t="shared" si="6"/>
        <v>654.97</v>
      </c>
      <c r="BA6" s="33">
        <f t="shared" si="6"/>
        <v>634.53</v>
      </c>
      <c r="BB6" s="33">
        <f t="shared" si="6"/>
        <v>200.22</v>
      </c>
      <c r="BC6" s="32" t="str">
        <f>IF(BC7="","",IF(BC7="-","【-】","【"&amp;SUBSTITUTE(TEXT(BC7,"#,##0.00"),"-","△")&amp;"】"))</f>
        <v>【200.22】</v>
      </c>
      <c r="BD6" s="33">
        <f>IF(BD7="",NA(),BD7)</f>
        <v>166.4</v>
      </c>
      <c r="BE6" s="33">
        <f t="shared" ref="BE6:BM6" si="7">IF(BE7="",NA(),BE7)</f>
        <v>149.66</v>
      </c>
      <c r="BF6" s="33">
        <f t="shared" si="7"/>
        <v>125.9</v>
      </c>
      <c r="BG6" s="33">
        <f t="shared" si="7"/>
        <v>102.43</v>
      </c>
      <c r="BH6" s="33">
        <f t="shared" si="7"/>
        <v>99.57</v>
      </c>
      <c r="BI6" s="33">
        <f t="shared" si="7"/>
        <v>446.65</v>
      </c>
      <c r="BJ6" s="33">
        <f t="shared" si="7"/>
        <v>415.99</v>
      </c>
      <c r="BK6" s="33">
        <f t="shared" si="7"/>
        <v>383.75</v>
      </c>
      <c r="BL6" s="33">
        <f t="shared" si="7"/>
        <v>368.94</v>
      </c>
      <c r="BM6" s="33">
        <f t="shared" si="7"/>
        <v>351.06</v>
      </c>
      <c r="BN6" s="32" t="str">
        <f>IF(BN7="","",IF(BN7="-","【-】","【"&amp;SUBSTITUTE(TEXT(BN7,"#,##0.00"),"-","△")&amp;"】"))</f>
        <v>【351.06】</v>
      </c>
      <c r="BO6" s="33">
        <f>IF(BO7="",NA(),BO7)</f>
        <v>108.9</v>
      </c>
      <c r="BP6" s="33">
        <f t="shared" ref="BP6:BX6" si="8">IF(BP7="",NA(),BP7)</f>
        <v>111.17</v>
      </c>
      <c r="BQ6" s="33">
        <f t="shared" si="8"/>
        <v>116.02</v>
      </c>
      <c r="BR6" s="33">
        <f t="shared" si="8"/>
        <v>112.93</v>
      </c>
      <c r="BS6" s="33">
        <f t="shared" si="8"/>
        <v>119.7</v>
      </c>
      <c r="BT6" s="33">
        <f t="shared" si="8"/>
        <v>108.75</v>
      </c>
      <c r="BU6" s="33">
        <f t="shared" si="8"/>
        <v>108.61</v>
      </c>
      <c r="BV6" s="33">
        <f t="shared" si="8"/>
        <v>110.39</v>
      </c>
      <c r="BW6" s="33">
        <f t="shared" si="8"/>
        <v>111.12</v>
      </c>
      <c r="BX6" s="33">
        <f t="shared" si="8"/>
        <v>112.92</v>
      </c>
      <c r="BY6" s="32" t="str">
        <f>IF(BY7="","",IF(BY7="-","【-】","【"&amp;SUBSTITUTE(TEXT(BY7,"#,##0.00"),"-","△")&amp;"】"))</f>
        <v>【112.92】</v>
      </c>
      <c r="BZ6" s="33">
        <f>IF(BZ7="",NA(),BZ7)</f>
        <v>162.97999999999999</v>
      </c>
      <c r="CA6" s="33">
        <f t="shared" ref="CA6:CI6" si="9">IF(CA7="",NA(),CA7)</f>
        <v>161.03</v>
      </c>
      <c r="CB6" s="33">
        <f t="shared" si="9"/>
        <v>157.44</v>
      </c>
      <c r="CC6" s="33">
        <f t="shared" si="9"/>
        <v>160.44</v>
      </c>
      <c r="CD6" s="33">
        <f t="shared" si="9"/>
        <v>145.74</v>
      </c>
      <c r="CE6" s="33">
        <f t="shared" si="9"/>
        <v>80.38</v>
      </c>
      <c r="CF6" s="33">
        <f t="shared" si="9"/>
        <v>78.760000000000005</v>
      </c>
      <c r="CG6" s="33">
        <f t="shared" si="9"/>
        <v>76.81</v>
      </c>
      <c r="CH6" s="33">
        <f t="shared" si="9"/>
        <v>75.75</v>
      </c>
      <c r="CI6" s="33">
        <f t="shared" si="9"/>
        <v>75.3</v>
      </c>
      <c r="CJ6" s="32" t="str">
        <f>IF(CJ7="","",IF(CJ7="-","【-】","【"&amp;SUBSTITUTE(TEXT(CJ7,"#,##0.00"),"-","△")&amp;"】"))</f>
        <v>【75.30】</v>
      </c>
      <c r="CK6" s="33">
        <f>IF(CK7="",NA(),CK7)</f>
        <v>96.43</v>
      </c>
      <c r="CL6" s="33">
        <f t="shared" ref="CL6:CT6" si="10">IF(CL7="",NA(),CL7)</f>
        <v>95.48</v>
      </c>
      <c r="CM6" s="33">
        <f t="shared" si="10"/>
        <v>93.44</v>
      </c>
      <c r="CN6" s="33">
        <f t="shared" si="10"/>
        <v>94.25</v>
      </c>
      <c r="CO6" s="33">
        <f t="shared" si="10"/>
        <v>94.22</v>
      </c>
      <c r="CP6" s="33">
        <f t="shared" si="10"/>
        <v>64.150000000000006</v>
      </c>
      <c r="CQ6" s="33">
        <f t="shared" si="10"/>
        <v>63.73</v>
      </c>
      <c r="CR6" s="33">
        <f t="shared" si="10"/>
        <v>64.55</v>
      </c>
      <c r="CS6" s="33">
        <f t="shared" si="10"/>
        <v>64.12</v>
      </c>
      <c r="CT6" s="33">
        <f t="shared" si="10"/>
        <v>62.69</v>
      </c>
      <c r="CU6" s="32" t="str">
        <f>IF(CU7="","",IF(CU7="-","【-】","【"&amp;SUBSTITUTE(TEXT(CU7,"#,##0.00"),"-","△")&amp;"】"))</f>
        <v>【62.69】</v>
      </c>
      <c r="CV6" s="33">
        <f>IF(CV7="",NA(),CV7)</f>
        <v>99.88</v>
      </c>
      <c r="CW6" s="33">
        <f t="shared" ref="CW6:DE6" si="11">IF(CW7="",NA(),CW7)</f>
        <v>99.94</v>
      </c>
      <c r="CX6" s="33">
        <f t="shared" si="11"/>
        <v>99.94</v>
      </c>
      <c r="CY6" s="33">
        <f t="shared" si="11"/>
        <v>99.94</v>
      </c>
      <c r="CZ6" s="33">
        <f t="shared" si="11"/>
        <v>99.94</v>
      </c>
      <c r="DA6" s="33">
        <f t="shared" si="11"/>
        <v>99.88</v>
      </c>
      <c r="DB6" s="33">
        <f t="shared" si="11"/>
        <v>99.96</v>
      </c>
      <c r="DC6" s="33">
        <f t="shared" si="11"/>
        <v>99.93</v>
      </c>
      <c r="DD6" s="33">
        <f t="shared" si="11"/>
        <v>100.12</v>
      </c>
      <c r="DE6" s="33">
        <f t="shared" si="11"/>
        <v>100.12</v>
      </c>
      <c r="DF6" s="32" t="str">
        <f>IF(DF7="","",IF(DF7="-","【-】","【"&amp;SUBSTITUTE(TEXT(DF7,"#,##0.00"),"-","△")&amp;"】"))</f>
        <v>【100.12】</v>
      </c>
      <c r="DG6" s="33">
        <f>IF(DG7="",NA(),DG7)</f>
        <v>40.85</v>
      </c>
      <c r="DH6" s="33">
        <f t="shared" ref="DH6:DP6" si="12">IF(DH7="",NA(),DH7)</f>
        <v>42.88</v>
      </c>
      <c r="DI6" s="33">
        <f t="shared" si="12"/>
        <v>41.9</v>
      </c>
      <c r="DJ6" s="33">
        <f t="shared" si="12"/>
        <v>43.96</v>
      </c>
      <c r="DK6" s="33">
        <f t="shared" si="12"/>
        <v>59.38</v>
      </c>
      <c r="DL6" s="33">
        <f t="shared" si="12"/>
        <v>36.57</v>
      </c>
      <c r="DM6" s="33">
        <f t="shared" si="12"/>
        <v>37.549999999999997</v>
      </c>
      <c r="DN6" s="33">
        <f t="shared" si="12"/>
        <v>38.86</v>
      </c>
      <c r="DO6" s="33">
        <f t="shared" si="12"/>
        <v>39.81</v>
      </c>
      <c r="DP6" s="33">
        <f t="shared" si="12"/>
        <v>51.44</v>
      </c>
      <c r="DQ6" s="32" t="str">
        <f>IF(DQ7="","",IF(DQ7="-","【-】","【"&amp;SUBSTITUTE(TEXT(DQ7,"#,##0.00"),"-","△")&amp;"】"))</f>
        <v>【51.44】</v>
      </c>
      <c r="DR6" s="32">
        <f>IF(DR7="",NA(),DR7)</f>
        <v>0</v>
      </c>
      <c r="DS6" s="32">
        <f t="shared" ref="DS6:EA6" si="13">IF(DS7="",NA(),DS7)</f>
        <v>0</v>
      </c>
      <c r="DT6" s="32">
        <f t="shared" si="13"/>
        <v>0</v>
      </c>
      <c r="DU6" s="32">
        <f t="shared" si="13"/>
        <v>0</v>
      </c>
      <c r="DV6" s="32">
        <f t="shared" si="13"/>
        <v>0</v>
      </c>
      <c r="DW6" s="33">
        <f t="shared" si="13"/>
        <v>5.27</v>
      </c>
      <c r="DX6" s="33">
        <f t="shared" si="13"/>
        <v>9.98</v>
      </c>
      <c r="DY6" s="33">
        <f t="shared" si="13"/>
        <v>12.13</v>
      </c>
      <c r="DZ6" s="33">
        <f t="shared" si="13"/>
        <v>13.72</v>
      </c>
      <c r="EA6" s="33">
        <f t="shared" si="13"/>
        <v>16.77</v>
      </c>
      <c r="EB6" s="32" t="str">
        <f>IF(EB7="","",IF(EB7="-","【-】","【"&amp;SUBSTITUTE(TEXT(EB7,"#,##0.00"),"-","△")&amp;"】"))</f>
        <v>【16.77】</v>
      </c>
      <c r="EC6" s="32">
        <f>IF(EC7="",NA(),EC7)</f>
        <v>0</v>
      </c>
      <c r="ED6" s="32">
        <f t="shared" ref="ED6:EL6" si="14">IF(ED7="",NA(),ED7)</f>
        <v>0</v>
      </c>
      <c r="EE6" s="32">
        <f t="shared" si="14"/>
        <v>0</v>
      </c>
      <c r="EF6" s="32">
        <f t="shared" si="14"/>
        <v>0</v>
      </c>
      <c r="EG6" s="32">
        <f t="shared" si="14"/>
        <v>0</v>
      </c>
      <c r="EH6" s="33">
        <f t="shared" si="14"/>
        <v>0.21</v>
      </c>
      <c r="EI6" s="33">
        <f t="shared" si="14"/>
        <v>0.31</v>
      </c>
      <c r="EJ6" s="33">
        <f t="shared" si="14"/>
        <v>0.16</v>
      </c>
      <c r="EK6" s="33">
        <f t="shared" si="14"/>
        <v>0.25</v>
      </c>
      <c r="EL6" s="33">
        <f t="shared" si="14"/>
        <v>0.13</v>
      </c>
      <c r="EM6" s="32" t="str">
        <f>IF(EM7="","",IF(EM7="-","【-】","【"&amp;SUBSTITUTE(TEXT(EM7,"#,##0.00"),"-","△")&amp;"】"))</f>
        <v>【0.13】</v>
      </c>
    </row>
    <row r="7" spans="1:143" s="34" customFormat="1">
      <c r="A7" s="26"/>
      <c r="B7" s="35">
        <v>2014</v>
      </c>
      <c r="C7" s="35">
        <v>128881</v>
      </c>
      <c r="D7" s="35">
        <v>46</v>
      </c>
      <c r="E7" s="35">
        <v>1</v>
      </c>
      <c r="F7" s="35">
        <v>0</v>
      </c>
      <c r="G7" s="35">
        <v>2</v>
      </c>
      <c r="H7" s="35" t="s">
        <v>93</v>
      </c>
      <c r="I7" s="35" t="s">
        <v>94</v>
      </c>
      <c r="J7" s="35" t="s">
        <v>95</v>
      </c>
      <c r="K7" s="35" t="s">
        <v>96</v>
      </c>
      <c r="L7" s="35" t="s">
        <v>97</v>
      </c>
      <c r="M7" s="36" t="s">
        <v>98</v>
      </c>
      <c r="N7" s="36">
        <v>82.1</v>
      </c>
      <c r="O7" s="36">
        <v>66.459999999999994</v>
      </c>
      <c r="P7" s="36">
        <v>0</v>
      </c>
      <c r="Q7" s="36" t="s">
        <v>98</v>
      </c>
      <c r="R7" s="36" t="s">
        <v>98</v>
      </c>
      <c r="S7" s="36" t="s">
        <v>98</v>
      </c>
      <c r="T7" s="36">
        <v>478009</v>
      </c>
      <c r="U7" s="36">
        <v>316.95</v>
      </c>
      <c r="V7" s="36">
        <v>1508.15</v>
      </c>
      <c r="W7" s="36">
        <v>110.11</v>
      </c>
      <c r="X7" s="36">
        <v>112.11</v>
      </c>
      <c r="Y7" s="36">
        <v>116.7</v>
      </c>
      <c r="Z7" s="36">
        <v>113.3</v>
      </c>
      <c r="AA7" s="36">
        <v>118.63</v>
      </c>
      <c r="AB7" s="36">
        <v>112.1</v>
      </c>
      <c r="AC7" s="36">
        <v>111.78</v>
      </c>
      <c r="AD7" s="36">
        <v>113.16</v>
      </c>
      <c r="AE7" s="36">
        <v>113.88</v>
      </c>
      <c r="AF7" s="36">
        <v>113.47</v>
      </c>
      <c r="AG7" s="36">
        <v>113.47</v>
      </c>
      <c r="AH7" s="36">
        <v>0</v>
      </c>
      <c r="AI7" s="36">
        <v>0</v>
      </c>
      <c r="AJ7" s="36">
        <v>0</v>
      </c>
      <c r="AK7" s="36">
        <v>0</v>
      </c>
      <c r="AL7" s="36">
        <v>0</v>
      </c>
      <c r="AM7" s="36">
        <v>25.58</v>
      </c>
      <c r="AN7" s="36">
        <v>25.8</v>
      </c>
      <c r="AO7" s="36">
        <v>23.57</v>
      </c>
      <c r="AP7" s="36">
        <v>21.34</v>
      </c>
      <c r="AQ7" s="36">
        <v>16.89</v>
      </c>
      <c r="AR7" s="36">
        <v>16.89</v>
      </c>
      <c r="AS7" s="36">
        <v>748.55</v>
      </c>
      <c r="AT7" s="36">
        <v>502.66</v>
      </c>
      <c r="AU7" s="36">
        <v>545.26</v>
      </c>
      <c r="AV7" s="36">
        <v>598.94000000000005</v>
      </c>
      <c r="AW7" s="36">
        <v>426.95</v>
      </c>
      <c r="AX7" s="36">
        <v>669.4</v>
      </c>
      <c r="AY7" s="36">
        <v>720.62</v>
      </c>
      <c r="AZ7" s="36">
        <v>654.97</v>
      </c>
      <c r="BA7" s="36">
        <v>634.53</v>
      </c>
      <c r="BB7" s="36">
        <v>200.22</v>
      </c>
      <c r="BC7" s="36">
        <v>200.22</v>
      </c>
      <c r="BD7" s="36">
        <v>166.4</v>
      </c>
      <c r="BE7" s="36">
        <v>149.66</v>
      </c>
      <c r="BF7" s="36">
        <v>125.9</v>
      </c>
      <c r="BG7" s="36">
        <v>102.43</v>
      </c>
      <c r="BH7" s="36">
        <v>99.57</v>
      </c>
      <c r="BI7" s="36">
        <v>446.65</v>
      </c>
      <c r="BJ7" s="36">
        <v>415.99</v>
      </c>
      <c r="BK7" s="36">
        <v>383.75</v>
      </c>
      <c r="BL7" s="36">
        <v>368.94</v>
      </c>
      <c r="BM7" s="36">
        <v>351.06</v>
      </c>
      <c r="BN7" s="36">
        <v>351.06</v>
      </c>
      <c r="BO7" s="36">
        <v>108.9</v>
      </c>
      <c r="BP7" s="36">
        <v>111.17</v>
      </c>
      <c r="BQ7" s="36">
        <v>116.02</v>
      </c>
      <c r="BR7" s="36">
        <v>112.93</v>
      </c>
      <c r="BS7" s="36">
        <v>119.7</v>
      </c>
      <c r="BT7" s="36">
        <v>108.75</v>
      </c>
      <c r="BU7" s="36">
        <v>108.61</v>
      </c>
      <c r="BV7" s="36">
        <v>110.39</v>
      </c>
      <c r="BW7" s="36">
        <v>111.12</v>
      </c>
      <c r="BX7" s="36">
        <v>112.92</v>
      </c>
      <c r="BY7" s="36">
        <v>112.92</v>
      </c>
      <c r="BZ7" s="36">
        <v>162.97999999999999</v>
      </c>
      <c r="CA7" s="36">
        <v>161.03</v>
      </c>
      <c r="CB7" s="36">
        <v>157.44</v>
      </c>
      <c r="CC7" s="36">
        <v>160.44</v>
      </c>
      <c r="CD7" s="36">
        <v>145.74</v>
      </c>
      <c r="CE7" s="36">
        <v>80.38</v>
      </c>
      <c r="CF7" s="36">
        <v>78.760000000000005</v>
      </c>
      <c r="CG7" s="36">
        <v>76.81</v>
      </c>
      <c r="CH7" s="36">
        <v>75.75</v>
      </c>
      <c r="CI7" s="36">
        <v>75.3</v>
      </c>
      <c r="CJ7" s="36">
        <v>75.3</v>
      </c>
      <c r="CK7" s="36">
        <v>96.43</v>
      </c>
      <c r="CL7" s="36">
        <v>95.48</v>
      </c>
      <c r="CM7" s="36">
        <v>93.44</v>
      </c>
      <c r="CN7" s="36">
        <v>94.25</v>
      </c>
      <c r="CO7" s="36">
        <v>94.22</v>
      </c>
      <c r="CP7" s="36">
        <v>64.150000000000006</v>
      </c>
      <c r="CQ7" s="36">
        <v>63.73</v>
      </c>
      <c r="CR7" s="36">
        <v>64.55</v>
      </c>
      <c r="CS7" s="36">
        <v>64.12</v>
      </c>
      <c r="CT7" s="36">
        <v>62.69</v>
      </c>
      <c r="CU7" s="36">
        <v>62.69</v>
      </c>
      <c r="CV7" s="36">
        <v>99.88</v>
      </c>
      <c r="CW7" s="36">
        <v>99.94</v>
      </c>
      <c r="CX7" s="36">
        <v>99.94</v>
      </c>
      <c r="CY7" s="36">
        <v>99.94</v>
      </c>
      <c r="CZ7" s="36">
        <v>99.94</v>
      </c>
      <c r="DA7" s="36">
        <v>99.88</v>
      </c>
      <c r="DB7" s="36">
        <v>99.96</v>
      </c>
      <c r="DC7" s="36">
        <v>99.93</v>
      </c>
      <c r="DD7" s="36">
        <v>100.12</v>
      </c>
      <c r="DE7" s="36">
        <v>100.12</v>
      </c>
      <c r="DF7" s="36">
        <v>100.12</v>
      </c>
      <c r="DG7" s="36">
        <v>40.85</v>
      </c>
      <c r="DH7" s="36">
        <v>42.88</v>
      </c>
      <c r="DI7" s="36">
        <v>41.9</v>
      </c>
      <c r="DJ7" s="36">
        <v>43.96</v>
      </c>
      <c r="DK7" s="36">
        <v>59.38</v>
      </c>
      <c r="DL7" s="36">
        <v>36.57</v>
      </c>
      <c r="DM7" s="36">
        <v>37.549999999999997</v>
      </c>
      <c r="DN7" s="36">
        <v>38.86</v>
      </c>
      <c r="DO7" s="36">
        <v>39.81</v>
      </c>
      <c r="DP7" s="36">
        <v>51.44</v>
      </c>
      <c r="DQ7" s="36">
        <v>51.44</v>
      </c>
      <c r="DR7" s="36">
        <v>0</v>
      </c>
      <c r="DS7" s="36">
        <v>0</v>
      </c>
      <c r="DT7" s="36">
        <v>0</v>
      </c>
      <c r="DU7" s="36">
        <v>0</v>
      </c>
      <c r="DV7" s="36">
        <v>0</v>
      </c>
      <c r="DW7" s="36">
        <v>5.27</v>
      </c>
      <c r="DX7" s="36">
        <v>9.98</v>
      </c>
      <c r="DY7" s="36">
        <v>12.13</v>
      </c>
      <c r="DZ7" s="36">
        <v>13.72</v>
      </c>
      <c r="EA7" s="36">
        <v>16.77</v>
      </c>
      <c r="EB7" s="36">
        <v>16.77</v>
      </c>
      <c r="EC7" s="36">
        <v>0</v>
      </c>
      <c r="ED7" s="36">
        <v>0</v>
      </c>
      <c r="EE7" s="36">
        <v>0</v>
      </c>
      <c r="EF7" s="36">
        <v>0</v>
      </c>
      <c r="EG7" s="36">
        <v>0</v>
      </c>
      <c r="EH7" s="36">
        <v>0.21</v>
      </c>
      <c r="EI7" s="36">
        <v>0.31</v>
      </c>
      <c r="EJ7" s="36">
        <v>0.16</v>
      </c>
      <c r="EK7" s="36">
        <v>0.25</v>
      </c>
      <c r="EL7" s="36">
        <v>0.13</v>
      </c>
      <c r="EM7" s="36">
        <v>0.13</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2016-01-29T07:58:51Z</cp:lastPrinted>
  <dcterms:created xsi:type="dcterms:W3CDTF">2016-01-18T04:44:39Z</dcterms:created>
  <dcterms:modified xsi:type="dcterms:W3CDTF">2016-02-02T08:07:34Z</dcterms:modified>
  <cp:category/>
</cp:coreProperties>
</file>