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Q6" i="5"/>
  <c r="P6" i="5"/>
  <c r="W10" i="4" s="1"/>
  <c r="O6" i="5"/>
  <c r="P10" i="4" s="1"/>
  <c r="N6" i="5"/>
  <c r="M6" i="5"/>
  <c r="L6" i="5"/>
  <c r="K6" i="5"/>
  <c r="P8" i="4" s="1"/>
  <c r="J6" i="5"/>
  <c r="I6" i="5"/>
  <c r="H6" i="5"/>
  <c r="B6" i="4" s="1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AD10" i="4"/>
  <c r="I10" i="4"/>
  <c r="B10" i="4"/>
  <c r="AL8" i="4"/>
  <c r="W8" i="4"/>
  <c r="I8" i="4"/>
  <c r="B8" i="4"/>
  <c r="C10" i="5" l="1"/>
  <c r="D10" i="5"/>
  <c r="E10" i="5"/>
  <c r="B10" i="5"/>
</calcChain>
</file>

<file path=xl/sharedStrings.xml><?xml version="1.0" encoding="utf-8"?>
<sst xmlns="http://schemas.openxmlformats.org/spreadsheetml/2006/main" count="221" uniqueCount="111">
  <si>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</si>
  <si>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</si>
  <si>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</si>
  <si>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</si>
  <si>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</si>
  <si>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</si>
  <si>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</si>
  <si>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</si>
  <si>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</si>
  <si>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</si>
  <si>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</si>
  <si>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</si>
  <si>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</si>
  <si>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</si>
  <si>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</si>
  <si>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</si>
  <si>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</si>
  <si>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</si>
  <si>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</si>
  <si>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</si>
  <si>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</si>
  <si>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</si>
  <si>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</si>
  <si>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</si>
  <si>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</si>
  <si>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</si>
  <si>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</si>
  <si>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</si>
  <si>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</si>
  <si>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</si>
  <si>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</si>
  <si>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</si>
  <si>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</si>
  <si>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</si>
  <si>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</si>
  <si>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</si>
  <si>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</si>
  <si>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</si>
  <si>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</si>
  <si>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</si>
  <si>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</si>
  <si>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</si>
  <si>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</si>
  <si>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</si>
  <si>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</si>
  <si>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</si>
  <si>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</si>
  <si>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</si>
  <si>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</si>
  <si>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</si>
  <si>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</si>
  <si>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</si>
  <si>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</si>
  <si>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</si>
  <si>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</si>
  <si>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</si>
  <si>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</si>
  <si>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</si>
  <si>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</si>
  <si>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</si>
  <si>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</si>
  <si>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</si>
  <si>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</si>
  <si>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</si>
  <si>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</si>
  <si>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</si>
  <si>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</si>
  <si>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</si>
  <si>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</si>
  <si>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</si>
  <si>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</si>
  <si>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</si>
  <si>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</si>
  <si>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</si>
  <si>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</si>
  <si>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</si>
  <si>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</si>
  <si>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</si>
  <si>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</si>
  <si>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</si>
  <si>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</si>
  <si>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</si>
  <si>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</si>
  <si>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</si>
  <si>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</si>
  <si>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</si>
  <si>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</si>
  <si>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</si>
  <si>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</si>
  <si>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</si>
  <si>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</si>
  <si>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</si>
  <si>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</si>
  <si>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</si>
  <si>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</si>
  <si>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</si>
  <si>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千葉県　館山市</t>
  </si>
  <si>
    <t>法非適用</t>
  </si>
  <si>
    <t>下水道事業</t>
  </si>
  <si>
    <t>公共下水道</t>
  </si>
  <si>
    <t>Cc2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</si>
  <si>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</si>
  <si>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</si>
  <si>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</si>
  <si>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</si>
  <si>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</si>
  <si>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</si>
  <si>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</si>
  <si>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供用開始から17年程度で比較的日が浅いため、管渠改善率が現在0だが、老朽化への対応はこれからの課題となる。
　必要な時期に確実に更新が行われるよう、資産の調査・評価を行い、中長期的な計画を立て、対応していく必要がある。</t>
    <rPh sb="1" eb="3">
      <t>キョウヨウ</t>
    </rPh>
    <rPh sb="3" eb="5">
      <t>カイシ</t>
    </rPh>
    <rPh sb="9" eb="10">
      <t>ネン</t>
    </rPh>
    <rPh sb="10" eb="12">
      <t>テイド</t>
    </rPh>
    <rPh sb="13" eb="16">
      <t>ヒカクテキ</t>
    </rPh>
    <rPh sb="16" eb="17">
      <t>ヒ</t>
    </rPh>
    <rPh sb="18" eb="19">
      <t>アサ</t>
    </rPh>
    <rPh sb="23" eb="25">
      <t>カンキョ</t>
    </rPh>
    <rPh sb="25" eb="27">
      <t>カイゼン</t>
    </rPh>
    <rPh sb="27" eb="28">
      <t>リツ</t>
    </rPh>
    <rPh sb="29" eb="31">
      <t>ゲンザイ</t>
    </rPh>
    <rPh sb="35" eb="38">
      <t>ロウキュウカ</t>
    </rPh>
    <rPh sb="40" eb="42">
      <t>タイオウ</t>
    </rPh>
    <rPh sb="48" eb="50">
      <t>カダイ</t>
    </rPh>
    <rPh sb="56" eb="58">
      <t>ヒツヨウ</t>
    </rPh>
    <rPh sb="59" eb="61">
      <t>ジキ</t>
    </rPh>
    <rPh sb="62" eb="64">
      <t>カクジツ</t>
    </rPh>
    <rPh sb="65" eb="67">
      <t>コウシン</t>
    </rPh>
    <rPh sb="68" eb="69">
      <t>オコナ</t>
    </rPh>
    <rPh sb="75" eb="77">
      <t>シサン</t>
    </rPh>
    <rPh sb="78" eb="80">
      <t>チョウサ</t>
    </rPh>
    <rPh sb="81" eb="83">
      <t>ヒョウカ</t>
    </rPh>
    <rPh sb="84" eb="85">
      <t>オコナ</t>
    </rPh>
    <rPh sb="87" eb="91">
      <t>チュウチョウキテキ</t>
    </rPh>
    <rPh sb="92" eb="94">
      <t>ケイカク</t>
    </rPh>
    <rPh sb="95" eb="96">
      <t>タ</t>
    </rPh>
    <rPh sb="98" eb="100">
      <t>タイオウ</t>
    </rPh>
    <rPh sb="104" eb="106">
      <t>ヒツヨウ</t>
    </rPh>
    <phoneticPr fontId="4"/>
  </si>
  <si>
    <t>　供用開始から比較的日が浅く、普及率も低いため、当面は普及率・接続率の向上を推進する。また、公営企業会計への移行を進める中で資産状況の調査・評価を行い、老朽化への対応を検討する。
　これらの課題に対応した後、速やかに適正な料金水準を検討することで、持続的で効率の良い事業経営を行っていく。</t>
    <rPh sb="1" eb="3">
      <t>キョウヨウ</t>
    </rPh>
    <rPh sb="3" eb="5">
      <t>カイシ</t>
    </rPh>
    <rPh sb="7" eb="10">
      <t>ヒカクテキ</t>
    </rPh>
    <rPh sb="10" eb="11">
      <t>ヒ</t>
    </rPh>
    <rPh sb="12" eb="13">
      <t>アサ</t>
    </rPh>
    <rPh sb="15" eb="17">
      <t>フキュウ</t>
    </rPh>
    <rPh sb="17" eb="18">
      <t>リツ</t>
    </rPh>
    <rPh sb="19" eb="20">
      <t>ヒク</t>
    </rPh>
    <rPh sb="24" eb="26">
      <t>トウメン</t>
    </rPh>
    <rPh sb="27" eb="29">
      <t>フキュウ</t>
    </rPh>
    <rPh sb="29" eb="30">
      <t>リツ</t>
    </rPh>
    <rPh sb="31" eb="33">
      <t>セツゾク</t>
    </rPh>
    <rPh sb="33" eb="34">
      <t>リツ</t>
    </rPh>
    <rPh sb="35" eb="37">
      <t>コウジョウ</t>
    </rPh>
    <rPh sb="38" eb="40">
      <t>スイシン</t>
    </rPh>
    <rPh sb="46" eb="48">
      <t>コウエイ</t>
    </rPh>
    <rPh sb="48" eb="50">
      <t>キギョウ</t>
    </rPh>
    <rPh sb="50" eb="52">
      <t>カイケイ</t>
    </rPh>
    <rPh sb="54" eb="56">
      <t>イコウ</t>
    </rPh>
    <rPh sb="57" eb="58">
      <t>スス</t>
    </rPh>
    <rPh sb="60" eb="61">
      <t>ナカ</t>
    </rPh>
    <rPh sb="62" eb="64">
      <t>シサン</t>
    </rPh>
    <rPh sb="64" eb="66">
      <t>ジョウキョウ</t>
    </rPh>
    <rPh sb="67" eb="69">
      <t>チョウサ</t>
    </rPh>
    <rPh sb="70" eb="72">
      <t>ヒョウカ</t>
    </rPh>
    <rPh sb="73" eb="74">
      <t>オコナ</t>
    </rPh>
    <rPh sb="76" eb="79">
      <t>ロウキュウカ</t>
    </rPh>
    <rPh sb="81" eb="83">
      <t>タイオウ</t>
    </rPh>
    <rPh sb="84" eb="86">
      <t>ケントウ</t>
    </rPh>
    <rPh sb="95" eb="97">
      <t>カダイ</t>
    </rPh>
    <rPh sb="98" eb="100">
      <t>タイオウ</t>
    </rPh>
    <rPh sb="102" eb="103">
      <t>ノチ</t>
    </rPh>
    <rPh sb="104" eb="105">
      <t>スミ</t>
    </rPh>
    <rPh sb="108" eb="110">
      <t>テキセイ</t>
    </rPh>
    <rPh sb="111" eb="113">
      <t>リョウキン</t>
    </rPh>
    <rPh sb="113" eb="115">
      <t>スイジュン</t>
    </rPh>
    <rPh sb="116" eb="118">
      <t>ケントウ</t>
    </rPh>
    <rPh sb="124" eb="127">
      <t>ジゾクテキ</t>
    </rPh>
    <rPh sb="128" eb="130">
      <t>コウリツ</t>
    </rPh>
    <rPh sb="131" eb="132">
      <t>ヨ</t>
    </rPh>
    <rPh sb="133" eb="135">
      <t>ジギョウ</t>
    </rPh>
    <rPh sb="135" eb="137">
      <t>ケイエイ</t>
    </rPh>
    <rPh sb="138" eb="139">
      <t>オコナ</t>
    </rPh>
    <phoneticPr fontId="4"/>
  </si>
  <si>
    <t>　県内類似団体と比較した中で、収益的収支比率、経費回収率、汚水処理原価とも下位にあり、経営面で健全性・効率性を向上させる必要がある。
　原因として、企業債残高が高い、料金水準が類似団体中最低であること、水洗化率が低いことがあげられる。
　ただし、料金水準に関しては、類似団体中最低であるものの、県内自治体の中では、高い方に属するため、料金改定を行う必要性は高いものの、十分な検討が必要である。
　使用料収入に関しては、徴収率の増加を図り毎年増収しており、維持管理費に関しては包括的民間委託により、縮減に努めている。
　現状では、管路の整備途上にあり、下水道の接続率の低いことが、効率的な運営につながっていないと言える。このため、接続率の向上に努めることが最も必要である。</t>
    <rPh sb="1" eb="3">
      <t>ケンナイ</t>
    </rPh>
    <rPh sb="3" eb="5">
      <t>ルイジ</t>
    </rPh>
    <rPh sb="5" eb="7">
      <t>ダンタイ</t>
    </rPh>
    <rPh sb="8" eb="10">
      <t>ヒカク</t>
    </rPh>
    <rPh sb="12" eb="13">
      <t>ナカ</t>
    </rPh>
    <rPh sb="15" eb="18">
      <t>シュウエキテキ</t>
    </rPh>
    <rPh sb="18" eb="20">
      <t>シュウシ</t>
    </rPh>
    <rPh sb="20" eb="22">
      <t>ヒリツ</t>
    </rPh>
    <rPh sb="23" eb="25">
      <t>ケイヒ</t>
    </rPh>
    <rPh sb="25" eb="27">
      <t>カイシュウ</t>
    </rPh>
    <rPh sb="27" eb="28">
      <t>リツ</t>
    </rPh>
    <rPh sb="29" eb="31">
      <t>オスイ</t>
    </rPh>
    <rPh sb="31" eb="33">
      <t>ショリ</t>
    </rPh>
    <rPh sb="33" eb="35">
      <t>ゲンカ</t>
    </rPh>
    <rPh sb="37" eb="39">
      <t>カイ</t>
    </rPh>
    <rPh sb="43" eb="45">
      <t>ケイエイ</t>
    </rPh>
    <rPh sb="45" eb="46">
      <t>メン</t>
    </rPh>
    <rPh sb="47" eb="50">
      <t>ケンゼンセイ</t>
    </rPh>
    <rPh sb="51" eb="54">
      <t>コウリツセイ</t>
    </rPh>
    <rPh sb="55" eb="57">
      <t>コウジョウ</t>
    </rPh>
    <rPh sb="60" eb="62">
      <t>ヒツヨウ</t>
    </rPh>
    <rPh sb="68" eb="70">
      <t>ゲンイン</t>
    </rPh>
    <rPh sb="74" eb="76">
      <t>キギョウ</t>
    </rPh>
    <rPh sb="76" eb="77">
      <t>サイ</t>
    </rPh>
    <rPh sb="77" eb="79">
      <t>ザンダカ</t>
    </rPh>
    <rPh sb="80" eb="81">
      <t>タカ</t>
    </rPh>
    <rPh sb="83" eb="85">
      <t>リョウキン</t>
    </rPh>
    <rPh sb="85" eb="87">
      <t>スイジュン</t>
    </rPh>
    <rPh sb="88" eb="90">
      <t>ルイジ</t>
    </rPh>
    <rPh sb="90" eb="93">
      <t>ダンタイチュウ</t>
    </rPh>
    <rPh sb="93" eb="95">
      <t>サイテイ</t>
    </rPh>
    <rPh sb="101" eb="104">
      <t>スイセンカ</t>
    </rPh>
    <rPh sb="104" eb="105">
      <t>リツ</t>
    </rPh>
    <rPh sb="106" eb="107">
      <t>ヒク</t>
    </rPh>
    <rPh sb="123" eb="125">
      <t>リョウキン</t>
    </rPh>
    <rPh sb="125" eb="127">
      <t>スイジュン</t>
    </rPh>
    <rPh sb="128" eb="129">
      <t>カン</t>
    </rPh>
    <rPh sb="133" eb="135">
      <t>ルイジ</t>
    </rPh>
    <rPh sb="135" eb="138">
      <t>ダンタイチュウ</t>
    </rPh>
    <rPh sb="138" eb="140">
      <t>サイテイ</t>
    </rPh>
    <rPh sb="147" eb="149">
      <t>ケンナイ</t>
    </rPh>
    <rPh sb="149" eb="152">
      <t>ジチタイ</t>
    </rPh>
    <rPh sb="153" eb="154">
      <t>ナカ</t>
    </rPh>
    <rPh sb="157" eb="158">
      <t>タカ</t>
    </rPh>
    <rPh sb="159" eb="160">
      <t>ホウ</t>
    </rPh>
    <rPh sb="161" eb="162">
      <t>ゾク</t>
    </rPh>
    <rPh sb="167" eb="169">
      <t>リョウキン</t>
    </rPh>
    <rPh sb="169" eb="171">
      <t>カイテイ</t>
    </rPh>
    <rPh sb="172" eb="173">
      <t>オコナ</t>
    </rPh>
    <rPh sb="174" eb="177">
      <t>ヒツヨウセイ</t>
    </rPh>
    <rPh sb="178" eb="179">
      <t>タカ</t>
    </rPh>
    <rPh sb="184" eb="186">
      <t>ジュウブン</t>
    </rPh>
    <rPh sb="187" eb="189">
      <t>ケントウ</t>
    </rPh>
    <rPh sb="190" eb="192">
      <t>ヒツヨウ</t>
    </rPh>
    <rPh sb="198" eb="201">
      <t>シヨウリョウ</t>
    </rPh>
    <rPh sb="201" eb="203">
      <t>シュウニュウ</t>
    </rPh>
    <rPh sb="204" eb="205">
      <t>カン</t>
    </rPh>
    <rPh sb="209" eb="211">
      <t>チョウシュウ</t>
    </rPh>
    <rPh sb="211" eb="212">
      <t>リツ</t>
    </rPh>
    <rPh sb="213" eb="215">
      <t>ゾウカ</t>
    </rPh>
    <rPh sb="216" eb="217">
      <t>ハカ</t>
    </rPh>
    <rPh sb="218" eb="220">
      <t>マイトシ</t>
    </rPh>
    <rPh sb="220" eb="222">
      <t>ゾウシュウ</t>
    </rPh>
    <rPh sb="227" eb="229">
      <t>イジ</t>
    </rPh>
    <rPh sb="229" eb="232">
      <t>カンリヒ</t>
    </rPh>
    <rPh sb="233" eb="234">
      <t>カン</t>
    </rPh>
    <rPh sb="237" eb="240">
      <t>ホウカツテキ</t>
    </rPh>
    <rPh sb="240" eb="242">
      <t>ミンカン</t>
    </rPh>
    <rPh sb="242" eb="244">
      <t>イタク</t>
    </rPh>
    <rPh sb="248" eb="250">
      <t>シュクゲン</t>
    </rPh>
    <rPh sb="251" eb="252">
      <t>ツト</t>
    </rPh>
    <rPh sb="259" eb="261">
      <t>ゲンジョウ</t>
    </rPh>
    <rPh sb="264" eb="266">
      <t>カンロ</t>
    </rPh>
    <rPh sb="267" eb="269">
      <t>セイビ</t>
    </rPh>
    <rPh sb="269" eb="271">
      <t>トジョウ</t>
    </rPh>
    <rPh sb="275" eb="278">
      <t>ゲスイドウ</t>
    </rPh>
    <rPh sb="279" eb="281">
      <t>セツゾク</t>
    </rPh>
    <rPh sb="281" eb="282">
      <t>リツ</t>
    </rPh>
    <rPh sb="283" eb="284">
      <t>ヒク</t>
    </rPh>
    <rPh sb="289" eb="292">
      <t>コウリツテキ</t>
    </rPh>
    <rPh sb="293" eb="295">
      <t>ウンエイ</t>
    </rPh>
    <rPh sb="305" eb="306">
      <t>イ</t>
    </rPh>
    <rPh sb="314" eb="316">
      <t>セツゾク</t>
    </rPh>
    <rPh sb="316" eb="317">
      <t>リツ</t>
    </rPh>
    <rPh sb="318" eb="320">
      <t>コウジョウ</t>
    </rPh>
    <rPh sb="321" eb="322">
      <t>ツト</t>
    </rPh>
    <rPh sb="327" eb="328">
      <t>モット</t>
    </rPh>
    <rPh sb="329" eb="331">
      <t>ヒツヨウ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</si>
</sst>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359552"/>
        <c:axId val="1009913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0.18</c:v>
                </c:pt>
                <c:pt idx="1">
                  <c:v>0.18</c:v>
                </c:pt>
                <c:pt idx="2">
                  <c:v>7.0000000000000007E-2</c:v>
                </c:pt>
                <c:pt idx="3">
                  <c:v>0.04</c:v>
                </c:pt>
                <c:pt idx="4">
                  <c:v>0.11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359552"/>
        <c:axId val="100991360"/>
      </c:lineChart>
      <c:dateAx>
        <c:axId val="983595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0991360"/>
        <c:crosses val="autoZero"/>
        <c:auto val="1"/>
        <c:lblOffset val="100"/>
        <c:baseTimeUnit val="years"/>
      </c:dateAx>
      <c:valAx>
        <c:axId val="1009913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83595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76.89</c:v>
                </c:pt>
                <c:pt idx="1">
                  <c:v>77.31</c:v>
                </c:pt>
                <c:pt idx="2">
                  <c:v>70.72</c:v>
                </c:pt>
                <c:pt idx="3">
                  <c:v>75.45</c:v>
                </c:pt>
                <c:pt idx="4">
                  <c:v>66.47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033856"/>
        <c:axId val="101044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033856"/>
        <c:axId val="101044224"/>
      </c:lineChart>
      <c:dateAx>
        <c:axId val="1010338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044224"/>
        <c:crosses val="autoZero"/>
        <c:auto val="1"/>
        <c:lblOffset val="100"/>
        <c:baseTimeUnit val="years"/>
      </c:dateAx>
      <c:valAx>
        <c:axId val="101044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033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660160"/>
        <c:axId val="1016620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660160"/>
        <c:axId val="101662080"/>
      </c:lineChart>
      <c:dateAx>
        <c:axId val="1016601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662080"/>
        <c:crosses val="autoZero"/>
        <c:auto val="1"/>
        <c:lblOffset val="100"/>
        <c:baseTimeUnit val="years"/>
      </c:dateAx>
      <c:valAx>
        <c:axId val="1016620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6601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708928"/>
        <c:axId val="1017108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708928"/>
        <c:axId val="101710848"/>
      </c:lineChart>
      <c:dateAx>
        <c:axId val="1017089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710848"/>
        <c:crosses val="autoZero"/>
        <c:auto val="1"/>
        <c:lblOffset val="100"/>
        <c:baseTimeUnit val="years"/>
      </c:dateAx>
      <c:valAx>
        <c:axId val="1017108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7089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739520"/>
        <c:axId val="1017457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739520"/>
        <c:axId val="101745792"/>
      </c:lineChart>
      <c:dateAx>
        <c:axId val="1017395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745792"/>
        <c:crosses val="autoZero"/>
        <c:auto val="1"/>
        <c:lblOffset val="100"/>
        <c:baseTimeUnit val="years"/>
      </c:dateAx>
      <c:valAx>
        <c:axId val="1017457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7395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792384"/>
        <c:axId val="101798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792384"/>
        <c:axId val="101798656"/>
      </c:lineChart>
      <c:dateAx>
        <c:axId val="1017923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798656"/>
        <c:crosses val="autoZero"/>
        <c:auto val="1"/>
        <c:lblOffset val="100"/>
        <c:baseTimeUnit val="years"/>
      </c:dateAx>
      <c:valAx>
        <c:axId val="1017986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7923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804.07</c:v>
                </c:pt>
                <c:pt idx="1">
                  <c:v>870</c:v>
                </c:pt>
                <c:pt idx="2">
                  <c:v>854.53</c:v>
                </c:pt>
                <c:pt idx="3">
                  <c:v>718.47</c:v>
                </c:pt>
                <c:pt idx="4">
                  <c:v>5691.39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820672"/>
        <c:axId val="1018351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1749.66</c:v>
                </c:pt>
                <c:pt idx="1">
                  <c:v>1574.53</c:v>
                </c:pt>
                <c:pt idx="2">
                  <c:v>1209.95</c:v>
                </c:pt>
                <c:pt idx="3">
                  <c:v>1136.5</c:v>
                </c:pt>
                <c:pt idx="4">
                  <c:v>1118.56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820672"/>
        <c:axId val="101835136"/>
      </c:lineChart>
      <c:dateAx>
        <c:axId val="1018206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835136"/>
        <c:crosses val="autoZero"/>
        <c:auto val="1"/>
        <c:lblOffset val="100"/>
        <c:baseTimeUnit val="years"/>
      </c:dateAx>
      <c:valAx>
        <c:axId val="1018351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8206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39.380000000000003</c:v>
                </c:pt>
                <c:pt idx="1">
                  <c:v>39.25</c:v>
                </c:pt>
                <c:pt idx="2">
                  <c:v>39.24</c:v>
                </c:pt>
                <c:pt idx="3">
                  <c:v>40.03</c:v>
                </c:pt>
                <c:pt idx="4">
                  <c:v>41.94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877632"/>
        <c:axId val="1018798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54.46</c:v>
                </c:pt>
                <c:pt idx="1">
                  <c:v>57.36</c:v>
                </c:pt>
                <c:pt idx="2">
                  <c:v>69.48</c:v>
                </c:pt>
                <c:pt idx="3">
                  <c:v>71.650000000000006</c:v>
                </c:pt>
                <c:pt idx="4">
                  <c:v>72.33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877632"/>
        <c:axId val="101879808"/>
      </c:lineChart>
      <c:dateAx>
        <c:axId val="1018776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879808"/>
        <c:crosses val="autoZero"/>
        <c:auto val="1"/>
        <c:lblOffset val="100"/>
        <c:baseTimeUnit val="years"/>
      </c:dateAx>
      <c:valAx>
        <c:axId val="1018798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8776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427.35</c:v>
                </c:pt>
                <c:pt idx="1">
                  <c:v>428.66</c:v>
                </c:pt>
                <c:pt idx="2">
                  <c:v>424.67</c:v>
                </c:pt>
                <c:pt idx="3">
                  <c:v>435.22</c:v>
                </c:pt>
                <c:pt idx="4">
                  <c:v>418.85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886976"/>
        <c:axId val="1019014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293.08999999999997</c:v>
                </c:pt>
                <c:pt idx="1">
                  <c:v>279.91000000000003</c:v>
                </c:pt>
                <c:pt idx="2">
                  <c:v>220.67</c:v>
                </c:pt>
                <c:pt idx="3">
                  <c:v>217.82</c:v>
                </c:pt>
                <c:pt idx="4">
                  <c:v>215.28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886976"/>
        <c:axId val="101901440"/>
      </c:lineChart>
      <c:dateAx>
        <c:axId val="1018869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1901440"/>
        <c:crosses val="autoZero"/>
        <c:auto val="1"/>
        <c:lblOffset val="100"/>
        <c:baseTimeUnit val="years"/>
      </c:dateAx>
      <c:valAx>
        <c:axId val="1019014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8869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40.56</c:v>
                </c:pt>
                <c:pt idx="1">
                  <c:v>40.729999999999997</c:v>
                </c:pt>
                <c:pt idx="2">
                  <c:v>39.770000000000003</c:v>
                </c:pt>
                <c:pt idx="3">
                  <c:v>40.619999999999997</c:v>
                </c:pt>
                <c:pt idx="4">
                  <c:v>41.8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042240"/>
        <c:axId val="102068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38.950000000000003</c:v>
                </c:pt>
                <c:pt idx="1">
                  <c:v>40.07</c:v>
                </c:pt>
                <c:pt idx="2">
                  <c:v>55.81</c:v>
                </c:pt>
                <c:pt idx="3">
                  <c:v>54.44</c:v>
                </c:pt>
                <c:pt idx="4">
                  <c:v>54.67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042240"/>
        <c:axId val="102068992"/>
      </c:lineChart>
      <c:dateAx>
        <c:axId val="1020422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068992"/>
        <c:crosses val="autoZero"/>
        <c:auto val="1"/>
        <c:lblOffset val="100"/>
        <c:baseTimeUnit val="years"/>
      </c:dateAx>
      <c:valAx>
        <c:axId val="1020689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0422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61.13</c:v>
                </c:pt>
                <c:pt idx="1">
                  <c:v>63.2</c:v>
                </c:pt>
                <c:pt idx="2">
                  <c:v>65.16</c:v>
                </c:pt>
                <c:pt idx="3">
                  <c:v>67.03</c:v>
                </c:pt>
                <c:pt idx="4">
                  <c:v>69.150000000000006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103296"/>
        <c:axId val="1021054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65.599999999999994</c:v>
                </c:pt>
                <c:pt idx="1">
                  <c:v>66</c:v>
                </c:pt>
                <c:pt idx="2">
                  <c:v>84.41</c:v>
                </c:pt>
                <c:pt idx="3">
                  <c:v>84.2</c:v>
                </c:pt>
                <c:pt idx="4">
                  <c:v>83.8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03296"/>
        <c:axId val="102105472"/>
      </c:lineChart>
      <c:dateAx>
        <c:axId val="1021032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2105472"/>
        <c:crosses val="autoZero"/>
        <c:auto val="1"/>
        <c:lblOffset val="100"/>
        <c:baseTimeUnit val="years"/>
      </c:dateAx>
      <c:valAx>
        <c:axId val="1021054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21032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【763.62】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【94.73】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【60.01】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【139.70】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【98.53】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【0.23】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topLeftCell="AL15" zoomScaleNormal="100" workbookViewId="0">
      <selection activeCell="BL16" sqref="BL16:BZ44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</row>
    <row r="3" spans="1:78" ht="9.75" customHeight="1">
      <c r="A3" s="2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</row>
    <row r="4" spans="1:78" ht="9.75" customHeight="1">
      <c r="A4" s="2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72" t="str">
        <f>データ!H6</f>
        <v>千葉県　館山市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69" t="s">
        <v>1</v>
      </c>
      <c r="C7" s="69"/>
      <c r="D7" s="69"/>
      <c r="E7" s="69"/>
      <c r="F7" s="69"/>
      <c r="G7" s="69"/>
      <c r="H7" s="69"/>
      <c r="I7" s="69" t="s">
        <v>2</v>
      </c>
      <c r="J7" s="69"/>
      <c r="K7" s="69"/>
      <c r="L7" s="69"/>
      <c r="M7" s="69"/>
      <c r="N7" s="69"/>
      <c r="O7" s="69"/>
      <c r="P7" s="69" t="s">
        <v>3</v>
      </c>
      <c r="Q7" s="69"/>
      <c r="R7" s="69"/>
      <c r="S7" s="69"/>
      <c r="T7" s="69"/>
      <c r="U7" s="69"/>
      <c r="V7" s="69"/>
      <c r="W7" s="69" t="s">
        <v>4</v>
      </c>
      <c r="X7" s="69"/>
      <c r="Y7" s="69"/>
      <c r="Z7" s="69"/>
      <c r="AA7" s="69"/>
      <c r="AB7" s="69"/>
      <c r="AC7" s="69"/>
      <c r="AD7" s="3"/>
      <c r="AE7" s="3"/>
      <c r="AF7" s="3"/>
      <c r="AG7" s="3"/>
      <c r="AH7" s="3"/>
      <c r="AI7" s="3"/>
      <c r="AJ7" s="3"/>
      <c r="AK7" s="3"/>
      <c r="AL7" s="69" t="s">
        <v>5</v>
      </c>
      <c r="AM7" s="69"/>
      <c r="AN7" s="69"/>
      <c r="AO7" s="69"/>
      <c r="AP7" s="69"/>
      <c r="AQ7" s="69"/>
      <c r="AR7" s="69"/>
      <c r="AS7" s="69"/>
      <c r="AT7" s="69" t="s">
        <v>6</v>
      </c>
      <c r="AU7" s="69"/>
      <c r="AV7" s="69"/>
      <c r="AW7" s="69"/>
      <c r="AX7" s="69"/>
      <c r="AY7" s="69"/>
      <c r="AZ7" s="69"/>
      <c r="BA7" s="69"/>
      <c r="BB7" s="69" t="s">
        <v>7</v>
      </c>
      <c r="BC7" s="69"/>
      <c r="BD7" s="69"/>
      <c r="BE7" s="69"/>
      <c r="BF7" s="69"/>
      <c r="BG7" s="69"/>
      <c r="BH7" s="69"/>
      <c r="BI7" s="69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70" t="str">
        <f>データ!I6</f>
        <v>法非適用</v>
      </c>
      <c r="C8" s="70"/>
      <c r="D8" s="70"/>
      <c r="E8" s="70"/>
      <c r="F8" s="70"/>
      <c r="G8" s="70"/>
      <c r="H8" s="70"/>
      <c r="I8" s="70" t="str">
        <f>データ!J6</f>
        <v>下水道事業</v>
      </c>
      <c r="J8" s="70"/>
      <c r="K8" s="70"/>
      <c r="L8" s="70"/>
      <c r="M8" s="70"/>
      <c r="N8" s="70"/>
      <c r="O8" s="70"/>
      <c r="P8" s="70" t="str">
        <f>データ!K6</f>
        <v>公共下水道</v>
      </c>
      <c r="Q8" s="70"/>
      <c r="R8" s="70"/>
      <c r="S8" s="70"/>
      <c r="T8" s="70"/>
      <c r="U8" s="70"/>
      <c r="V8" s="70"/>
      <c r="W8" s="70" t="str">
        <f>データ!L6</f>
        <v>Cc2</v>
      </c>
      <c r="X8" s="70"/>
      <c r="Y8" s="70"/>
      <c r="Z8" s="70"/>
      <c r="AA8" s="70"/>
      <c r="AB8" s="70"/>
      <c r="AC8" s="70"/>
      <c r="AD8" s="3"/>
      <c r="AE8" s="3"/>
      <c r="AF8" s="3"/>
      <c r="AG8" s="3"/>
      <c r="AH8" s="3"/>
      <c r="AI8" s="3"/>
      <c r="AJ8" s="3"/>
      <c r="AK8" s="3"/>
      <c r="AL8" s="64">
        <f>データ!R6</f>
        <v>48397</v>
      </c>
      <c r="AM8" s="64"/>
      <c r="AN8" s="64"/>
      <c r="AO8" s="64"/>
      <c r="AP8" s="64"/>
      <c r="AQ8" s="64"/>
      <c r="AR8" s="64"/>
      <c r="AS8" s="64"/>
      <c r="AT8" s="63">
        <f>データ!S6</f>
        <v>110.15</v>
      </c>
      <c r="AU8" s="63"/>
      <c r="AV8" s="63"/>
      <c r="AW8" s="63"/>
      <c r="AX8" s="63"/>
      <c r="AY8" s="63"/>
      <c r="AZ8" s="63"/>
      <c r="BA8" s="63"/>
      <c r="BB8" s="63">
        <f>データ!T6</f>
        <v>439.37</v>
      </c>
      <c r="BC8" s="63"/>
      <c r="BD8" s="63"/>
      <c r="BE8" s="63"/>
      <c r="BF8" s="63"/>
      <c r="BG8" s="63"/>
      <c r="BH8" s="63"/>
      <c r="BI8" s="63"/>
      <c r="BJ8" s="3"/>
      <c r="BK8" s="3"/>
      <c r="BL8" s="67" t="s">
        <v>9</v>
      </c>
      <c r="BM8" s="6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69" t="s">
        <v>11</v>
      </c>
      <c r="C9" s="69"/>
      <c r="D9" s="69"/>
      <c r="E9" s="69"/>
      <c r="F9" s="69"/>
      <c r="G9" s="69"/>
      <c r="H9" s="69"/>
      <c r="I9" s="69" t="s">
        <v>12</v>
      </c>
      <c r="J9" s="69"/>
      <c r="K9" s="69"/>
      <c r="L9" s="69"/>
      <c r="M9" s="69"/>
      <c r="N9" s="69"/>
      <c r="O9" s="69"/>
      <c r="P9" s="69" t="s">
        <v>13</v>
      </c>
      <c r="Q9" s="69"/>
      <c r="R9" s="69"/>
      <c r="S9" s="69"/>
      <c r="T9" s="69"/>
      <c r="U9" s="69"/>
      <c r="V9" s="69"/>
      <c r="W9" s="69" t="s">
        <v>14</v>
      </c>
      <c r="X9" s="69"/>
      <c r="Y9" s="69"/>
      <c r="Z9" s="69"/>
      <c r="AA9" s="69"/>
      <c r="AB9" s="69"/>
      <c r="AC9" s="69"/>
      <c r="AD9" s="69" t="s">
        <v>15</v>
      </c>
      <c r="AE9" s="69"/>
      <c r="AF9" s="69"/>
      <c r="AG9" s="69"/>
      <c r="AH9" s="69"/>
      <c r="AI9" s="69"/>
      <c r="AJ9" s="69"/>
      <c r="AK9" s="3"/>
      <c r="AL9" s="69" t="s">
        <v>16</v>
      </c>
      <c r="AM9" s="69"/>
      <c r="AN9" s="69"/>
      <c r="AO9" s="69"/>
      <c r="AP9" s="69"/>
      <c r="AQ9" s="69"/>
      <c r="AR9" s="69"/>
      <c r="AS9" s="69"/>
      <c r="AT9" s="69" t="s">
        <v>17</v>
      </c>
      <c r="AU9" s="69"/>
      <c r="AV9" s="69"/>
      <c r="AW9" s="69"/>
      <c r="AX9" s="69"/>
      <c r="AY9" s="69"/>
      <c r="AZ9" s="69"/>
      <c r="BA9" s="69"/>
      <c r="BB9" s="69" t="s">
        <v>18</v>
      </c>
      <c r="BC9" s="69"/>
      <c r="BD9" s="69"/>
      <c r="BE9" s="69"/>
      <c r="BF9" s="69"/>
      <c r="BG9" s="69"/>
      <c r="BH9" s="69"/>
      <c r="BI9" s="69"/>
      <c r="BJ9" s="3"/>
      <c r="BK9" s="3"/>
      <c r="BL9" s="61" t="s">
        <v>19</v>
      </c>
      <c r="BM9" s="62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63" t="str">
        <f>データ!M6</f>
        <v>-</v>
      </c>
      <c r="C10" s="63"/>
      <c r="D10" s="63"/>
      <c r="E10" s="63"/>
      <c r="F10" s="63"/>
      <c r="G10" s="63"/>
      <c r="H10" s="63"/>
      <c r="I10" s="63" t="str">
        <f>データ!N6</f>
        <v>該当数値なし</v>
      </c>
      <c r="J10" s="63"/>
      <c r="K10" s="63"/>
      <c r="L10" s="63"/>
      <c r="M10" s="63"/>
      <c r="N10" s="63"/>
      <c r="O10" s="63"/>
      <c r="P10" s="63">
        <f>データ!O6</f>
        <v>11.45</v>
      </c>
      <c r="Q10" s="63"/>
      <c r="R10" s="63"/>
      <c r="S10" s="63"/>
      <c r="T10" s="63"/>
      <c r="U10" s="63"/>
      <c r="V10" s="63"/>
      <c r="W10" s="63">
        <f>データ!P6</f>
        <v>92.93</v>
      </c>
      <c r="X10" s="63"/>
      <c r="Y10" s="63"/>
      <c r="Z10" s="63"/>
      <c r="AA10" s="63"/>
      <c r="AB10" s="63"/>
      <c r="AC10" s="63"/>
      <c r="AD10" s="64">
        <f>データ!Q6</f>
        <v>2617</v>
      </c>
      <c r="AE10" s="64"/>
      <c r="AF10" s="64"/>
      <c r="AG10" s="64"/>
      <c r="AH10" s="64"/>
      <c r="AI10" s="64"/>
      <c r="AJ10" s="64"/>
      <c r="AK10" s="2"/>
      <c r="AL10" s="64">
        <f>データ!U6</f>
        <v>5500</v>
      </c>
      <c r="AM10" s="64"/>
      <c r="AN10" s="64"/>
      <c r="AO10" s="64"/>
      <c r="AP10" s="64"/>
      <c r="AQ10" s="64"/>
      <c r="AR10" s="64"/>
      <c r="AS10" s="64"/>
      <c r="AT10" s="63">
        <f>データ!V6</f>
        <v>1.87</v>
      </c>
      <c r="AU10" s="63"/>
      <c r="AV10" s="63"/>
      <c r="AW10" s="63"/>
      <c r="AX10" s="63"/>
      <c r="AY10" s="63"/>
      <c r="AZ10" s="63"/>
      <c r="BA10" s="63"/>
      <c r="BB10" s="63">
        <f>データ!W6</f>
        <v>2941.18</v>
      </c>
      <c r="BC10" s="63"/>
      <c r="BD10" s="63"/>
      <c r="BE10" s="63"/>
      <c r="BF10" s="63"/>
      <c r="BG10" s="63"/>
      <c r="BH10" s="63"/>
      <c r="BI10" s="63"/>
      <c r="BJ10" s="2"/>
      <c r="BK10" s="2"/>
      <c r="BL10" s="65" t="s">
        <v>21</v>
      </c>
      <c r="BM10" s="66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0" t="s">
        <v>25</v>
      </c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2"/>
    </row>
    <row r="15" spans="1:78" ht="13.5" customHeight="1">
      <c r="A15" s="2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5"/>
      <c r="BK15" s="2"/>
      <c r="BL15" s="43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6" t="s">
        <v>110</v>
      </c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6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6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6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6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6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6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6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6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6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6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6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6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6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6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6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6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6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8"/>
    </row>
    <row r="34" spans="1:78" ht="13.5" customHeight="1">
      <c r="A34" s="2"/>
      <c r="B34" s="16"/>
      <c r="C34" s="52" t="s">
        <v>26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19"/>
      <c r="R34" s="52" t="s">
        <v>27</v>
      </c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19"/>
      <c r="AG34" s="52" t="s">
        <v>28</v>
      </c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19"/>
      <c r="AV34" s="52" t="s">
        <v>29</v>
      </c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18"/>
      <c r="BK34" s="2"/>
      <c r="BL34" s="46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8"/>
    </row>
    <row r="35" spans="1:78" ht="13.5" customHeight="1">
      <c r="A35" s="2"/>
      <c r="B35" s="16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19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19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1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18"/>
      <c r="BK35" s="2"/>
      <c r="BL35" s="46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6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6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6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6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6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6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6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6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49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0" t="s">
        <v>30</v>
      </c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3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6" t="s">
        <v>108</v>
      </c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6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6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6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6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6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6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6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6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8"/>
    </row>
    <row r="56" spans="1:78" ht="13.5" customHeight="1">
      <c r="A56" s="2"/>
      <c r="B56" s="16"/>
      <c r="C56" s="52" t="s">
        <v>31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19"/>
      <c r="R56" s="52" t="s">
        <v>32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19"/>
      <c r="AG56" s="52" t="s">
        <v>33</v>
      </c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19"/>
      <c r="AV56" s="52" t="s">
        <v>34</v>
      </c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18"/>
      <c r="BK56" s="2"/>
      <c r="BL56" s="46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8"/>
    </row>
    <row r="57" spans="1:78" ht="13.5" customHeight="1">
      <c r="A57" s="2"/>
      <c r="B57" s="1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19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19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19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18"/>
      <c r="BK57" s="2"/>
      <c r="BL57" s="46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46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46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8"/>
    </row>
    <row r="60" spans="1:78" ht="13.5" customHeight="1">
      <c r="A60" s="2"/>
      <c r="B60" s="53" t="s">
        <v>35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5"/>
      <c r="BK60" s="2"/>
      <c r="BL60" s="46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8"/>
    </row>
    <row r="61" spans="1:78" ht="13.5" customHeight="1">
      <c r="A61" s="2"/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5"/>
      <c r="BK61" s="2"/>
      <c r="BL61" s="46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6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9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0" t="s">
        <v>36</v>
      </c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3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6" t="s">
        <v>109</v>
      </c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6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6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6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6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6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6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6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6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6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6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13.5" customHeight="1">
      <c r="A79" s="2"/>
      <c r="B79" s="16"/>
      <c r="C79" s="52" t="s">
        <v>37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19"/>
      <c r="V79" s="19"/>
      <c r="W79" s="52" t="s">
        <v>38</v>
      </c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19"/>
      <c r="AP79" s="19"/>
      <c r="AQ79" s="52" t="s">
        <v>39</v>
      </c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17"/>
      <c r="BJ79" s="18"/>
      <c r="BK79" s="2"/>
      <c r="BL79" s="46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8"/>
    </row>
    <row r="80" spans="1:78" ht="13.5" customHeight="1">
      <c r="A80" s="2"/>
      <c r="B80" s="16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19"/>
      <c r="V80" s="19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19"/>
      <c r="AP80" s="19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17"/>
      <c r="BJ80" s="18"/>
      <c r="BK80" s="2"/>
      <c r="BL80" s="46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46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49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2:BZ4"/>
    <mergeCell ref="B6:AC6"/>
    <mergeCell ref="B7:H7"/>
    <mergeCell ref="I7:O7"/>
    <mergeCell ref="P7:V7"/>
    <mergeCell ref="W7:AC7"/>
    <mergeCell ref="AL7:AS7"/>
    <mergeCell ref="AT7:BA7"/>
    <mergeCell ref="BB7:BI7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122050</v>
      </c>
      <c r="D6" s="31">
        <f t="shared" si="3"/>
        <v>47</v>
      </c>
      <c r="E6" s="31">
        <f t="shared" si="3"/>
        <v>17</v>
      </c>
      <c r="F6" s="31">
        <f t="shared" si="3"/>
        <v>1</v>
      </c>
      <c r="G6" s="31">
        <f t="shared" si="3"/>
        <v>0</v>
      </c>
      <c r="H6" s="31" t="str">
        <f t="shared" si="3"/>
        <v>千葉県　館山市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公共下水道</v>
      </c>
      <c r="L6" s="31" t="str">
        <f t="shared" si="3"/>
        <v>Cc2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11.45</v>
      </c>
      <c r="P6" s="32">
        <f t="shared" si="3"/>
        <v>92.93</v>
      </c>
      <c r="Q6" s="32">
        <f t="shared" si="3"/>
        <v>2617</v>
      </c>
      <c r="R6" s="32">
        <f t="shared" si="3"/>
        <v>48397</v>
      </c>
      <c r="S6" s="32">
        <f t="shared" si="3"/>
        <v>110.15</v>
      </c>
      <c r="T6" s="32">
        <f t="shared" si="3"/>
        <v>439.37</v>
      </c>
      <c r="U6" s="32">
        <f t="shared" si="3"/>
        <v>5500</v>
      </c>
      <c r="V6" s="32">
        <f t="shared" si="3"/>
        <v>1.87</v>
      </c>
      <c r="W6" s="32">
        <f t="shared" si="3"/>
        <v>2941.18</v>
      </c>
      <c r="X6" s="33">
        <f>IF(X7="",NA(),X7)</f>
        <v>76.89</v>
      </c>
      <c r="Y6" s="33">
        <f t="shared" ref="Y6:AG6" si="4">IF(Y7="",NA(),Y7)</f>
        <v>77.31</v>
      </c>
      <c r="Z6" s="33">
        <f t="shared" si="4"/>
        <v>70.72</v>
      </c>
      <c r="AA6" s="33">
        <f t="shared" si="4"/>
        <v>75.45</v>
      </c>
      <c r="AB6" s="33">
        <f t="shared" si="4"/>
        <v>66.47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804.07</v>
      </c>
      <c r="BF6" s="33">
        <f t="shared" ref="BF6:BN6" si="7">IF(BF7="",NA(),BF7)</f>
        <v>870</v>
      </c>
      <c r="BG6" s="33">
        <f t="shared" si="7"/>
        <v>854.53</v>
      </c>
      <c r="BH6" s="33">
        <f t="shared" si="7"/>
        <v>718.47</v>
      </c>
      <c r="BI6" s="33">
        <f t="shared" si="7"/>
        <v>5691.39</v>
      </c>
      <c r="BJ6" s="33">
        <f t="shared" si="7"/>
        <v>1749.66</v>
      </c>
      <c r="BK6" s="33">
        <f t="shared" si="7"/>
        <v>1574.53</v>
      </c>
      <c r="BL6" s="33">
        <f t="shared" si="7"/>
        <v>1209.95</v>
      </c>
      <c r="BM6" s="33">
        <f t="shared" si="7"/>
        <v>1136.5</v>
      </c>
      <c r="BN6" s="33">
        <f t="shared" si="7"/>
        <v>1118.56</v>
      </c>
      <c r="BO6" s="32" t="str">
        <f>IF(BO7="","",IF(BO7="-","【-】","【"&amp;SUBSTITUTE(TEXT(BO7,"#,##0.00"),"-","△")&amp;"】"))</f>
        <v>【763.62】</v>
      </c>
      <c r="BP6" s="33">
        <f>IF(BP7="",NA(),BP7)</f>
        <v>39.380000000000003</v>
      </c>
      <c r="BQ6" s="33">
        <f t="shared" ref="BQ6:BY6" si="8">IF(BQ7="",NA(),BQ7)</f>
        <v>39.25</v>
      </c>
      <c r="BR6" s="33">
        <f t="shared" si="8"/>
        <v>39.24</v>
      </c>
      <c r="BS6" s="33">
        <f t="shared" si="8"/>
        <v>40.03</v>
      </c>
      <c r="BT6" s="33">
        <f t="shared" si="8"/>
        <v>41.94</v>
      </c>
      <c r="BU6" s="33">
        <f t="shared" si="8"/>
        <v>54.46</v>
      </c>
      <c r="BV6" s="33">
        <f t="shared" si="8"/>
        <v>57.36</v>
      </c>
      <c r="BW6" s="33">
        <f t="shared" si="8"/>
        <v>69.48</v>
      </c>
      <c r="BX6" s="33">
        <f t="shared" si="8"/>
        <v>71.650000000000006</v>
      </c>
      <c r="BY6" s="33">
        <f t="shared" si="8"/>
        <v>72.33</v>
      </c>
      <c r="BZ6" s="32" t="str">
        <f>IF(BZ7="","",IF(BZ7="-","【-】","【"&amp;SUBSTITUTE(TEXT(BZ7,"#,##0.00"),"-","△")&amp;"】"))</f>
        <v>【98.53】</v>
      </c>
      <c r="CA6" s="33">
        <f>IF(CA7="",NA(),CA7)</f>
        <v>427.35</v>
      </c>
      <c r="CB6" s="33">
        <f t="shared" ref="CB6:CJ6" si="9">IF(CB7="",NA(),CB7)</f>
        <v>428.66</v>
      </c>
      <c r="CC6" s="33">
        <f t="shared" si="9"/>
        <v>424.67</v>
      </c>
      <c r="CD6" s="33">
        <f t="shared" si="9"/>
        <v>435.22</v>
      </c>
      <c r="CE6" s="33">
        <f t="shared" si="9"/>
        <v>418.85</v>
      </c>
      <c r="CF6" s="33">
        <f t="shared" si="9"/>
        <v>293.08999999999997</v>
      </c>
      <c r="CG6" s="33">
        <f t="shared" si="9"/>
        <v>279.91000000000003</v>
      </c>
      <c r="CH6" s="33">
        <f t="shared" si="9"/>
        <v>220.67</v>
      </c>
      <c r="CI6" s="33">
        <f t="shared" si="9"/>
        <v>217.82</v>
      </c>
      <c r="CJ6" s="33">
        <f t="shared" si="9"/>
        <v>215.28</v>
      </c>
      <c r="CK6" s="32" t="str">
        <f>IF(CK7="","",IF(CK7="-","【-】","【"&amp;SUBSTITUTE(TEXT(CK7,"#,##0.00"),"-","△")&amp;"】"))</f>
        <v>【139.70】</v>
      </c>
      <c r="CL6" s="33">
        <f>IF(CL7="",NA(),CL7)</f>
        <v>40.56</v>
      </c>
      <c r="CM6" s="33">
        <f t="shared" ref="CM6:CU6" si="10">IF(CM7="",NA(),CM7)</f>
        <v>40.729999999999997</v>
      </c>
      <c r="CN6" s="33">
        <f t="shared" si="10"/>
        <v>39.770000000000003</v>
      </c>
      <c r="CO6" s="33">
        <f t="shared" si="10"/>
        <v>40.619999999999997</v>
      </c>
      <c r="CP6" s="33">
        <f t="shared" si="10"/>
        <v>41.8</v>
      </c>
      <c r="CQ6" s="33">
        <f t="shared" si="10"/>
        <v>38.950000000000003</v>
      </c>
      <c r="CR6" s="33">
        <f t="shared" si="10"/>
        <v>40.07</v>
      </c>
      <c r="CS6" s="33">
        <f t="shared" si="10"/>
        <v>55.81</v>
      </c>
      <c r="CT6" s="33">
        <f t="shared" si="10"/>
        <v>54.44</v>
      </c>
      <c r="CU6" s="33">
        <f t="shared" si="10"/>
        <v>54.67</v>
      </c>
      <c r="CV6" s="32" t="str">
        <f>IF(CV7="","",IF(CV7="-","【-】","【"&amp;SUBSTITUTE(TEXT(CV7,"#,##0.00"),"-","△")&amp;"】"))</f>
        <v>【60.01】</v>
      </c>
      <c r="CW6" s="33">
        <f>IF(CW7="",NA(),CW7)</f>
        <v>61.13</v>
      </c>
      <c r="CX6" s="33">
        <f t="shared" ref="CX6:DF6" si="11">IF(CX7="",NA(),CX7)</f>
        <v>63.2</v>
      </c>
      <c r="CY6" s="33">
        <f t="shared" si="11"/>
        <v>65.16</v>
      </c>
      <c r="CZ6" s="33">
        <f t="shared" si="11"/>
        <v>67.03</v>
      </c>
      <c r="DA6" s="33">
        <f t="shared" si="11"/>
        <v>69.150000000000006</v>
      </c>
      <c r="DB6" s="33">
        <f t="shared" si="11"/>
        <v>65.599999999999994</v>
      </c>
      <c r="DC6" s="33">
        <f t="shared" si="11"/>
        <v>66</v>
      </c>
      <c r="DD6" s="33">
        <f t="shared" si="11"/>
        <v>84.41</v>
      </c>
      <c r="DE6" s="33">
        <f t="shared" si="11"/>
        <v>84.2</v>
      </c>
      <c r="DF6" s="33">
        <f t="shared" si="11"/>
        <v>83.8</v>
      </c>
      <c r="DG6" s="32" t="str">
        <f>IF(DG7="","",IF(DG7="-","【-】","【"&amp;SUBSTITUTE(TEXT(DG7,"#,##0.00"),"-","△")&amp;"】"))</f>
        <v>【94.73】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0.18</v>
      </c>
      <c r="EJ6" s="33">
        <f t="shared" si="14"/>
        <v>0.18</v>
      </c>
      <c r="EK6" s="33">
        <f t="shared" si="14"/>
        <v>7.0000000000000007E-2</v>
      </c>
      <c r="EL6" s="33">
        <f t="shared" si="14"/>
        <v>0.04</v>
      </c>
      <c r="EM6" s="33">
        <f t="shared" si="14"/>
        <v>0.11</v>
      </c>
      <c r="EN6" s="32" t="str">
        <f>IF(EN7="","",IF(EN7="-","【-】","【"&amp;SUBSTITUTE(TEXT(EN7,"#,##0.00"),"-","△")&amp;"】"))</f>
        <v>【0.23】</v>
      </c>
    </row>
    <row r="7" spans="1:144" s="34" customFormat="1">
      <c r="A7" s="26"/>
      <c r="B7" s="35">
        <v>2015</v>
      </c>
      <c r="C7" s="35">
        <v>122050</v>
      </c>
      <c r="D7" s="35">
        <v>47</v>
      </c>
      <c r="E7" s="35">
        <v>17</v>
      </c>
      <c r="F7" s="35">
        <v>1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11.45</v>
      </c>
      <c r="P7" s="36">
        <v>92.93</v>
      </c>
      <c r="Q7" s="36">
        <v>2617</v>
      </c>
      <c r="R7" s="36">
        <v>48397</v>
      </c>
      <c r="S7" s="36">
        <v>110.15</v>
      </c>
      <c r="T7" s="36">
        <v>439.37</v>
      </c>
      <c r="U7" s="36">
        <v>5500</v>
      </c>
      <c r="V7" s="36">
        <v>1.87</v>
      </c>
      <c r="W7" s="36">
        <v>2941.18</v>
      </c>
      <c r="X7" s="36">
        <v>76.89</v>
      </c>
      <c r="Y7" s="36">
        <v>77.31</v>
      </c>
      <c r="Z7" s="36">
        <v>70.72</v>
      </c>
      <c r="AA7" s="36">
        <v>75.45</v>
      </c>
      <c r="AB7" s="36">
        <v>66.47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804.07</v>
      </c>
      <c r="BF7" s="36">
        <v>870</v>
      </c>
      <c r="BG7" s="36">
        <v>854.53</v>
      </c>
      <c r="BH7" s="36">
        <v>718.47</v>
      </c>
      <c r="BI7" s="36">
        <v>5691.39</v>
      </c>
      <c r="BJ7" s="36">
        <v>1749.66</v>
      </c>
      <c r="BK7" s="36">
        <v>1574.53</v>
      </c>
      <c r="BL7" s="36">
        <v>1209.95</v>
      </c>
      <c r="BM7" s="36">
        <v>1136.5</v>
      </c>
      <c r="BN7" s="36">
        <v>1118.56</v>
      </c>
      <c r="BO7" s="36">
        <v>763.62</v>
      </c>
      <c r="BP7" s="36">
        <v>39.380000000000003</v>
      </c>
      <c r="BQ7" s="36">
        <v>39.25</v>
      </c>
      <c r="BR7" s="36">
        <v>39.24</v>
      </c>
      <c r="BS7" s="36">
        <v>40.03</v>
      </c>
      <c r="BT7" s="36">
        <v>41.94</v>
      </c>
      <c r="BU7" s="36">
        <v>54.46</v>
      </c>
      <c r="BV7" s="36">
        <v>57.36</v>
      </c>
      <c r="BW7" s="36">
        <v>69.48</v>
      </c>
      <c r="BX7" s="36">
        <v>71.650000000000006</v>
      </c>
      <c r="BY7" s="36">
        <v>72.33</v>
      </c>
      <c r="BZ7" s="36">
        <v>98.53</v>
      </c>
      <c r="CA7" s="36">
        <v>427.35</v>
      </c>
      <c r="CB7" s="36">
        <v>428.66</v>
      </c>
      <c r="CC7" s="36">
        <v>424.67</v>
      </c>
      <c r="CD7" s="36">
        <v>435.22</v>
      </c>
      <c r="CE7" s="36">
        <v>418.85</v>
      </c>
      <c r="CF7" s="36">
        <v>293.08999999999997</v>
      </c>
      <c r="CG7" s="36">
        <v>279.91000000000003</v>
      </c>
      <c r="CH7" s="36">
        <v>220.67</v>
      </c>
      <c r="CI7" s="36">
        <v>217.82</v>
      </c>
      <c r="CJ7" s="36">
        <v>215.28</v>
      </c>
      <c r="CK7" s="36">
        <v>139.69999999999999</v>
      </c>
      <c r="CL7" s="36">
        <v>40.56</v>
      </c>
      <c r="CM7" s="36">
        <v>40.729999999999997</v>
      </c>
      <c r="CN7" s="36">
        <v>39.770000000000003</v>
      </c>
      <c r="CO7" s="36">
        <v>40.619999999999997</v>
      </c>
      <c r="CP7" s="36">
        <v>41.8</v>
      </c>
      <c r="CQ7" s="36">
        <v>38.950000000000003</v>
      </c>
      <c r="CR7" s="36">
        <v>40.07</v>
      </c>
      <c r="CS7" s="36">
        <v>55.81</v>
      </c>
      <c r="CT7" s="36">
        <v>54.44</v>
      </c>
      <c r="CU7" s="36">
        <v>54.67</v>
      </c>
      <c r="CV7" s="36">
        <v>60.01</v>
      </c>
      <c r="CW7" s="36">
        <v>61.13</v>
      </c>
      <c r="CX7" s="36">
        <v>63.2</v>
      </c>
      <c r="CY7" s="36">
        <v>65.16</v>
      </c>
      <c r="CZ7" s="36">
        <v>67.03</v>
      </c>
      <c r="DA7" s="36">
        <v>69.150000000000006</v>
      </c>
      <c r="DB7" s="36">
        <v>65.599999999999994</v>
      </c>
      <c r="DC7" s="36">
        <v>66</v>
      </c>
      <c r="DD7" s="36">
        <v>84.41</v>
      </c>
      <c r="DE7" s="36">
        <v>84.2</v>
      </c>
      <c r="DF7" s="36">
        <v>83.8</v>
      </c>
      <c r="DG7" s="36">
        <v>94.73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0.18</v>
      </c>
      <c r="EJ7" s="36">
        <v>0.18</v>
      </c>
      <c r="EK7" s="36">
        <v>7.0000000000000007E-2</v>
      </c>
      <c r="EL7" s="36">
        <v>0.04</v>
      </c>
      <c r="EM7" s="36">
        <v>0.11</v>
      </c>
      <c r="EN7" s="36">
        <v>0.23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user</cp:lastModifiedBy>
  <cp:lastPrinted>2017-02-14T00:49:58Z</cp:lastPrinted>
  <dcterms:created xsi:type="dcterms:W3CDTF">2017-02-08T02:47:43Z</dcterms:created>
  <dcterms:modified xsi:type="dcterms:W3CDTF">2017-02-14T04:32:45Z</dcterms:modified>
</cp:coreProperties>
</file>