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2" yWindow="-12" windowWidth="20520" windowHeight="4032"/>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<sst xmlns="http://schemas.openxmlformats.org/spreadsheetml/2006/main" count="217" uniqueCount="107">
  <si>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</si>
  <si>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</si>
  <si>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</si>
  <si>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</si>
  <si>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</si>
  <si>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</si>
  <si>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</si>
  <si>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</si>
  <si>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</si>
  <si>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</si>
  <si>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</si>
  <si>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</si>
  <si>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</si>
  <si>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</si>
  <si>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</si>
  <si>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</si>
  <si>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</si>
  <si>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</si>
  <si>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</si>
  <si>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</si>
  <si>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</si>
  <si>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</si>
  <si>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</si>
  <si>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</si>
  <si>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</si>
  <si>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</si>
  <si>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</si>
  <si>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</si>
  <si>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</si>
  <si>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</si>
  <si>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</si>
  <si>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</si>
  <si>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</si>
  <si>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</si>
  <si>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</si>
  <si>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</si>
  <si>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</si>
  <si>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</si>
  <si>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</si>
  <si>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</si>
  <si>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</si>
  <si>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</si>
  <si>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</si>
  <si>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</si>
  <si>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</si>
  <si>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</si>
  <si>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</si>
  <si>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</si>
  <si>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</si>
  <si>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</si>
  <si>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</si>
  <si>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</si>
  <si>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</si>
  <si>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</si>
  <si>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</si>
  <si>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</si>
  <si>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</si>
  <si>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</si>
  <si>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</si>
  <si>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</si>
  <si>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</si>
  <si>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</si>
  <si>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</si>
  <si>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</si>
  <si>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</si>
  <si>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</si>
  <si>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</si>
  <si>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</si>
  <si>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</si>
  <si>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</si>
  <si>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</si>
  <si>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</si>
  <si>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</si>
  <si>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</si>
  <si>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</si>
  <si>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</si>
  <si>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</si>
  <si>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</si>
  <si>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</si>
  <si>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</si>
  <si>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</si>
  <si>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</si>
  <si>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</si>
  <si>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</si>
  <si>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</si>
  <si>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</si>
  <si>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</si>
  <si>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</si>
  <si>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</si>
  <si>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</si>
  <si>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</si>
  <si>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</si>
  <si>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</si>
  <si>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野田市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</si>
  <si>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</si>
  <si>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</si>
  <si>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</si>
  <si>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</si>
  <si>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</si>
  <si>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</si>
  <si>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</si>
  <si>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</si>
  <si>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</si>
  <si>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</si>
  <si>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①有形固定資産減価償却率は、類似団体の推移と同じく年々上昇傾向にあり、水道施設全体において経年による保有資産の老朽化が進んでいることを示しています。　　　　　　　　　　　　　　　　　　②管路経年化率は、管路の一部において法定耐用年数が経過していることを示しています。類似団体の推移同様に、今後も法定耐用年数を経過する管路は増加することが想定され、老朽管の更新が引き続き課題となっています。　　　　　　　　　　　　　　　　　③管路更新率は、類似団体と比較し数値が低くなっていますが、実態に即した管路の使用可能年数を考慮し、限られた予算の中で計画的に更新事業を進めております。なお、その中にあっても平成27年度は前年度と同じ管路更新率を維持しております。</t>
    <rPh sb="1" eb="3">
      <t>ユウケイ</t>
    </rPh>
    <rPh sb="3" eb="5">
      <t>コテイ</t>
    </rPh>
    <rPh sb="5" eb="7">
      <t>シサン</t>
    </rPh>
    <rPh sb="7" eb="9">
      <t>ゲンカ</t>
    </rPh>
    <rPh sb="9" eb="11">
      <t>ショウキャク</t>
    </rPh>
    <rPh sb="11" eb="12">
      <t>リツ</t>
    </rPh>
    <rPh sb="14" eb="16">
      <t>ルイジ</t>
    </rPh>
    <rPh sb="16" eb="18">
      <t>ダンタイ</t>
    </rPh>
    <rPh sb="19" eb="21">
      <t>スイイ</t>
    </rPh>
    <rPh sb="22" eb="23">
      <t>オナ</t>
    </rPh>
    <rPh sb="25" eb="27">
      <t>ネンネン</t>
    </rPh>
    <rPh sb="27" eb="29">
      <t>ジョウショウ</t>
    </rPh>
    <rPh sb="29" eb="31">
      <t>ケイコウ</t>
    </rPh>
    <rPh sb="35" eb="37">
      <t>スイドウ</t>
    </rPh>
    <rPh sb="37" eb="39">
      <t>シセツ</t>
    </rPh>
    <rPh sb="39" eb="41">
      <t>ゼンタイ</t>
    </rPh>
    <rPh sb="45" eb="47">
      <t>ケイネン</t>
    </rPh>
    <rPh sb="50" eb="52">
      <t>ホユウ</t>
    </rPh>
    <rPh sb="52" eb="54">
      <t>シサン</t>
    </rPh>
    <rPh sb="55" eb="58">
      <t>ロウキュウカ</t>
    </rPh>
    <rPh sb="59" eb="60">
      <t>スス</t>
    </rPh>
    <rPh sb="67" eb="68">
      <t>シメ</t>
    </rPh>
    <rPh sb="93" eb="95">
      <t>カンロ</t>
    </rPh>
    <rPh sb="95" eb="98">
      <t>ケイネンカ</t>
    </rPh>
    <rPh sb="98" eb="99">
      <t>リツ</t>
    </rPh>
    <rPh sb="101" eb="103">
      <t>カンロ</t>
    </rPh>
    <rPh sb="104" eb="106">
      <t>イチブ</t>
    </rPh>
    <rPh sb="110" eb="112">
      <t>ホウテイ</t>
    </rPh>
    <rPh sb="112" eb="114">
      <t>タイヨウ</t>
    </rPh>
    <rPh sb="114" eb="116">
      <t>ネンスウ</t>
    </rPh>
    <rPh sb="117" eb="119">
      <t>ケイカ</t>
    </rPh>
    <rPh sb="126" eb="127">
      <t>シメ</t>
    </rPh>
    <rPh sb="133" eb="135">
      <t>ルイジ</t>
    </rPh>
    <rPh sb="135" eb="137">
      <t>ダンタイ</t>
    </rPh>
    <rPh sb="138" eb="140">
      <t>スイイ</t>
    </rPh>
    <rPh sb="140" eb="142">
      <t>ドウヨウ</t>
    </rPh>
    <rPh sb="144" eb="146">
      <t>コンゴ</t>
    </rPh>
    <rPh sb="147" eb="149">
      <t>ホウテイ</t>
    </rPh>
    <rPh sb="149" eb="151">
      <t>タイヨウ</t>
    </rPh>
    <rPh sb="151" eb="153">
      <t>ネンスウ</t>
    </rPh>
    <rPh sb="154" eb="156">
      <t>ケイカ</t>
    </rPh>
    <rPh sb="158" eb="160">
      <t>カンロ</t>
    </rPh>
    <rPh sb="161" eb="163">
      <t>ゾウカ</t>
    </rPh>
    <rPh sb="168" eb="170">
      <t>ソウテイ</t>
    </rPh>
    <rPh sb="173" eb="175">
      <t>ロウキュウ</t>
    </rPh>
    <rPh sb="175" eb="176">
      <t>カン</t>
    </rPh>
    <rPh sb="177" eb="179">
      <t>コウシン</t>
    </rPh>
    <rPh sb="180" eb="181">
      <t>ヒ</t>
    </rPh>
    <rPh sb="182" eb="183">
      <t>ツヅ</t>
    </rPh>
    <rPh sb="184" eb="186">
      <t>カダイ</t>
    </rPh>
    <rPh sb="212" eb="214">
      <t>カンロ</t>
    </rPh>
    <rPh sb="214" eb="216">
      <t>コウシン</t>
    </rPh>
    <rPh sb="216" eb="217">
      <t>リツ</t>
    </rPh>
    <rPh sb="219" eb="221">
      <t>ルイジ</t>
    </rPh>
    <rPh sb="221" eb="223">
      <t>ダンタイ</t>
    </rPh>
    <rPh sb="224" eb="226">
      <t>ヒカク</t>
    </rPh>
    <rPh sb="227" eb="229">
      <t>スウチ</t>
    </rPh>
    <rPh sb="230" eb="231">
      <t>ヒク</t>
    </rPh>
    <rPh sb="240" eb="242">
      <t>ジッタイ</t>
    </rPh>
    <rPh sb="243" eb="244">
      <t>ソク</t>
    </rPh>
    <rPh sb="246" eb="248">
      <t>カンロ</t>
    </rPh>
    <rPh sb="249" eb="251">
      <t>シヨウ</t>
    </rPh>
    <rPh sb="251" eb="253">
      <t>カノウ</t>
    </rPh>
    <rPh sb="253" eb="255">
      <t>ネンスウ</t>
    </rPh>
    <rPh sb="256" eb="258">
      <t>コウリョ</t>
    </rPh>
    <rPh sb="260" eb="261">
      <t>カギ</t>
    </rPh>
    <rPh sb="264" eb="266">
      <t>ヨサン</t>
    </rPh>
    <rPh sb="267" eb="268">
      <t>ナカ</t>
    </rPh>
    <rPh sb="269" eb="272">
      <t>ケイカクテキ</t>
    </rPh>
    <rPh sb="273" eb="275">
      <t>コウシン</t>
    </rPh>
    <rPh sb="275" eb="277">
      <t>ジギョウ</t>
    </rPh>
    <rPh sb="278" eb="279">
      <t>スス</t>
    </rPh>
    <rPh sb="291" eb="292">
      <t>ナカ</t>
    </rPh>
    <rPh sb="297" eb="299">
      <t>ヘイセイ</t>
    </rPh>
    <rPh sb="301" eb="303">
      <t>ネンド</t>
    </rPh>
    <rPh sb="304" eb="307">
      <t>ゼンネンド</t>
    </rPh>
    <rPh sb="308" eb="309">
      <t>オナ</t>
    </rPh>
    <rPh sb="310" eb="312">
      <t>カンロ</t>
    </rPh>
    <rPh sb="312" eb="314">
      <t>コウシン</t>
    </rPh>
    <rPh sb="314" eb="315">
      <t>リツ</t>
    </rPh>
    <rPh sb="316" eb="318">
      <t>イジ</t>
    </rPh>
    <phoneticPr fontId="4"/>
  </si>
  <si>
    <t>平成27年度は①経常収支比率の数値が下がっております。これは主に老朽管の更新スピードアップによる減価償却費の増、施設の長寿命化を図るための修繕工事の実施による修繕費の増により、経常費用が前年度より増加したことが要因となっています。このような状況においても、単年度経常収支は引き続き黒字となっており、また②累積欠損金比率が過去５年すべてにおいて0％であることからも、収益性は良好であると考えられます。③流動比率は過去５年すべてにおいて100％を超えていることから、１年以内に支払期限が到来する債務に対して、十分支払能力を有していると考えられます。　　　　　　　　　　　　　　　　　　　　　　　④企業債残高対給水収益比率は、平成27年度も施設や管路の更新を内部留保資金により計画的に実施したため、新たな企業債の借入を行わず、また償還も進んだことから、類似団体と比較し低い数値となっています。⑥給水原価については、経常費用が前年度より増加したことから上昇しました。その結果、給水原価と供給単価の割合を示す⑤料金回収率は下がったものの、数値は引き続き100％を上回っており、給水収益で給水に係る費用を賄えている状況にあります。　　　　　　　　　　　　　　　　　　　　　　管路の更新工事を積極的に実施したことで新設管の洗管、充水等により無収水量が増加したことから、⑧有収率は前年度より若干下がりましたが、類似団体との比較では、⑦施設利用率とともに引き続き高い数値となっています。これは、施設が効率よく稼働しており、また施設の稼働状況が収益に結びついていることを示しています。</t>
    <rPh sb="0" eb="2">
      <t>ヘイセイ</t>
    </rPh>
    <rPh sb="4" eb="6">
      <t>ネンド</t>
    </rPh>
    <rPh sb="8" eb="10">
      <t>ケイジョウ</t>
    </rPh>
    <rPh sb="10" eb="12">
      <t>シュウシ</t>
    </rPh>
    <rPh sb="12" eb="14">
      <t>ヒリツ</t>
    </rPh>
    <rPh sb="15" eb="17">
      <t>スウチ</t>
    </rPh>
    <rPh sb="18" eb="19">
      <t>サ</t>
    </rPh>
    <rPh sb="30" eb="31">
      <t>オモ</t>
    </rPh>
    <rPh sb="98" eb="100">
      <t>ゾウカ</t>
    </rPh>
    <rPh sb="105" eb="107">
      <t>ヨウイン</t>
    </rPh>
    <rPh sb="120" eb="122">
      <t>ジョウキョウ</t>
    </rPh>
    <rPh sb="128" eb="131">
      <t>タンネンド</t>
    </rPh>
    <rPh sb="131" eb="133">
      <t>ケイジョウ</t>
    </rPh>
    <rPh sb="133" eb="135">
      <t>シュウシ</t>
    </rPh>
    <rPh sb="136" eb="137">
      <t>ヒ</t>
    </rPh>
    <rPh sb="138" eb="139">
      <t>ツヅ</t>
    </rPh>
    <rPh sb="140" eb="142">
      <t>クロジ</t>
    </rPh>
    <rPh sb="152" eb="154">
      <t>ルイセキ</t>
    </rPh>
    <rPh sb="154" eb="157">
      <t>ケッソンキン</t>
    </rPh>
    <rPh sb="157" eb="159">
      <t>ヒリツ</t>
    </rPh>
    <rPh sb="160" eb="162">
      <t>カコ</t>
    </rPh>
    <rPh sb="163" eb="164">
      <t>ネン</t>
    </rPh>
    <rPh sb="182" eb="185">
      <t>シュウエキセイ</t>
    </rPh>
    <rPh sb="186" eb="188">
      <t>リョウコウ</t>
    </rPh>
    <rPh sb="192" eb="193">
      <t>カンガ</t>
    </rPh>
    <rPh sb="200" eb="202">
      <t>リュウドウ</t>
    </rPh>
    <rPh sb="202" eb="204">
      <t>ヒリツ</t>
    </rPh>
    <rPh sb="205" eb="207">
      <t>カコ</t>
    </rPh>
    <rPh sb="208" eb="209">
      <t>ネン</t>
    </rPh>
    <rPh sb="221" eb="222">
      <t>コ</t>
    </rPh>
    <rPh sb="238" eb="240">
      <t>キゲン</t>
    </rPh>
    <rPh sb="241" eb="243">
      <t>トウライ</t>
    </rPh>
    <rPh sb="252" eb="254">
      <t>ジュウブン</t>
    </rPh>
    <rPh sb="259" eb="260">
      <t>ユウ</t>
    </rPh>
    <rPh sb="265" eb="266">
      <t>カンガ</t>
    </rPh>
    <rPh sb="296" eb="298">
      <t>キギョウ</t>
    </rPh>
    <rPh sb="298" eb="299">
      <t>サイ</t>
    </rPh>
    <rPh sb="299" eb="301">
      <t>ザンダカ</t>
    </rPh>
    <rPh sb="301" eb="302">
      <t>タイ</t>
    </rPh>
    <rPh sb="302" eb="304">
      <t>キュウスイ</t>
    </rPh>
    <rPh sb="304" eb="306">
      <t>シュウエキ</t>
    </rPh>
    <rPh sb="306" eb="308">
      <t>ヒリツ</t>
    </rPh>
    <rPh sb="317" eb="319">
      <t>シセツ</t>
    </rPh>
    <rPh sb="320" eb="322">
      <t>カンロ</t>
    </rPh>
    <rPh sb="323" eb="325">
      <t>コウシン</t>
    </rPh>
    <rPh sb="335" eb="338">
      <t>ケイカクテキ</t>
    </rPh>
    <rPh sb="339" eb="341">
      <t>ジッシ</t>
    </rPh>
    <rPh sb="353" eb="355">
      <t>カリイレ</t>
    </rPh>
    <rPh sb="356" eb="357">
      <t>オコナ</t>
    </rPh>
    <rPh sb="362" eb="364">
      <t>ショウカン</t>
    </rPh>
    <rPh sb="365" eb="366">
      <t>スス</t>
    </rPh>
    <rPh sb="373" eb="375">
      <t>ルイジ</t>
    </rPh>
    <rPh sb="375" eb="377">
      <t>ダンタイ</t>
    </rPh>
    <rPh sb="378" eb="380">
      <t>ヒカク</t>
    </rPh>
    <rPh sb="381" eb="382">
      <t>ヒク</t>
    </rPh>
    <rPh sb="383" eb="385">
      <t>スウチ</t>
    </rPh>
    <rPh sb="394" eb="396">
      <t>キュウスイ</t>
    </rPh>
    <rPh sb="396" eb="398">
      <t>ゲンカ</t>
    </rPh>
    <rPh sb="404" eb="406">
      <t>ケイジョウ</t>
    </rPh>
    <rPh sb="406" eb="408">
      <t>ヒヨウ</t>
    </rPh>
    <rPh sb="409" eb="412">
      <t>ゼンネンド</t>
    </rPh>
    <rPh sb="414" eb="416">
      <t>ゾウカ</t>
    </rPh>
    <rPh sb="431" eb="433">
      <t>ケッカ</t>
    </rPh>
    <rPh sb="434" eb="436">
      <t>キュウスイ</t>
    </rPh>
    <rPh sb="436" eb="438">
      <t>ゲンカ</t>
    </rPh>
    <rPh sb="439" eb="441">
      <t>キョウキュウ</t>
    </rPh>
    <rPh sb="441" eb="443">
      <t>タンカ</t>
    </rPh>
    <rPh sb="444" eb="446">
      <t>ワリアイ</t>
    </rPh>
    <rPh sb="447" eb="448">
      <t>シメ</t>
    </rPh>
    <rPh sb="456" eb="457">
      <t>サ</t>
    </rPh>
    <rPh sb="464" eb="466">
      <t>スウチ</t>
    </rPh>
    <rPh sb="467" eb="468">
      <t>ヒ</t>
    </rPh>
    <rPh sb="469" eb="470">
      <t>ツヅ</t>
    </rPh>
    <rPh sb="501" eb="503">
      <t>ジョウキョウ</t>
    </rPh>
    <rPh sb="531" eb="533">
      <t>カンロ</t>
    </rPh>
    <rPh sb="534" eb="536">
      <t>コウシン</t>
    </rPh>
    <rPh sb="536" eb="538">
      <t>コウジ</t>
    </rPh>
    <rPh sb="539" eb="542">
      <t>セッキョクテキ</t>
    </rPh>
    <rPh sb="543" eb="545">
      <t>ジッシ</t>
    </rPh>
    <rPh sb="550" eb="552">
      <t>シンセツ</t>
    </rPh>
    <rPh sb="552" eb="553">
      <t>カン</t>
    </rPh>
    <rPh sb="554" eb="556">
      <t>センカン</t>
    </rPh>
    <rPh sb="557" eb="559">
      <t>ジュウスイ</t>
    </rPh>
    <rPh sb="559" eb="560">
      <t>トウ</t>
    </rPh>
    <rPh sb="565" eb="567">
      <t>スイリョウ</t>
    </rPh>
    <rPh sb="568" eb="570">
      <t>ゾウカ</t>
    </rPh>
    <rPh sb="578" eb="580">
      <t>ユウシュウ</t>
    </rPh>
    <rPh sb="580" eb="581">
      <t>リツ</t>
    </rPh>
    <rPh sb="582" eb="585">
      <t>ゼンネンド</t>
    </rPh>
    <rPh sb="587" eb="589">
      <t>ジャッカン</t>
    </rPh>
    <rPh sb="589" eb="590">
      <t>サ</t>
    </rPh>
    <rPh sb="597" eb="599">
      <t>ルイジ</t>
    </rPh>
    <rPh sb="599" eb="601">
      <t>ダンタイ</t>
    </rPh>
    <rPh sb="603" eb="605">
      <t>ヒカク</t>
    </rPh>
    <rPh sb="609" eb="611">
      <t>シセツ</t>
    </rPh>
    <rPh sb="611" eb="614">
      <t>リヨウリツ</t>
    </rPh>
    <rPh sb="618" eb="619">
      <t>ヒ</t>
    </rPh>
    <rPh sb="620" eb="621">
      <t>ツヅ</t>
    </rPh>
    <rPh sb="622" eb="623">
      <t>タカ</t>
    </rPh>
    <rPh sb="624" eb="626">
      <t>スウチ</t>
    </rPh>
    <rPh sb="638" eb="640">
      <t>シセツ</t>
    </rPh>
    <rPh sb="641" eb="643">
      <t>コウリツ</t>
    </rPh>
    <rPh sb="645" eb="647">
      <t>カドウ</t>
    </rPh>
    <rPh sb="654" eb="656">
      <t>シセツ</t>
    </rPh>
    <rPh sb="657" eb="659">
      <t>カドウ</t>
    </rPh>
    <rPh sb="659" eb="661">
      <t>ジョウキョウ</t>
    </rPh>
    <rPh sb="662" eb="664">
      <t>シュウエキ</t>
    </rPh>
    <rPh sb="665" eb="666">
      <t>ムス</t>
    </rPh>
    <rPh sb="675" eb="676">
      <t>シメ</t>
    </rPh>
    <phoneticPr fontId="4"/>
  </si>
  <si>
    <t>人口増加の鈍化や少子高齢化による世帯構成の変化、節水機器の普及等により水需要が伸び悩み、給水収益の増加が期待できない状況が続いています。一方で、老朽管の更新や浄・配水施設の長寿命化を図る取り組みが大きな課題となっており、今後は財源の確保を含め、事業運営が厳しくなると考えられます。　　　　　　　　　　　　　　　　　　　　　　このような状況においても、企業全体の経営バランスを常に意識した上で経営の効率化を推進し、現行の料金体系を維持しつつ、独立採算性の原則に立ち、給水収益による黒字経営を維持できるよう努めます。
また、施設や管路の更新については、現状を十分に見極めた上で事業の優先順位を検討し、計画的かつ効率的に更新を行う予定です。特に管路の更新は、法定耐用年数だけでなく、使用可能年数を考慮した上で、更新事業を継続して進めていきます。</t>
    <rPh sb="0" eb="2">
      <t>ジンコウ</t>
    </rPh>
    <rPh sb="2" eb="4">
      <t>ゾウカ</t>
    </rPh>
    <rPh sb="5" eb="7">
      <t>ドンカ</t>
    </rPh>
    <rPh sb="8" eb="10">
      <t>ショウシ</t>
    </rPh>
    <rPh sb="10" eb="13">
      <t>コウレイカ</t>
    </rPh>
    <rPh sb="16" eb="18">
      <t>セタイ</t>
    </rPh>
    <rPh sb="18" eb="20">
      <t>コウセイ</t>
    </rPh>
    <rPh sb="21" eb="23">
      <t>ヘンカ</t>
    </rPh>
    <rPh sb="24" eb="26">
      <t>セッスイ</t>
    </rPh>
    <rPh sb="26" eb="28">
      <t>キキ</t>
    </rPh>
    <rPh sb="29" eb="31">
      <t>フキュウ</t>
    </rPh>
    <rPh sb="31" eb="32">
      <t>トウ</t>
    </rPh>
    <rPh sb="35" eb="36">
      <t>ミズ</t>
    </rPh>
    <rPh sb="36" eb="38">
      <t>ジュヨウ</t>
    </rPh>
    <rPh sb="39" eb="40">
      <t>ノ</t>
    </rPh>
    <rPh sb="41" eb="42">
      <t>ナヤ</t>
    </rPh>
    <rPh sb="44" eb="46">
      <t>キュウスイ</t>
    </rPh>
    <rPh sb="46" eb="48">
      <t>シュウエキ</t>
    </rPh>
    <rPh sb="49" eb="51">
      <t>ゾウカ</t>
    </rPh>
    <rPh sb="52" eb="54">
      <t>キタイ</t>
    </rPh>
    <rPh sb="58" eb="60">
      <t>ジョウキョウ</t>
    </rPh>
    <rPh sb="61" eb="62">
      <t>ツヅ</t>
    </rPh>
    <rPh sb="68" eb="70">
      <t>イッポウ</t>
    </rPh>
    <rPh sb="72" eb="74">
      <t>ロウキュウ</t>
    </rPh>
    <rPh sb="74" eb="75">
      <t>カン</t>
    </rPh>
    <rPh sb="76" eb="78">
      <t>コウシン</t>
    </rPh>
    <rPh sb="98" eb="99">
      <t>オオ</t>
    </rPh>
    <rPh sb="110" eb="112">
      <t>コンゴ</t>
    </rPh>
    <rPh sb="113" eb="115">
      <t>ザイゲン</t>
    </rPh>
    <rPh sb="116" eb="118">
      <t>カクホ</t>
    </rPh>
    <rPh sb="119" eb="120">
      <t>フク</t>
    </rPh>
    <rPh sb="122" eb="124">
      <t>ジギョウ</t>
    </rPh>
    <rPh sb="124" eb="126">
      <t>ウンエイ</t>
    </rPh>
    <rPh sb="127" eb="128">
      <t>キビ</t>
    </rPh>
    <rPh sb="133" eb="134">
      <t>カンガ</t>
    </rPh>
    <rPh sb="167" eb="169">
      <t>ジョウキョウ</t>
    </rPh>
    <rPh sb="175" eb="177">
      <t>キギョウ</t>
    </rPh>
    <rPh sb="177" eb="179">
      <t>ゼンタイ</t>
    </rPh>
    <rPh sb="180" eb="182">
      <t>ケイエイ</t>
    </rPh>
    <rPh sb="187" eb="188">
      <t>ツネ</t>
    </rPh>
    <rPh sb="189" eb="191">
      <t>イシキ</t>
    </rPh>
    <rPh sb="193" eb="194">
      <t>ウエ</t>
    </rPh>
    <rPh sb="195" eb="197">
      <t>ケイエイ</t>
    </rPh>
    <rPh sb="198" eb="201">
      <t>コウリツカ</t>
    </rPh>
    <rPh sb="202" eb="204">
      <t>スイシン</t>
    </rPh>
    <rPh sb="220" eb="222">
      <t>ドクリツ</t>
    </rPh>
    <rPh sb="222" eb="224">
      <t>サイサン</t>
    </rPh>
    <rPh sb="224" eb="225">
      <t>セイ</t>
    </rPh>
    <rPh sb="226" eb="228">
      <t>ゲンソク</t>
    </rPh>
    <rPh sb="229" eb="230">
      <t>タ</t>
    </rPh>
    <rPh sb="232" eb="234">
      <t>キュウスイ</t>
    </rPh>
    <rPh sb="234" eb="236">
      <t>シュウエキ</t>
    </rPh>
    <rPh sb="239" eb="241">
      <t>クロジ</t>
    </rPh>
    <rPh sb="241" eb="243">
      <t>ケイエイ</t>
    </rPh>
    <rPh sb="244" eb="246">
      <t>イジ</t>
    </rPh>
    <rPh sb="251" eb="252">
      <t>ツト</t>
    </rPh>
    <rPh sb="260" eb="262">
      <t>シセツ</t>
    </rPh>
    <rPh sb="274" eb="276">
      <t>ゲンジョウ</t>
    </rPh>
    <rPh sb="277" eb="279">
      <t>ジュウブン</t>
    </rPh>
    <rPh sb="280" eb="282">
      <t>ミキワ</t>
    </rPh>
    <rPh sb="284" eb="285">
      <t>ウエ</t>
    </rPh>
    <rPh sb="286" eb="288">
      <t>ジギョウ</t>
    </rPh>
    <rPh sb="289" eb="291">
      <t>ユウセン</t>
    </rPh>
    <rPh sb="291" eb="293">
      <t>ジュンイ</t>
    </rPh>
    <rPh sb="294" eb="296">
      <t>ケントウ</t>
    </rPh>
    <rPh sb="317" eb="318">
      <t>トク</t>
    </rPh>
    <rPh sb="319" eb="321">
      <t>カンロ</t>
    </rPh>
    <rPh sb="322" eb="324">
      <t>コウシン</t>
    </rPh>
    <rPh sb="326" eb="328">
      <t>ホウテイ</t>
    </rPh>
    <rPh sb="328" eb="330">
      <t>タイヨウ</t>
    </rPh>
    <rPh sb="330" eb="332">
      <t>ネンスウ</t>
    </rPh>
    <rPh sb="338" eb="340">
      <t>シヨウ</t>
    </rPh>
    <rPh sb="340" eb="342">
      <t>カノウ</t>
    </rPh>
    <rPh sb="342" eb="344">
      <t>ネンスウ</t>
    </rPh>
    <rPh sb="345" eb="347">
      <t>コウリョ</t>
    </rPh>
    <rPh sb="349" eb="350">
      <t>ウエ</t>
    </rPh>
    <rPh sb="352" eb="354">
      <t>コウシン</t>
    </rPh>
    <rPh sb="354" eb="356">
      <t>ジギョウ</t>
    </rPh>
    <rPh sb="357" eb="359">
      <t>ケイゾク</t>
    </rPh>
    <rPh sb="361" eb="36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</si>
</sst>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0.39</c:v>
                </c:pt>
                <c:pt idx="1">
                  <c:v>0.44</c:v>
                </c:pt>
                <c:pt idx="2">
                  <c:v>0.36</c:v>
                </c:pt>
                <c:pt idx="3">
                  <c:v>0.44</c:v>
                </c:pt>
                <c:pt idx="4">
                  <c:v>0.44</c:v>
                </c:pt>
              </c:numCache>
            </c:numRef>
          </c:val>
        </c:ser>
        <c:dLbls>
          <c:showLegendKey val="0"/>
          <c:showVal val="0"/>
          <c:showCatName val="0"/>
          <c:showSerName val="0"/>
          <c:showPercent val="0"/>
          <c:showBubbleSize val="0"/>
        </c:dLbls>
        <c:gapWidth val="150"/>
        <c:axId val="176590208"/>
        <c:axId val="17659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176590208"/>
        <c:axId val="176596480"/>
      </c:lineChart>
      <c:dateAx>
        <c:axId val="176590208"/>
        <c:scaling>
          <c:orientation val="minMax"/>
        </c:scaling>
        <c:delete val="1"/>
        <c:axPos val="b"/>
        <c:numFmt formatCode="ge" sourceLinked="1"/>
        <c:majorTickMark val="none"/>
        <c:minorTickMark val="none"/>
        <c:tickLblPos val="none"/>
        <c:crossAx val="176596480"/>
        <c:crosses val="autoZero"/>
        <c:auto val="1"/>
        <c:lblOffset val="100"/>
        <c:baseTimeUnit val="years"/>
      </c:dateAx>
      <c:valAx>
        <c:axId val="1765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67.5</c:v>
                </c:pt>
                <c:pt idx="1">
                  <c:v>66.37</c:v>
                </c:pt>
                <c:pt idx="2">
                  <c:v>66.12</c:v>
                </c:pt>
                <c:pt idx="3">
                  <c:v>65.48</c:v>
                </c:pt>
                <c:pt idx="4">
                  <c:v>66.83</c:v>
                </c:pt>
              </c:numCache>
            </c:numRef>
          </c:val>
        </c:ser>
        <c:dLbls>
          <c:showLegendKey val="0"/>
          <c:showVal val="0"/>
          <c:showCatName val="0"/>
          <c:showSerName val="0"/>
          <c:showPercent val="0"/>
          <c:showBubbleSize val="0"/>
        </c:dLbls>
        <c:gapWidth val="150"/>
        <c:axId val="178425856"/>
        <c:axId val="1784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178425856"/>
        <c:axId val="178427776"/>
      </c:lineChart>
      <c:dateAx>
        <c:axId val="178425856"/>
        <c:scaling>
          <c:orientation val="minMax"/>
        </c:scaling>
        <c:delete val="1"/>
        <c:axPos val="b"/>
        <c:numFmt formatCode="ge" sourceLinked="1"/>
        <c:majorTickMark val="none"/>
        <c:minorTickMark val="none"/>
        <c:tickLblPos val="none"/>
        <c:crossAx val="178427776"/>
        <c:crosses val="autoZero"/>
        <c:auto val="1"/>
        <c:lblOffset val="100"/>
        <c:baseTimeUnit val="years"/>
      </c:dateAx>
      <c:valAx>
        <c:axId val="1784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94.94</c:v>
                </c:pt>
                <c:pt idx="1">
                  <c:v>96.45</c:v>
                </c:pt>
                <c:pt idx="2">
                  <c:v>97.26</c:v>
                </c:pt>
                <c:pt idx="3">
                  <c:v>96.9</c:v>
                </c:pt>
                <c:pt idx="4">
                  <c:v>95.28</c:v>
                </c:pt>
              </c:numCache>
            </c:numRef>
          </c:val>
        </c:ser>
        <c:dLbls>
          <c:showLegendKey val="0"/>
          <c:showVal val="0"/>
          <c:showCatName val="0"/>
          <c:showSerName val="0"/>
          <c:showPercent val="0"/>
          <c:showBubbleSize val="0"/>
        </c:dLbls>
        <c:gapWidth val="150"/>
        <c:axId val="178457984"/>
        <c:axId val="1784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78457984"/>
        <c:axId val="178464256"/>
      </c:lineChart>
      <c:dateAx>
        <c:axId val="178457984"/>
        <c:scaling>
          <c:orientation val="minMax"/>
        </c:scaling>
        <c:delete val="1"/>
        <c:axPos val="b"/>
        <c:numFmt formatCode="ge" sourceLinked="1"/>
        <c:majorTickMark val="none"/>
        <c:minorTickMark val="none"/>
        <c:tickLblPos val="none"/>
        <c:crossAx val="178464256"/>
        <c:crosses val="autoZero"/>
        <c:auto val="1"/>
        <c:lblOffset val="100"/>
        <c:baseTimeUnit val="years"/>
      </c:dateAx>
      <c:valAx>
        <c:axId val="1784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112.11</c:v>
                </c:pt>
                <c:pt idx="1">
                  <c:v>110.04</c:v>
                </c:pt>
                <c:pt idx="2">
                  <c:v>112.63</c:v>
                </c:pt>
                <c:pt idx="3">
                  <c:v>118.13</c:v>
                </c:pt>
                <c:pt idx="4">
                  <c:v>113.92</c:v>
                </c:pt>
              </c:numCache>
            </c:numRef>
          </c:val>
        </c:ser>
        <c:dLbls>
          <c:showLegendKey val="0"/>
          <c:showVal val="0"/>
          <c:showCatName val="0"/>
          <c:showSerName val="0"/>
          <c:showPercent val="0"/>
          <c:showBubbleSize val="0"/>
        </c:dLbls>
        <c:gapWidth val="150"/>
        <c:axId val="176614400"/>
        <c:axId val="1767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176614400"/>
        <c:axId val="176759936"/>
      </c:lineChart>
      <c:dateAx>
        <c:axId val="176614400"/>
        <c:scaling>
          <c:orientation val="minMax"/>
        </c:scaling>
        <c:delete val="1"/>
        <c:axPos val="b"/>
        <c:numFmt formatCode="ge" sourceLinked="1"/>
        <c:majorTickMark val="none"/>
        <c:minorTickMark val="none"/>
        <c:tickLblPos val="none"/>
        <c:crossAx val="176759936"/>
        <c:crosses val="autoZero"/>
        <c:auto val="1"/>
        <c:lblOffset val="100"/>
        <c:baseTimeUnit val="years"/>
      </c:dateAx>
      <c:valAx>
        <c:axId val="176759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6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45.41</c:v>
                </c:pt>
                <c:pt idx="1">
                  <c:v>46.45</c:v>
                </c:pt>
                <c:pt idx="2">
                  <c:v>47.14</c:v>
                </c:pt>
                <c:pt idx="3">
                  <c:v>51.35</c:v>
                </c:pt>
                <c:pt idx="4">
                  <c:v>51.98</c:v>
                </c:pt>
              </c:numCache>
            </c:numRef>
          </c:val>
        </c:ser>
        <c:dLbls>
          <c:showLegendKey val="0"/>
          <c:showVal val="0"/>
          <c:showCatName val="0"/>
          <c:showSerName val="0"/>
          <c:showPercent val="0"/>
          <c:showBubbleSize val="0"/>
        </c:dLbls>
        <c:gapWidth val="150"/>
        <c:axId val="176781952"/>
        <c:axId val="17678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176781952"/>
        <c:axId val="176788224"/>
      </c:lineChart>
      <c:dateAx>
        <c:axId val="176781952"/>
        <c:scaling>
          <c:orientation val="minMax"/>
        </c:scaling>
        <c:delete val="1"/>
        <c:axPos val="b"/>
        <c:numFmt formatCode="ge" sourceLinked="1"/>
        <c:majorTickMark val="none"/>
        <c:minorTickMark val="none"/>
        <c:tickLblPos val="none"/>
        <c:crossAx val="176788224"/>
        <c:crosses val="autoZero"/>
        <c:auto val="1"/>
        <c:lblOffset val="100"/>
        <c:baseTimeUnit val="years"/>
      </c:dateAx>
      <c:valAx>
        <c:axId val="1767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7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1.26</c:v>
                </c:pt>
                <c:pt idx="4" formatCode="#,##0.00;&quot;△&quot;#,##0.00;&quot;-&quot;">
                  <c:v>8.92</c:v>
                </c:pt>
              </c:numCache>
            </c:numRef>
          </c:val>
        </c:ser>
        <c:dLbls>
          <c:showLegendKey val="0"/>
          <c:showVal val="0"/>
          <c:showCatName val="0"/>
          <c:showSerName val="0"/>
          <c:showPercent val="0"/>
          <c:showBubbleSize val="0"/>
        </c:dLbls>
        <c:gapWidth val="150"/>
        <c:axId val="176807936"/>
        <c:axId val="17680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176807936"/>
        <c:axId val="176809856"/>
      </c:lineChart>
      <c:dateAx>
        <c:axId val="176807936"/>
        <c:scaling>
          <c:orientation val="minMax"/>
        </c:scaling>
        <c:delete val="1"/>
        <c:axPos val="b"/>
        <c:numFmt formatCode="ge" sourceLinked="1"/>
        <c:majorTickMark val="none"/>
        <c:minorTickMark val="none"/>
        <c:tickLblPos val="none"/>
        <c:crossAx val="176809856"/>
        <c:crosses val="autoZero"/>
        <c:auto val="1"/>
        <c:lblOffset val="100"/>
        <c:baseTimeUnit val="years"/>
      </c:dateAx>
      <c:valAx>
        <c:axId val="17680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8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6044288"/>
        <c:axId val="1760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76044288"/>
        <c:axId val="176083328"/>
      </c:lineChart>
      <c:dateAx>
        <c:axId val="176044288"/>
        <c:scaling>
          <c:orientation val="minMax"/>
        </c:scaling>
        <c:delete val="1"/>
        <c:axPos val="b"/>
        <c:numFmt formatCode="ge" sourceLinked="1"/>
        <c:majorTickMark val="none"/>
        <c:minorTickMark val="none"/>
        <c:tickLblPos val="none"/>
        <c:crossAx val="176083328"/>
        <c:crosses val="autoZero"/>
        <c:auto val="1"/>
        <c:lblOffset val="100"/>
        <c:baseTimeUnit val="years"/>
      </c:dateAx>
      <c:valAx>
        <c:axId val="176083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2165.4899999999998</c:v>
                </c:pt>
                <c:pt idx="1">
                  <c:v>2017.04</c:v>
                </c:pt>
                <c:pt idx="2">
                  <c:v>2604.04</c:v>
                </c:pt>
                <c:pt idx="3">
                  <c:v>923.86</c:v>
                </c:pt>
                <c:pt idx="4">
                  <c:v>876.37</c:v>
                </c:pt>
              </c:numCache>
            </c:numRef>
          </c:val>
        </c:ser>
        <c:dLbls>
          <c:showLegendKey val="0"/>
          <c:showVal val="0"/>
          <c:showCatName val="0"/>
          <c:showSerName val="0"/>
          <c:showPercent val="0"/>
          <c:showBubbleSize val="0"/>
        </c:dLbls>
        <c:gapWidth val="150"/>
        <c:axId val="176269184"/>
        <c:axId val="1762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176269184"/>
        <c:axId val="176271360"/>
      </c:lineChart>
      <c:dateAx>
        <c:axId val="176269184"/>
        <c:scaling>
          <c:orientation val="minMax"/>
        </c:scaling>
        <c:delete val="1"/>
        <c:axPos val="b"/>
        <c:numFmt formatCode="ge" sourceLinked="1"/>
        <c:majorTickMark val="none"/>
        <c:minorTickMark val="none"/>
        <c:tickLblPos val="none"/>
        <c:crossAx val="176271360"/>
        <c:crosses val="autoZero"/>
        <c:auto val="1"/>
        <c:lblOffset val="100"/>
        <c:baseTimeUnit val="years"/>
      </c:dateAx>
      <c:valAx>
        <c:axId val="176271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2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154.81</c:v>
                </c:pt>
                <c:pt idx="1">
                  <c:v>142.88999999999999</c:v>
                </c:pt>
                <c:pt idx="2">
                  <c:v>131.44999999999999</c:v>
                </c:pt>
                <c:pt idx="3">
                  <c:v>121.7</c:v>
                </c:pt>
                <c:pt idx="4">
                  <c:v>108.72</c:v>
                </c:pt>
              </c:numCache>
            </c:numRef>
          </c:val>
        </c:ser>
        <c:dLbls>
          <c:showLegendKey val="0"/>
          <c:showVal val="0"/>
          <c:showCatName val="0"/>
          <c:showSerName val="0"/>
          <c:showPercent val="0"/>
          <c:showBubbleSize val="0"/>
        </c:dLbls>
        <c:gapWidth val="150"/>
        <c:axId val="178263168"/>
        <c:axId val="1782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178263168"/>
        <c:axId val="178265088"/>
      </c:lineChart>
      <c:dateAx>
        <c:axId val="178263168"/>
        <c:scaling>
          <c:orientation val="minMax"/>
        </c:scaling>
        <c:delete val="1"/>
        <c:axPos val="b"/>
        <c:numFmt formatCode="ge" sourceLinked="1"/>
        <c:majorTickMark val="none"/>
        <c:minorTickMark val="none"/>
        <c:tickLblPos val="none"/>
        <c:crossAx val="178265088"/>
        <c:crosses val="autoZero"/>
        <c:auto val="1"/>
        <c:lblOffset val="100"/>
        <c:baseTimeUnit val="years"/>
      </c:dateAx>
      <c:valAx>
        <c:axId val="178265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2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98.49</c:v>
                </c:pt>
                <c:pt idx="1">
                  <c:v>97.46</c:v>
                </c:pt>
                <c:pt idx="2">
                  <c:v>99.69</c:v>
                </c:pt>
                <c:pt idx="3">
                  <c:v>105.8</c:v>
                </c:pt>
                <c:pt idx="4">
                  <c:v>103</c:v>
                </c:pt>
              </c:numCache>
            </c:numRef>
          </c:val>
        </c:ser>
        <c:dLbls>
          <c:showLegendKey val="0"/>
          <c:showVal val="0"/>
          <c:showCatName val="0"/>
          <c:showSerName val="0"/>
          <c:showPercent val="0"/>
          <c:showBubbleSize val="0"/>
        </c:dLbls>
        <c:gapWidth val="150"/>
        <c:axId val="178283264"/>
        <c:axId val="1782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178283264"/>
        <c:axId val="178285184"/>
      </c:lineChart>
      <c:dateAx>
        <c:axId val="178283264"/>
        <c:scaling>
          <c:orientation val="minMax"/>
        </c:scaling>
        <c:delete val="1"/>
        <c:axPos val="b"/>
        <c:numFmt formatCode="ge" sourceLinked="1"/>
        <c:majorTickMark val="none"/>
        <c:minorTickMark val="none"/>
        <c:tickLblPos val="none"/>
        <c:crossAx val="178285184"/>
        <c:crosses val="autoZero"/>
        <c:auto val="1"/>
        <c:lblOffset val="100"/>
        <c:baseTimeUnit val="years"/>
      </c:dateAx>
      <c:valAx>
        <c:axId val="1782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28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195.87</c:v>
                </c:pt>
                <c:pt idx="1">
                  <c:v>199.5</c:v>
                </c:pt>
                <c:pt idx="2">
                  <c:v>193.98</c:v>
                </c:pt>
                <c:pt idx="3">
                  <c:v>182.28</c:v>
                </c:pt>
                <c:pt idx="4">
                  <c:v>187.21</c:v>
                </c:pt>
              </c:numCache>
            </c:numRef>
          </c:val>
        </c:ser>
        <c:dLbls>
          <c:showLegendKey val="0"/>
          <c:showVal val="0"/>
          <c:showCatName val="0"/>
          <c:showSerName val="0"/>
          <c:showPercent val="0"/>
          <c:showBubbleSize val="0"/>
        </c:dLbls>
        <c:gapWidth val="150"/>
        <c:axId val="178393472"/>
        <c:axId val="1783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178393472"/>
        <c:axId val="178395392"/>
      </c:lineChart>
      <c:dateAx>
        <c:axId val="178393472"/>
        <c:scaling>
          <c:orientation val="minMax"/>
        </c:scaling>
        <c:delete val="1"/>
        <c:axPos val="b"/>
        <c:numFmt formatCode="ge" sourceLinked="1"/>
        <c:majorTickMark val="none"/>
        <c:minorTickMark val="none"/>
        <c:tickLblPos val="none"/>
        <c:crossAx val="178395392"/>
        <c:crosses val="autoZero"/>
        <c:auto val="1"/>
        <c:lblOffset val="100"/>
        <c:baseTimeUnit val="years"/>
      </c:dateAx>
      <c:valAx>
        <c:axId val="1783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3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2" zoomScaleNormal="100" workbookViewId="0">
      <selection activeCell="CN80" sqref="CN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千葉県　野田市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8"/>
      <c r="J7" s="76" t="s">
        <v>2</v>
      </c>
      <c r="K7" s="77"/>
      <c r="L7" s="77"/>
      <c r="M7" s="77"/>
      <c r="N7" s="77"/>
      <c r="O7" s="77"/>
      <c r="P7" s="77"/>
      <c r="Q7" s="78"/>
      <c r="R7" s="76" t="s">
        <v>3</v>
      </c>
      <c r="S7" s="77"/>
      <c r="T7" s="77"/>
      <c r="U7" s="77"/>
      <c r="V7" s="77"/>
      <c r="W7" s="77"/>
      <c r="X7" s="77"/>
      <c r="Y7" s="78"/>
      <c r="Z7" s="76" t="s">
        <v>4</v>
      </c>
      <c r="AA7" s="77"/>
      <c r="AB7" s="77"/>
      <c r="AC7" s="77"/>
      <c r="AD7" s="77"/>
      <c r="AE7" s="77"/>
      <c r="AF7" s="77"/>
      <c r="AG7" s="78"/>
      <c r="AH7" s="3"/>
      <c r="AI7" s="76" t="s">
        <v>5</v>
      </c>
      <c r="AJ7" s="77"/>
      <c r="AK7" s="77"/>
      <c r="AL7" s="77"/>
      <c r="AM7" s="77"/>
      <c r="AN7" s="77"/>
      <c r="AO7" s="77"/>
      <c r="AP7" s="78"/>
      <c r="AQ7" s="65" t="s">
        <v>6</v>
      </c>
      <c r="AR7" s="65"/>
      <c r="AS7" s="65"/>
      <c r="AT7" s="65"/>
      <c r="AU7" s="65"/>
      <c r="AV7" s="65"/>
      <c r="AW7" s="65"/>
      <c r="AX7" s="65"/>
      <c r="AY7" s="65" t="s">
        <v>7</v>
      </c>
      <c r="AZ7" s="65"/>
      <c r="BA7" s="65"/>
      <c r="BB7" s="65"/>
      <c r="BC7" s="65"/>
      <c r="BD7" s="65"/>
      <c r="BE7" s="65"/>
      <c r="BF7" s="65"/>
      <c r="BG7" s="3"/>
      <c r="BH7" s="3"/>
      <c r="BI7" s="3"/>
      <c r="BJ7" s="3"/>
      <c r="BK7" s="3"/>
      <c r="BL7" s="4" t="s">
        <v>8</v>
      </c>
      <c r="BM7" s="5"/>
      <c r="BN7" s="5"/>
      <c r="BO7" s="5"/>
      <c r="BP7" s="5"/>
      <c r="BQ7" s="5"/>
      <c r="BR7" s="5"/>
      <c r="BS7" s="5"/>
      <c r="BT7" s="5"/>
      <c r="BU7" s="5"/>
      <c r="BV7" s="5"/>
      <c r="BW7" s="5"/>
      <c r="BX7" s="5"/>
      <c r="BY7" s="6"/>
    </row>
    <row r="8" spans="1:78" ht="18.75" customHeight="1" x14ac:dyDescent="0.2">
      <c r="A8" s="2"/>
      <c r="B8" s="68" t="str">
        <f>データ!I6</f>
        <v>法適用</v>
      </c>
      <c r="C8" s="69"/>
      <c r="D8" s="69"/>
      <c r="E8" s="69"/>
      <c r="F8" s="69"/>
      <c r="G8" s="69"/>
      <c r="H8" s="69"/>
      <c r="I8" s="70"/>
      <c r="J8" s="68" t="str">
        <f>データ!J6</f>
        <v>水道事業</v>
      </c>
      <c r="K8" s="69"/>
      <c r="L8" s="69"/>
      <c r="M8" s="69"/>
      <c r="N8" s="69"/>
      <c r="O8" s="69"/>
      <c r="P8" s="69"/>
      <c r="Q8" s="70"/>
      <c r="R8" s="68" t="str">
        <f>データ!K6</f>
        <v>末端給水事業</v>
      </c>
      <c r="S8" s="69"/>
      <c r="T8" s="69"/>
      <c r="U8" s="69"/>
      <c r="V8" s="69"/>
      <c r="W8" s="69"/>
      <c r="X8" s="69"/>
      <c r="Y8" s="70"/>
      <c r="Z8" s="68" t="str">
        <f>データ!L6</f>
        <v>A2</v>
      </c>
      <c r="AA8" s="69"/>
      <c r="AB8" s="69"/>
      <c r="AC8" s="69"/>
      <c r="AD8" s="69"/>
      <c r="AE8" s="69"/>
      <c r="AF8" s="69"/>
      <c r="AG8" s="70"/>
      <c r="AH8" s="3"/>
      <c r="AI8" s="71">
        <f>データ!Q6</f>
        <v>155295</v>
      </c>
      <c r="AJ8" s="72"/>
      <c r="AK8" s="72"/>
      <c r="AL8" s="72"/>
      <c r="AM8" s="72"/>
      <c r="AN8" s="72"/>
      <c r="AO8" s="72"/>
      <c r="AP8" s="73"/>
      <c r="AQ8" s="54">
        <f>データ!R6</f>
        <v>103.55</v>
      </c>
      <c r="AR8" s="54"/>
      <c r="AS8" s="54"/>
      <c r="AT8" s="54"/>
      <c r="AU8" s="54"/>
      <c r="AV8" s="54"/>
      <c r="AW8" s="54"/>
      <c r="AX8" s="54"/>
      <c r="AY8" s="54">
        <f>データ!S6</f>
        <v>1499.71</v>
      </c>
      <c r="AZ8" s="54"/>
      <c r="BA8" s="54"/>
      <c r="BB8" s="54"/>
      <c r="BC8" s="54"/>
      <c r="BD8" s="54"/>
      <c r="BE8" s="54"/>
      <c r="BF8" s="54"/>
      <c r="BG8" s="3"/>
      <c r="BH8" s="3"/>
      <c r="BI8" s="3"/>
      <c r="BJ8" s="3"/>
      <c r="BK8" s="3"/>
      <c r="BL8" s="63" t="s">
        <v>9</v>
      </c>
      <c r="BM8" s="64"/>
      <c r="BN8" s="7" t="s">
        <v>10</v>
      </c>
      <c r="BO8" s="8"/>
      <c r="BP8" s="8"/>
      <c r="BQ8" s="8"/>
      <c r="BR8" s="8"/>
      <c r="BS8" s="8"/>
      <c r="BT8" s="8"/>
      <c r="BU8" s="8"/>
      <c r="BV8" s="8"/>
      <c r="BW8" s="8"/>
      <c r="BX8" s="8"/>
      <c r="BY8" s="9"/>
    </row>
    <row r="9" spans="1:78" ht="18.75" customHeight="1" x14ac:dyDescent="0.2">
      <c r="A9" s="2"/>
      <c r="B9" s="65" t="s">
        <v>11</v>
      </c>
      <c r="C9" s="65"/>
      <c r="D9" s="65"/>
      <c r="E9" s="65"/>
      <c r="F9" s="65"/>
      <c r="G9" s="65"/>
      <c r="H9" s="65"/>
      <c r="I9" s="65"/>
      <c r="J9" s="65" t="s">
        <v>12</v>
      </c>
      <c r="K9" s="65"/>
      <c r="L9" s="65"/>
      <c r="M9" s="65"/>
      <c r="N9" s="65"/>
      <c r="O9" s="65"/>
      <c r="P9" s="65"/>
      <c r="Q9" s="65"/>
      <c r="R9" s="65" t="s">
        <v>13</v>
      </c>
      <c r="S9" s="65"/>
      <c r="T9" s="65"/>
      <c r="U9" s="65"/>
      <c r="V9" s="65"/>
      <c r="W9" s="65"/>
      <c r="X9" s="65"/>
      <c r="Y9" s="65"/>
      <c r="Z9" s="65" t="s">
        <v>14</v>
      </c>
      <c r="AA9" s="65"/>
      <c r="AB9" s="65"/>
      <c r="AC9" s="65"/>
      <c r="AD9" s="65"/>
      <c r="AE9" s="65"/>
      <c r="AF9" s="65"/>
      <c r="AG9" s="65"/>
      <c r="AH9" s="3"/>
      <c r="AI9" s="65" t="s">
        <v>15</v>
      </c>
      <c r="AJ9" s="65"/>
      <c r="AK9" s="65"/>
      <c r="AL9" s="65"/>
      <c r="AM9" s="65"/>
      <c r="AN9" s="65"/>
      <c r="AO9" s="65"/>
      <c r="AP9" s="65"/>
      <c r="AQ9" s="65" t="s">
        <v>16</v>
      </c>
      <c r="AR9" s="65"/>
      <c r="AS9" s="65"/>
      <c r="AT9" s="65"/>
      <c r="AU9" s="65"/>
      <c r="AV9" s="65"/>
      <c r="AW9" s="65"/>
      <c r="AX9" s="65"/>
      <c r="AY9" s="65" t="s">
        <v>17</v>
      </c>
      <c r="AZ9" s="65"/>
      <c r="BA9" s="65"/>
      <c r="BB9" s="65"/>
      <c r="BC9" s="65"/>
      <c r="BD9" s="65"/>
      <c r="BE9" s="65"/>
      <c r="BF9" s="65"/>
      <c r="BG9" s="3"/>
      <c r="BH9" s="3"/>
      <c r="BI9" s="3"/>
      <c r="BJ9" s="3"/>
      <c r="BK9" s="3"/>
      <c r="BL9" s="66" t="s">
        <v>18</v>
      </c>
      <c r="BM9" s="67"/>
      <c r="BN9" s="10" t="s">
        <v>19</v>
      </c>
      <c r="BO9" s="11"/>
      <c r="BP9" s="11"/>
      <c r="BQ9" s="11"/>
      <c r="BR9" s="11"/>
      <c r="BS9" s="11"/>
      <c r="BT9" s="11"/>
      <c r="BU9" s="11"/>
      <c r="BV9" s="11"/>
      <c r="BW9" s="11"/>
      <c r="BX9" s="11"/>
      <c r="BY9" s="12"/>
    </row>
    <row r="10" spans="1:78" ht="18.75" customHeight="1" x14ac:dyDescent="0.2">
      <c r="A10" s="2"/>
      <c r="B10" s="54" t="str">
        <f>データ!M6</f>
        <v>-</v>
      </c>
      <c r="C10" s="54"/>
      <c r="D10" s="54"/>
      <c r="E10" s="54"/>
      <c r="F10" s="54"/>
      <c r="G10" s="54"/>
      <c r="H10" s="54"/>
      <c r="I10" s="54"/>
      <c r="J10" s="54">
        <f>データ!N6</f>
        <v>86.85</v>
      </c>
      <c r="K10" s="54"/>
      <c r="L10" s="54"/>
      <c r="M10" s="54"/>
      <c r="N10" s="54"/>
      <c r="O10" s="54"/>
      <c r="P10" s="54"/>
      <c r="Q10" s="54"/>
      <c r="R10" s="54">
        <f>データ!O6</f>
        <v>97.01</v>
      </c>
      <c r="S10" s="54"/>
      <c r="T10" s="54"/>
      <c r="U10" s="54"/>
      <c r="V10" s="54"/>
      <c r="W10" s="54"/>
      <c r="X10" s="54"/>
      <c r="Y10" s="54"/>
      <c r="Z10" s="62">
        <f>データ!P6</f>
        <v>2530</v>
      </c>
      <c r="AA10" s="62"/>
      <c r="AB10" s="62"/>
      <c r="AC10" s="62"/>
      <c r="AD10" s="62"/>
      <c r="AE10" s="62"/>
      <c r="AF10" s="62"/>
      <c r="AG10" s="62"/>
      <c r="AH10" s="2"/>
      <c r="AI10" s="62">
        <f>データ!T6</f>
        <v>150501</v>
      </c>
      <c r="AJ10" s="62"/>
      <c r="AK10" s="62"/>
      <c r="AL10" s="62"/>
      <c r="AM10" s="62"/>
      <c r="AN10" s="62"/>
      <c r="AO10" s="62"/>
      <c r="AP10" s="62"/>
      <c r="AQ10" s="54">
        <f>データ!U6</f>
        <v>94.11</v>
      </c>
      <c r="AR10" s="54"/>
      <c r="AS10" s="54"/>
      <c r="AT10" s="54"/>
      <c r="AU10" s="54"/>
      <c r="AV10" s="54"/>
      <c r="AW10" s="54"/>
      <c r="AX10" s="54"/>
      <c r="AY10" s="54">
        <f>データ!V6</f>
        <v>1599.2</v>
      </c>
      <c r="AZ10" s="54"/>
      <c r="BA10" s="54"/>
      <c r="BB10" s="54"/>
      <c r="BC10" s="54"/>
      <c r="BD10" s="54"/>
      <c r="BE10" s="54"/>
      <c r="BF10" s="54"/>
      <c r="BG10" s="2"/>
      <c r="BH10" s="2"/>
      <c r="BI10" s="2"/>
      <c r="BJ10" s="2"/>
      <c r="BK10" s="2"/>
      <c r="BL10" s="55" t="s">
        <v>20</v>
      </c>
      <c r="BM10" s="56"/>
      <c r="BN10" s="13" t="s">
        <v>21</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22</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23</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24</v>
      </c>
      <c r="BM14" s="42"/>
      <c r="BN14" s="42"/>
      <c r="BO14" s="42"/>
      <c r="BP14" s="42"/>
      <c r="BQ14" s="42"/>
      <c r="BR14" s="42"/>
      <c r="BS14" s="42"/>
      <c r="BT14" s="42"/>
      <c r="BU14" s="42"/>
      <c r="BV14" s="42"/>
      <c r="BW14" s="42"/>
      <c r="BX14" s="42"/>
      <c r="BY14" s="42"/>
      <c r="BZ14" s="43"/>
    </row>
    <row r="15" spans="1:78" ht="13.5" customHeight="1" x14ac:dyDescent="0.2">
      <c r="A15" s="2"/>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3"/>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7" t="s">
        <v>105</v>
      </c>
      <c r="BM16" s="88"/>
      <c r="BN16" s="88"/>
      <c r="BO16" s="88"/>
      <c r="BP16" s="88"/>
      <c r="BQ16" s="88"/>
      <c r="BR16" s="88"/>
      <c r="BS16" s="88"/>
      <c r="BT16" s="88"/>
      <c r="BU16" s="88"/>
      <c r="BV16" s="88"/>
      <c r="BW16" s="88"/>
      <c r="BX16" s="88"/>
      <c r="BY16" s="88"/>
      <c r="BZ16" s="8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8"/>
      <c r="BN17" s="88"/>
      <c r="BO17" s="88"/>
      <c r="BP17" s="88"/>
      <c r="BQ17" s="88"/>
      <c r="BR17" s="88"/>
      <c r="BS17" s="88"/>
      <c r="BT17" s="88"/>
      <c r="BU17" s="88"/>
      <c r="BV17" s="88"/>
      <c r="BW17" s="88"/>
      <c r="BX17" s="88"/>
      <c r="BY17" s="88"/>
      <c r="BZ17" s="8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8"/>
      <c r="BN18" s="88"/>
      <c r="BO18" s="88"/>
      <c r="BP18" s="88"/>
      <c r="BQ18" s="88"/>
      <c r="BR18" s="88"/>
      <c r="BS18" s="88"/>
      <c r="BT18" s="88"/>
      <c r="BU18" s="88"/>
      <c r="BV18" s="88"/>
      <c r="BW18" s="88"/>
      <c r="BX18" s="88"/>
      <c r="BY18" s="88"/>
      <c r="BZ18" s="8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8"/>
      <c r="BN19" s="88"/>
      <c r="BO19" s="88"/>
      <c r="BP19" s="88"/>
      <c r="BQ19" s="88"/>
      <c r="BR19" s="88"/>
      <c r="BS19" s="88"/>
      <c r="BT19" s="88"/>
      <c r="BU19" s="88"/>
      <c r="BV19" s="88"/>
      <c r="BW19" s="88"/>
      <c r="BX19" s="88"/>
      <c r="BY19" s="88"/>
      <c r="BZ19" s="8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8"/>
      <c r="BN20" s="88"/>
      <c r="BO20" s="88"/>
      <c r="BP20" s="88"/>
      <c r="BQ20" s="88"/>
      <c r="BR20" s="88"/>
      <c r="BS20" s="88"/>
      <c r="BT20" s="88"/>
      <c r="BU20" s="88"/>
      <c r="BV20" s="88"/>
      <c r="BW20" s="88"/>
      <c r="BX20" s="88"/>
      <c r="BY20" s="88"/>
      <c r="BZ20" s="8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8"/>
      <c r="BN21" s="88"/>
      <c r="BO21" s="88"/>
      <c r="BP21" s="88"/>
      <c r="BQ21" s="88"/>
      <c r="BR21" s="88"/>
      <c r="BS21" s="88"/>
      <c r="BT21" s="88"/>
      <c r="BU21" s="88"/>
      <c r="BV21" s="88"/>
      <c r="BW21" s="88"/>
      <c r="BX21" s="88"/>
      <c r="BY21" s="88"/>
      <c r="BZ21" s="8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8"/>
      <c r="BN22" s="88"/>
      <c r="BO22" s="88"/>
      <c r="BP22" s="88"/>
      <c r="BQ22" s="88"/>
      <c r="BR22" s="88"/>
      <c r="BS22" s="88"/>
      <c r="BT22" s="88"/>
      <c r="BU22" s="88"/>
      <c r="BV22" s="88"/>
      <c r="BW22" s="88"/>
      <c r="BX22" s="88"/>
      <c r="BY22" s="88"/>
      <c r="BZ22" s="8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8"/>
      <c r="BN23" s="88"/>
      <c r="BO23" s="88"/>
      <c r="BP23" s="88"/>
      <c r="BQ23" s="88"/>
      <c r="BR23" s="88"/>
      <c r="BS23" s="88"/>
      <c r="BT23" s="88"/>
      <c r="BU23" s="88"/>
      <c r="BV23" s="88"/>
      <c r="BW23" s="88"/>
      <c r="BX23" s="88"/>
      <c r="BY23" s="88"/>
      <c r="BZ23" s="8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8"/>
      <c r="BN24" s="88"/>
      <c r="BO24" s="88"/>
      <c r="BP24" s="88"/>
      <c r="BQ24" s="88"/>
      <c r="BR24" s="88"/>
      <c r="BS24" s="88"/>
      <c r="BT24" s="88"/>
      <c r="BU24" s="88"/>
      <c r="BV24" s="88"/>
      <c r="BW24" s="88"/>
      <c r="BX24" s="88"/>
      <c r="BY24" s="88"/>
      <c r="BZ24" s="8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8"/>
      <c r="BN25" s="88"/>
      <c r="BO25" s="88"/>
      <c r="BP25" s="88"/>
      <c r="BQ25" s="88"/>
      <c r="BR25" s="88"/>
      <c r="BS25" s="88"/>
      <c r="BT25" s="88"/>
      <c r="BU25" s="88"/>
      <c r="BV25" s="88"/>
      <c r="BW25" s="88"/>
      <c r="BX25" s="88"/>
      <c r="BY25" s="88"/>
      <c r="BZ25" s="8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8"/>
      <c r="BN26" s="88"/>
      <c r="BO26" s="88"/>
      <c r="BP26" s="88"/>
      <c r="BQ26" s="88"/>
      <c r="BR26" s="88"/>
      <c r="BS26" s="88"/>
      <c r="BT26" s="88"/>
      <c r="BU26" s="88"/>
      <c r="BV26" s="88"/>
      <c r="BW26" s="88"/>
      <c r="BX26" s="88"/>
      <c r="BY26" s="88"/>
      <c r="BZ26" s="8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8"/>
      <c r="BN27" s="88"/>
      <c r="BO27" s="88"/>
      <c r="BP27" s="88"/>
      <c r="BQ27" s="88"/>
      <c r="BR27" s="88"/>
      <c r="BS27" s="88"/>
      <c r="BT27" s="88"/>
      <c r="BU27" s="88"/>
      <c r="BV27" s="88"/>
      <c r="BW27" s="88"/>
      <c r="BX27" s="88"/>
      <c r="BY27" s="88"/>
      <c r="BZ27" s="8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8"/>
      <c r="BN28" s="88"/>
      <c r="BO28" s="88"/>
      <c r="BP28" s="88"/>
      <c r="BQ28" s="88"/>
      <c r="BR28" s="88"/>
      <c r="BS28" s="88"/>
      <c r="BT28" s="88"/>
      <c r="BU28" s="88"/>
      <c r="BV28" s="88"/>
      <c r="BW28" s="88"/>
      <c r="BX28" s="88"/>
      <c r="BY28" s="88"/>
      <c r="BZ28" s="8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8"/>
      <c r="BN29" s="88"/>
      <c r="BO29" s="88"/>
      <c r="BP29" s="88"/>
      <c r="BQ29" s="88"/>
      <c r="BR29" s="88"/>
      <c r="BS29" s="88"/>
      <c r="BT29" s="88"/>
      <c r="BU29" s="88"/>
      <c r="BV29" s="88"/>
      <c r="BW29" s="88"/>
      <c r="BX29" s="88"/>
      <c r="BY29" s="88"/>
      <c r="BZ29" s="8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8"/>
      <c r="BN30" s="88"/>
      <c r="BO30" s="88"/>
      <c r="BP30" s="88"/>
      <c r="BQ30" s="88"/>
      <c r="BR30" s="88"/>
      <c r="BS30" s="88"/>
      <c r="BT30" s="88"/>
      <c r="BU30" s="88"/>
      <c r="BV30" s="88"/>
      <c r="BW30" s="88"/>
      <c r="BX30" s="88"/>
      <c r="BY30" s="88"/>
      <c r="BZ30" s="8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8"/>
      <c r="BN31" s="88"/>
      <c r="BO31" s="88"/>
      <c r="BP31" s="88"/>
      <c r="BQ31" s="88"/>
      <c r="BR31" s="88"/>
      <c r="BS31" s="88"/>
      <c r="BT31" s="88"/>
      <c r="BU31" s="88"/>
      <c r="BV31" s="88"/>
      <c r="BW31" s="88"/>
      <c r="BX31" s="88"/>
      <c r="BY31" s="88"/>
      <c r="BZ31" s="8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8"/>
      <c r="BN32" s="88"/>
      <c r="BO32" s="88"/>
      <c r="BP32" s="88"/>
      <c r="BQ32" s="88"/>
      <c r="BR32" s="88"/>
      <c r="BS32" s="88"/>
      <c r="BT32" s="88"/>
      <c r="BU32" s="88"/>
      <c r="BV32" s="88"/>
      <c r="BW32" s="88"/>
      <c r="BX32" s="88"/>
      <c r="BY32" s="88"/>
      <c r="BZ32" s="8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8"/>
      <c r="BN33" s="88"/>
      <c r="BO33" s="88"/>
      <c r="BP33" s="88"/>
      <c r="BQ33" s="88"/>
      <c r="BR33" s="88"/>
      <c r="BS33" s="88"/>
      <c r="BT33" s="88"/>
      <c r="BU33" s="88"/>
      <c r="BV33" s="88"/>
      <c r="BW33" s="88"/>
      <c r="BX33" s="88"/>
      <c r="BY33" s="88"/>
      <c r="BZ33" s="89"/>
    </row>
    <row r="34" spans="1:78" ht="13.5" customHeight="1" x14ac:dyDescent="0.2">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7"/>
      <c r="BM34" s="88"/>
      <c r="BN34" s="88"/>
      <c r="BO34" s="88"/>
      <c r="BP34" s="88"/>
      <c r="BQ34" s="88"/>
      <c r="BR34" s="88"/>
      <c r="BS34" s="88"/>
      <c r="BT34" s="88"/>
      <c r="BU34" s="88"/>
      <c r="BV34" s="88"/>
      <c r="BW34" s="88"/>
      <c r="BX34" s="88"/>
      <c r="BY34" s="88"/>
      <c r="BZ34" s="89"/>
    </row>
    <row r="35" spans="1:78" ht="13.5" customHeight="1" x14ac:dyDescent="0.2">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7"/>
      <c r="BM35" s="88"/>
      <c r="BN35" s="88"/>
      <c r="BO35" s="88"/>
      <c r="BP35" s="88"/>
      <c r="BQ35" s="88"/>
      <c r="BR35" s="88"/>
      <c r="BS35" s="88"/>
      <c r="BT35" s="88"/>
      <c r="BU35" s="88"/>
      <c r="BV35" s="88"/>
      <c r="BW35" s="88"/>
      <c r="BX35" s="88"/>
      <c r="BY35" s="88"/>
      <c r="BZ35" s="8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8"/>
      <c r="BN36" s="88"/>
      <c r="BO36" s="88"/>
      <c r="BP36" s="88"/>
      <c r="BQ36" s="88"/>
      <c r="BR36" s="88"/>
      <c r="BS36" s="88"/>
      <c r="BT36" s="88"/>
      <c r="BU36" s="88"/>
      <c r="BV36" s="88"/>
      <c r="BW36" s="88"/>
      <c r="BX36" s="88"/>
      <c r="BY36" s="88"/>
      <c r="BZ36" s="8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8"/>
      <c r="BN37" s="88"/>
      <c r="BO37" s="88"/>
      <c r="BP37" s="88"/>
      <c r="BQ37" s="88"/>
      <c r="BR37" s="88"/>
      <c r="BS37" s="88"/>
      <c r="BT37" s="88"/>
      <c r="BU37" s="88"/>
      <c r="BV37" s="88"/>
      <c r="BW37" s="88"/>
      <c r="BX37" s="88"/>
      <c r="BY37" s="88"/>
      <c r="BZ37" s="8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8"/>
      <c r="BN38" s="88"/>
      <c r="BO38" s="88"/>
      <c r="BP38" s="88"/>
      <c r="BQ38" s="88"/>
      <c r="BR38" s="88"/>
      <c r="BS38" s="88"/>
      <c r="BT38" s="88"/>
      <c r="BU38" s="88"/>
      <c r="BV38" s="88"/>
      <c r="BW38" s="88"/>
      <c r="BX38" s="88"/>
      <c r="BY38" s="88"/>
      <c r="BZ38" s="8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8"/>
      <c r="BN39" s="88"/>
      <c r="BO39" s="88"/>
      <c r="BP39" s="88"/>
      <c r="BQ39" s="88"/>
      <c r="BR39" s="88"/>
      <c r="BS39" s="88"/>
      <c r="BT39" s="88"/>
      <c r="BU39" s="88"/>
      <c r="BV39" s="88"/>
      <c r="BW39" s="88"/>
      <c r="BX39" s="88"/>
      <c r="BY39" s="88"/>
      <c r="BZ39" s="8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8"/>
      <c r="BN40" s="88"/>
      <c r="BO40" s="88"/>
      <c r="BP40" s="88"/>
      <c r="BQ40" s="88"/>
      <c r="BR40" s="88"/>
      <c r="BS40" s="88"/>
      <c r="BT40" s="88"/>
      <c r="BU40" s="88"/>
      <c r="BV40" s="88"/>
      <c r="BW40" s="88"/>
      <c r="BX40" s="88"/>
      <c r="BY40" s="88"/>
      <c r="BZ40" s="8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8"/>
      <c r="BN41" s="88"/>
      <c r="BO41" s="88"/>
      <c r="BP41" s="88"/>
      <c r="BQ41" s="88"/>
      <c r="BR41" s="88"/>
      <c r="BS41" s="88"/>
      <c r="BT41" s="88"/>
      <c r="BU41" s="88"/>
      <c r="BV41" s="88"/>
      <c r="BW41" s="88"/>
      <c r="BX41" s="88"/>
      <c r="BY41" s="88"/>
      <c r="BZ41" s="8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8"/>
      <c r="BN42" s="88"/>
      <c r="BO42" s="88"/>
      <c r="BP42" s="88"/>
      <c r="BQ42" s="88"/>
      <c r="BR42" s="88"/>
      <c r="BS42" s="88"/>
      <c r="BT42" s="88"/>
      <c r="BU42" s="88"/>
      <c r="BV42" s="88"/>
      <c r="BW42" s="88"/>
      <c r="BX42" s="88"/>
      <c r="BY42" s="88"/>
      <c r="BZ42" s="8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8"/>
      <c r="BN43" s="88"/>
      <c r="BO43" s="88"/>
      <c r="BP43" s="88"/>
      <c r="BQ43" s="88"/>
      <c r="BR43" s="88"/>
      <c r="BS43" s="88"/>
      <c r="BT43" s="88"/>
      <c r="BU43" s="88"/>
      <c r="BV43" s="88"/>
      <c r="BW43" s="88"/>
      <c r="BX43" s="88"/>
      <c r="BY43" s="88"/>
      <c r="BZ43" s="8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104</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1" t="s">
        <v>34</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3"/>
      <c r="BK60" s="2"/>
      <c r="BL60" s="48"/>
      <c r="BM60" s="49"/>
      <c r="BN60" s="49"/>
      <c r="BO60" s="49"/>
      <c r="BP60" s="49"/>
      <c r="BQ60" s="49"/>
      <c r="BR60" s="49"/>
      <c r="BS60" s="49"/>
      <c r="BT60" s="49"/>
      <c r="BU60" s="49"/>
      <c r="BV60" s="49"/>
      <c r="BW60" s="49"/>
      <c r="BX60" s="49"/>
      <c r="BY60" s="49"/>
      <c r="BZ60" s="50"/>
    </row>
    <row r="61" spans="1:78" ht="13.5" customHeight="1" x14ac:dyDescent="0.2">
      <c r="A61" s="2"/>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3"/>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8"/>
      <c r="BM63" s="49"/>
      <c r="BN63" s="49"/>
      <c r="BO63" s="49"/>
      <c r="BP63" s="49"/>
      <c r="BQ63" s="49"/>
      <c r="BR63" s="49"/>
      <c r="BS63" s="49"/>
      <c r="BT63" s="49"/>
      <c r="BU63" s="49"/>
      <c r="BV63" s="49"/>
      <c r="BW63" s="49"/>
      <c r="BX63" s="49"/>
      <c r="BY63" s="49"/>
      <c r="BZ63" s="50"/>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90" t="s">
        <v>106</v>
      </c>
      <c r="BM66" s="91"/>
      <c r="BN66" s="91"/>
      <c r="BO66" s="91"/>
      <c r="BP66" s="91"/>
      <c r="BQ66" s="91"/>
      <c r="BR66" s="91"/>
      <c r="BS66" s="91"/>
      <c r="BT66" s="91"/>
      <c r="BU66" s="91"/>
      <c r="BV66" s="91"/>
      <c r="BW66" s="91"/>
      <c r="BX66" s="91"/>
      <c r="BY66" s="91"/>
      <c r="BZ66" s="9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90"/>
      <c r="BM67" s="91"/>
      <c r="BN67" s="91"/>
      <c r="BO67" s="91"/>
      <c r="BP67" s="91"/>
      <c r="BQ67" s="91"/>
      <c r="BR67" s="91"/>
      <c r="BS67" s="91"/>
      <c r="BT67" s="91"/>
      <c r="BU67" s="91"/>
      <c r="BV67" s="91"/>
      <c r="BW67" s="91"/>
      <c r="BX67" s="91"/>
      <c r="BY67" s="91"/>
      <c r="BZ67" s="9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90"/>
      <c r="BM68" s="91"/>
      <c r="BN68" s="91"/>
      <c r="BO68" s="91"/>
      <c r="BP68" s="91"/>
      <c r="BQ68" s="91"/>
      <c r="BR68" s="91"/>
      <c r="BS68" s="91"/>
      <c r="BT68" s="91"/>
      <c r="BU68" s="91"/>
      <c r="BV68" s="91"/>
      <c r="BW68" s="91"/>
      <c r="BX68" s="91"/>
      <c r="BY68" s="91"/>
      <c r="BZ68" s="9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90"/>
      <c r="BM69" s="91"/>
      <c r="BN69" s="91"/>
      <c r="BO69" s="91"/>
      <c r="BP69" s="91"/>
      <c r="BQ69" s="91"/>
      <c r="BR69" s="91"/>
      <c r="BS69" s="91"/>
      <c r="BT69" s="91"/>
      <c r="BU69" s="91"/>
      <c r="BV69" s="91"/>
      <c r="BW69" s="91"/>
      <c r="BX69" s="91"/>
      <c r="BY69" s="91"/>
      <c r="BZ69" s="9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90"/>
      <c r="BM70" s="91"/>
      <c r="BN70" s="91"/>
      <c r="BO70" s="91"/>
      <c r="BP70" s="91"/>
      <c r="BQ70" s="91"/>
      <c r="BR70" s="91"/>
      <c r="BS70" s="91"/>
      <c r="BT70" s="91"/>
      <c r="BU70" s="91"/>
      <c r="BV70" s="91"/>
      <c r="BW70" s="91"/>
      <c r="BX70" s="91"/>
      <c r="BY70" s="91"/>
      <c r="BZ70" s="9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90"/>
      <c r="BM71" s="91"/>
      <c r="BN71" s="91"/>
      <c r="BO71" s="91"/>
      <c r="BP71" s="91"/>
      <c r="BQ71" s="91"/>
      <c r="BR71" s="91"/>
      <c r="BS71" s="91"/>
      <c r="BT71" s="91"/>
      <c r="BU71" s="91"/>
      <c r="BV71" s="91"/>
      <c r="BW71" s="91"/>
      <c r="BX71" s="91"/>
      <c r="BY71" s="91"/>
      <c r="BZ71" s="9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90"/>
      <c r="BM72" s="91"/>
      <c r="BN72" s="91"/>
      <c r="BO72" s="91"/>
      <c r="BP72" s="91"/>
      <c r="BQ72" s="91"/>
      <c r="BR72" s="91"/>
      <c r="BS72" s="91"/>
      <c r="BT72" s="91"/>
      <c r="BU72" s="91"/>
      <c r="BV72" s="91"/>
      <c r="BW72" s="91"/>
      <c r="BX72" s="91"/>
      <c r="BY72" s="91"/>
      <c r="BZ72" s="9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90"/>
      <c r="BM73" s="91"/>
      <c r="BN73" s="91"/>
      <c r="BO73" s="91"/>
      <c r="BP73" s="91"/>
      <c r="BQ73" s="91"/>
      <c r="BR73" s="91"/>
      <c r="BS73" s="91"/>
      <c r="BT73" s="91"/>
      <c r="BU73" s="91"/>
      <c r="BV73" s="91"/>
      <c r="BW73" s="91"/>
      <c r="BX73" s="91"/>
      <c r="BY73" s="91"/>
      <c r="BZ73" s="9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90"/>
      <c r="BM74" s="91"/>
      <c r="BN74" s="91"/>
      <c r="BO74" s="91"/>
      <c r="BP74" s="91"/>
      <c r="BQ74" s="91"/>
      <c r="BR74" s="91"/>
      <c r="BS74" s="91"/>
      <c r="BT74" s="91"/>
      <c r="BU74" s="91"/>
      <c r="BV74" s="91"/>
      <c r="BW74" s="91"/>
      <c r="BX74" s="91"/>
      <c r="BY74" s="91"/>
      <c r="BZ74" s="9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90"/>
      <c r="BM75" s="91"/>
      <c r="BN75" s="91"/>
      <c r="BO75" s="91"/>
      <c r="BP75" s="91"/>
      <c r="BQ75" s="91"/>
      <c r="BR75" s="91"/>
      <c r="BS75" s="91"/>
      <c r="BT75" s="91"/>
      <c r="BU75" s="91"/>
      <c r="BV75" s="91"/>
      <c r="BW75" s="91"/>
      <c r="BX75" s="91"/>
      <c r="BY75" s="91"/>
      <c r="BZ75" s="9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90"/>
      <c r="BM76" s="91"/>
      <c r="BN76" s="91"/>
      <c r="BO76" s="91"/>
      <c r="BP76" s="91"/>
      <c r="BQ76" s="91"/>
      <c r="BR76" s="91"/>
      <c r="BS76" s="91"/>
      <c r="BT76" s="91"/>
      <c r="BU76" s="91"/>
      <c r="BV76" s="91"/>
      <c r="BW76" s="91"/>
      <c r="BX76" s="91"/>
      <c r="BY76" s="91"/>
      <c r="BZ76" s="9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90"/>
      <c r="BM77" s="91"/>
      <c r="BN77" s="91"/>
      <c r="BO77" s="91"/>
      <c r="BP77" s="91"/>
      <c r="BQ77" s="91"/>
      <c r="BR77" s="91"/>
      <c r="BS77" s="91"/>
      <c r="BT77" s="91"/>
      <c r="BU77" s="91"/>
      <c r="BV77" s="91"/>
      <c r="BW77" s="91"/>
      <c r="BX77" s="91"/>
      <c r="BY77" s="91"/>
      <c r="BZ77" s="9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90"/>
      <c r="BM78" s="91"/>
      <c r="BN78" s="91"/>
      <c r="BO78" s="91"/>
      <c r="BP78" s="91"/>
      <c r="BQ78" s="91"/>
      <c r="BR78" s="91"/>
      <c r="BS78" s="91"/>
      <c r="BT78" s="91"/>
      <c r="BU78" s="91"/>
      <c r="BV78" s="91"/>
      <c r="BW78" s="91"/>
      <c r="BX78" s="91"/>
      <c r="BY78" s="91"/>
      <c r="BZ78" s="92"/>
    </row>
    <row r="79" spans="1:78" ht="13.5" customHeight="1" x14ac:dyDescent="0.2">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90"/>
      <c r="BM79" s="91"/>
      <c r="BN79" s="91"/>
      <c r="BO79" s="91"/>
      <c r="BP79" s="91"/>
      <c r="BQ79" s="91"/>
      <c r="BR79" s="91"/>
      <c r="BS79" s="91"/>
      <c r="BT79" s="91"/>
      <c r="BU79" s="91"/>
      <c r="BV79" s="91"/>
      <c r="BW79" s="91"/>
      <c r="BX79" s="91"/>
      <c r="BY79" s="91"/>
      <c r="BZ79" s="92"/>
    </row>
    <row r="80" spans="1:78" ht="13.5" customHeight="1" x14ac:dyDescent="0.2">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90"/>
      <c r="BM80" s="91"/>
      <c r="BN80" s="91"/>
      <c r="BO80" s="91"/>
      <c r="BP80" s="91"/>
      <c r="BQ80" s="91"/>
      <c r="BR80" s="91"/>
      <c r="BS80" s="91"/>
      <c r="BT80" s="91"/>
      <c r="BU80" s="91"/>
      <c r="BV80" s="91"/>
      <c r="BW80" s="91"/>
      <c r="BX80" s="91"/>
      <c r="BY80" s="91"/>
      <c r="BZ80" s="92"/>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90"/>
      <c r="BM81" s="91"/>
      <c r="BN81" s="91"/>
      <c r="BO81" s="91"/>
      <c r="BP81" s="91"/>
      <c r="BQ81" s="91"/>
      <c r="BR81" s="91"/>
      <c r="BS81" s="91"/>
      <c r="BT81" s="91"/>
      <c r="BU81" s="91"/>
      <c r="BV81" s="91"/>
      <c r="BW81" s="91"/>
      <c r="BX81" s="91"/>
      <c r="BY81" s="91"/>
      <c r="BZ81" s="92"/>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3"/>
      <c r="BM82" s="94"/>
      <c r="BN82" s="94"/>
      <c r="BO82" s="94"/>
      <c r="BP82" s="94"/>
      <c r="BQ82" s="94"/>
      <c r="BR82" s="94"/>
      <c r="BS82" s="94"/>
      <c r="BT82" s="94"/>
      <c r="BU82" s="94"/>
      <c r="BV82" s="94"/>
      <c r="BW82" s="94"/>
      <c r="BX82" s="94"/>
      <c r="BY82" s="94"/>
      <c r="BZ82" s="95"/>
    </row>
    <row r="83" spans="1:78" x14ac:dyDescent="0.2">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2" x14ac:dyDescent="0.2"/>
  <cols>
    <col min="2" max="143" width="11.88671875" customWidth="1"/>
  </cols>
  <sheetData>
    <row r="1" spans="1:143" x14ac:dyDescent="0.2">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2">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2">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51</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x14ac:dyDescent="0.2">
      <c r="A4" s="26" t="s">
        <v>52</v>
      </c>
      <c r="B4" s="28"/>
      <c r="C4" s="28"/>
      <c r="D4" s="28"/>
      <c r="E4" s="28"/>
      <c r="F4" s="28"/>
      <c r="G4" s="28"/>
      <c r="H4" s="83"/>
      <c r="I4" s="84"/>
      <c r="J4" s="84"/>
      <c r="K4" s="84"/>
      <c r="L4" s="84"/>
      <c r="M4" s="84"/>
      <c r="N4" s="84"/>
      <c r="O4" s="84"/>
      <c r="P4" s="84"/>
      <c r="Q4" s="84"/>
      <c r="R4" s="84"/>
      <c r="S4" s="84"/>
      <c r="T4" s="84"/>
      <c r="U4" s="84"/>
      <c r="V4" s="85"/>
      <c r="W4" s="79" t="s">
        <v>53</v>
      </c>
      <c r="X4" s="79"/>
      <c r="Y4" s="79"/>
      <c r="Z4" s="79"/>
      <c r="AA4" s="79"/>
      <c r="AB4" s="79"/>
      <c r="AC4" s="79"/>
      <c r="AD4" s="79"/>
      <c r="AE4" s="79"/>
      <c r="AF4" s="79"/>
      <c r="AG4" s="79"/>
      <c r="AH4" s="79" t="s">
        <v>54</v>
      </c>
      <c r="AI4" s="79"/>
      <c r="AJ4" s="79"/>
      <c r="AK4" s="79"/>
      <c r="AL4" s="79"/>
      <c r="AM4" s="79"/>
      <c r="AN4" s="79"/>
      <c r="AO4" s="79"/>
      <c r="AP4" s="79"/>
      <c r="AQ4" s="79"/>
      <c r="AR4" s="79"/>
      <c r="AS4" s="79" t="s">
        <v>55</v>
      </c>
      <c r="AT4" s="79"/>
      <c r="AU4" s="79"/>
      <c r="AV4" s="79"/>
      <c r="AW4" s="79"/>
      <c r="AX4" s="79"/>
      <c r="AY4" s="79"/>
      <c r="AZ4" s="79"/>
      <c r="BA4" s="79"/>
      <c r="BB4" s="79"/>
      <c r="BC4" s="79"/>
      <c r="BD4" s="79" t="s">
        <v>56</v>
      </c>
      <c r="BE4" s="79"/>
      <c r="BF4" s="79"/>
      <c r="BG4" s="79"/>
      <c r="BH4" s="79"/>
      <c r="BI4" s="79"/>
      <c r="BJ4" s="79"/>
      <c r="BK4" s="79"/>
      <c r="BL4" s="79"/>
      <c r="BM4" s="79"/>
      <c r="BN4" s="79"/>
      <c r="BO4" s="79" t="s">
        <v>57</v>
      </c>
      <c r="BP4" s="79"/>
      <c r="BQ4" s="79"/>
      <c r="BR4" s="79"/>
      <c r="BS4" s="79"/>
      <c r="BT4" s="79"/>
      <c r="BU4" s="79"/>
      <c r="BV4" s="79"/>
      <c r="BW4" s="79"/>
      <c r="BX4" s="79"/>
      <c r="BY4" s="79"/>
      <c r="BZ4" s="79" t="s">
        <v>58</v>
      </c>
      <c r="CA4" s="79"/>
      <c r="CB4" s="79"/>
      <c r="CC4" s="79"/>
      <c r="CD4" s="79"/>
      <c r="CE4" s="79"/>
      <c r="CF4" s="79"/>
      <c r="CG4" s="79"/>
      <c r="CH4" s="79"/>
      <c r="CI4" s="79"/>
      <c r="CJ4" s="79"/>
      <c r="CK4" s="79" t="s">
        <v>59</v>
      </c>
      <c r="CL4" s="79"/>
      <c r="CM4" s="79"/>
      <c r="CN4" s="79"/>
      <c r="CO4" s="79"/>
      <c r="CP4" s="79"/>
      <c r="CQ4" s="79"/>
      <c r="CR4" s="79"/>
      <c r="CS4" s="79"/>
      <c r="CT4" s="79"/>
      <c r="CU4" s="79"/>
      <c r="CV4" s="79" t="s">
        <v>60</v>
      </c>
      <c r="CW4" s="79"/>
      <c r="CX4" s="79"/>
      <c r="CY4" s="79"/>
      <c r="CZ4" s="79"/>
      <c r="DA4" s="79"/>
      <c r="DB4" s="79"/>
      <c r="DC4" s="79"/>
      <c r="DD4" s="79"/>
      <c r="DE4" s="79"/>
      <c r="DF4" s="79"/>
      <c r="DG4" s="79" t="s">
        <v>61</v>
      </c>
      <c r="DH4" s="79"/>
      <c r="DI4" s="79"/>
      <c r="DJ4" s="79"/>
      <c r="DK4" s="79"/>
      <c r="DL4" s="79"/>
      <c r="DM4" s="79"/>
      <c r="DN4" s="79"/>
      <c r="DO4" s="79"/>
      <c r="DP4" s="79"/>
      <c r="DQ4" s="79"/>
      <c r="DR4" s="79" t="s">
        <v>62</v>
      </c>
      <c r="DS4" s="79"/>
      <c r="DT4" s="79"/>
      <c r="DU4" s="79"/>
      <c r="DV4" s="79"/>
      <c r="DW4" s="79"/>
      <c r="DX4" s="79"/>
      <c r="DY4" s="79"/>
      <c r="DZ4" s="79"/>
      <c r="EA4" s="79"/>
      <c r="EB4" s="79"/>
      <c r="EC4" s="79" t="s">
        <v>63</v>
      </c>
      <c r="ED4" s="79"/>
      <c r="EE4" s="79"/>
      <c r="EF4" s="79"/>
      <c r="EG4" s="79"/>
      <c r="EH4" s="79"/>
      <c r="EI4" s="79"/>
      <c r="EJ4" s="79"/>
      <c r="EK4" s="79"/>
      <c r="EL4" s="79"/>
      <c r="EM4" s="79"/>
    </row>
    <row r="5" spans="1:143" x14ac:dyDescent="0.2">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2">
      <c r="A6" s="26" t="s">
        <v>92</v>
      </c>
      <c r="B6" s="31">
        <f>B7</f>
        <v>2015</v>
      </c>
      <c r="C6" s="31">
        <f t="shared" ref="C6:V6" si="3">C7</f>
        <v>122084</v>
      </c>
      <c r="D6" s="31">
        <f t="shared" si="3"/>
        <v>46</v>
      </c>
      <c r="E6" s="31">
        <f t="shared" si="3"/>
        <v>1</v>
      </c>
      <c r="F6" s="31">
        <f t="shared" si="3"/>
        <v>0</v>
      </c>
      <c r="G6" s="31">
        <f t="shared" si="3"/>
        <v>1</v>
      </c>
      <c r="H6" s="31" t="str">
        <f t="shared" si="3"/>
        <v>千葉県　野田市</v>
      </c>
      <c r="I6" s="31" t="str">
        <f t="shared" si="3"/>
        <v>法適用</v>
      </c>
      <c r="J6" s="31" t="str">
        <f t="shared" si="3"/>
        <v>水道事業</v>
      </c>
      <c r="K6" s="31" t="str">
        <f t="shared" si="3"/>
        <v>末端給水事業</v>
      </c>
      <c r="L6" s="31" t="str">
        <f t="shared" si="3"/>
        <v>A2</v>
      </c>
      <c r="M6" s="32" t="str">
        <f t="shared" si="3"/>
        <v>-</v>
      </c>
      <c r="N6" s="32">
        <f t="shared" si="3"/>
        <v>86.85</v>
      </c>
      <c r="O6" s="32">
        <f t="shared" si="3"/>
        <v>97.01</v>
      </c>
      <c r="P6" s="32">
        <f t="shared" si="3"/>
        <v>2530</v>
      </c>
      <c r="Q6" s="32">
        <f t="shared" si="3"/>
        <v>155295</v>
      </c>
      <c r="R6" s="32">
        <f t="shared" si="3"/>
        <v>103.55</v>
      </c>
      <c r="S6" s="32">
        <f t="shared" si="3"/>
        <v>1499.71</v>
      </c>
      <c r="T6" s="32">
        <f t="shared" si="3"/>
        <v>150501</v>
      </c>
      <c r="U6" s="32">
        <f t="shared" si="3"/>
        <v>94.11</v>
      </c>
      <c r="V6" s="32">
        <f t="shared" si="3"/>
        <v>1599.2</v>
      </c>
      <c r="W6" s="33">
        <f>IF(W7="",NA(),W7)</f>
        <v>112.11</v>
      </c>
      <c r="X6" s="33">
        <f t="shared" ref="X6:AF6" si="4">IF(X7="",NA(),X7)</f>
        <v>110.04</v>
      </c>
      <c r="Y6" s="33">
        <f t="shared" si="4"/>
        <v>112.63</v>
      </c>
      <c r="Z6" s="33">
        <f t="shared" si="4"/>
        <v>118.13</v>
      </c>
      <c r="AA6" s="33">
        <f t="shared" si="4"/>
        <v>113.92</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2165.4899999999998</v>
      </c>
      <c r="AT6" s="33">
        <f t="shared" ref="AT6:BB6" si="6">IF(AT7="",NA(),AT7)</f>
        <v>2017.04</v>
      </c>
      <c r="AU6" s="33">
        <f t="shared" si="6"/>
        <v>2604.04</v>
      </c>
      <c r="AV6" s="33">
        <f t="shared" si="6"/>
        <v>923.86</v>
      </c>
      <c r="AW6" s="33">
        <f t="shared" si="6"/>
        <v>876.37</v>
      </c>
      <c r="AX6" s="33">
        <f t="shared" si="6"/>
        <v>602.73</v>
      </c>
      <c r="AY6" s="33">
        <f t="shared" si="6"/>
        <v>590.46</v>
      </c>
      <c r="AZ6" s="33">
        <f t="shared" si="6"/>
        <v>628.34</v>
      </c>
      <c r="BA6" s="33">
        <f t="shared" si="6"/>
        <v>289.8</v>
      </c>
      <c r="BB6" s="33">
        <f t="shared" si="6"/>
        <v>299.44</v>
      </c>
      <c r="BC6" s="32" t="str">
        <f>IF(BC7="","",IF(BC7="-","【-】","【"&amp;SUBSTITUTE(TEXT(BC7,"#,##0.00"),"-","△")&amp;"】"))</f>
        <v>【262.74】</v>
      </c>
      <c r="BD6" s="33">
        <f>IF(BD7="",NA(),BD7)</f>
        <v>154.81</v>
      </c>
      <c r="BE6" s="33">
        <f t="shared" ref="BE6:BM6" si="7">IF(BE7="",NA(),BE7)</f>
        <v>142.88999999999999</v>
      </c>
      <c r="BF6" s="33">
        <f t="shared" si="7"/>
        <v>131.44999999999999</v>
      </c>
      <c r="BG6" s="33">
        <f t="shared" si="7"/>
        <v>121.7</v>
      </c>
      <c r="BH6" s="33">
        <f t="shared" si="7"/>
        <v>108.72</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98.49</v>
      </c>
      <c r="BP6" s="33">
        <f t="shared" ref="BP6:BX6" si="8">IF(BP7="",NA(),BP7)</f>
        <v>97.46</v>
      </c>
      <c r="BQ6" s="33">
        <f t="shared" si="8"/>
        <v>99.69</v>
      </c>
      <c r="BR6" s="33">
        <f t="shared" si="8"/>
        <v>105.8</v>
      </c>
      <c r="BS6" s="33">
        <f t="shared" si="8"/>
        <v>103</v>
      </c>
      <c r="BT6" s="33">
        <f t="shared" si="8"/>
        <v>99</v>
      </c>
      <c r="BU6" s="33">
        <f t="shared" si="8"/>
        <v>99.91</v>
      </c>
      <c r="BV6" s="33">
        <f t="shared" si="8"/>
        <v>99.89</v>
      </c>
      <c r="BW6" s="33">
        <f t="shared" si="8"/>
        <v>107.05</v>
      </c>
      <c r="BX6" s="33">
        <f t="shared" si="8"/>
        <v>106.4</v>
      </c>
      <c r="BY6" s="32" t="str">
        <f>IF(BY7="","",IF(BY7="-","【-】","【"&amp;SUBSTITUTE(TEXT(BY7,"#,##0.00"),"-","△")&amp;"】"))</f>
        <v>【104.99】</v>
      </c>
      <c r="BZ6" s="33">
        <f>IF(BZ7="",NA(),BZ7)</f>
        <v>195.87</v>
      </c>
      <c r="CA6" s="33">
        <f t="shared" ref="CA6:CI6" si="9">IF(CA7="",NA(),CA7)</f>
        <v>199.5</v>
      </c>
      <c r="CB6" s="33">
        <f t="shared" si="9"/>
        <v>193.98</v>
      </c>
      <c r="CC6" s="33">
        <f t="shared" si="9"/>
        <v>182.28</v>
      </c>
      <c r="CD6" s="33">
        <f t="shared" si="9"/>
        <v>187.21</v>
      </c>
      <c r="CE6" s="33">
        <f t="shared" si="9"/>
        <v>164.03</v>
      </c>
      <c r="CF6" s="33">
        <f t="shared" si="9"/>
        <v>164.25</v>
      </c>
      <c r="CG6" s="33">
        <f t="shared" si="9"/>
        <v>165.34</v>
      </c>
      <c r="CH6" s="33">
        <f t="shared" si="9"/>
        <v>155.09</v>
      </c>
      <c r="CI6" s="33">
        <f t="shared" si="9"/>
        <v>156.29</v>
      </c>
      <c r="CJ6" s="32" t="str">
        <f>IF(CJ7="","",IF(CJ7="-","【-】","【"&amp;SUBSTITUTE(TEXT(CJ7,"#,##0.00"),"-","△")&amp;"】"))</f>
        <v>【163.72】</v>
      </c>
      <c r="CK6" s="33">
        <f>IF(CK7="",NA(),CK7)</f>
        <v>67.5</v>
      </c>
      <c r="CL6" s="33">
        <f t="shared" ref="CL6:CT6" si="10">IF(CL7="",NA(),CL7)</f>
        <v>66.37</v>
      </c>
      <c r="CM6" s="33">
        <f t="shared" si="10"/>
        <v>66.12</v>
      </c>
      <c r="CN6" s="33">
        <f t="shared" si="10"/>
        <v>65.48</v>
      </c>
      <c r="CO6" s="33">
        <f t="shared" si="10"/>
        <v>66.83</v>
      </c>
      <c r="CP6" s="33">
        <f t="shared" si="10"/>
        <v>63.07</v>
      </c>
      <c r="CQ6" s="33">
        <f t="shared" si="10"/>
        <v>62.71</v>
      </c>
      <c r="CR6" s="33">
        <f t="shared" si="10"/>
        <v>62.15</v>
      </c>
      <c r="CS6" s="33">
        <f t="shared" si="10"/>
        <v>61.61</v>
      </c>
      <c r="CT6" s="33">
        <f t="shared" si="10"/>
        <v>62.34</v>
      </c>
      <c r="CU6" s="32" t="str">
        <f>IF(CU7="","",IF(CU7="-","【-】","【"&amp;SUBSTITUTE(TEXT(CU7,"#,##0.00"),"-","△")&amp;"】"))</f>
        <v>【59.76】</v>
      </c>
      <c r="CV6" s="33">
        <f>IF(CV7="",NA(),CV7)</f>
        <v>94.94</v>
      </c>
      <c r="CW6" s="33">
        <f t="shared" ref="CW6:DE6" si="11">IF(CW7="",NA(),CW7)</f>
        <v>96.45</v>
      </c>
      <c r="CX6" s="33">
        <f t="shared" si="11"/>
        <v>97.26</v>
      </c>
      <c r="CY6" s="33">
        <f t="shared" si="11"/>
        <v>96.9</v>
      </c>
      <c r="CZ6" s="33">
        <f t="shared" si="11"/>
        <v>95.28</v>
      </c>
      <c r="DA6" s="33">
        <f t="shared" si="11"/>
        <v>89.96</v>
      </c>
      <c r="DB6" s="33">
        <f t="shared" si="11"/>
        <v>90.54</v>
      </c>
      <c r="DC6" s="33">
        <f t="shared" si="11"/>
        <v>90.64</v>
      </c>
      <c r="DD6" s="33">
        <f t="shared" si="11"/>
        <v>90.23</v>
      </c>
      <c r="DE6" s="33">
        <f t="shared" si="11"/>
        <v>90.15</v>
      </c>
      <c r="DF6" s="32" t="str">
        <f>IF(DF7="","",IF(DF7="-","【-】","【"&amp;SUBSTITUTE(TEXT(DF7,"#,##0.00"),"-","△")&amp;"】"))</f>
        <v>【89.95】</v>
      </c>
      <c r="DG6" s="33">
        <f>IF(DG7="",NA(),DG7)</f>
        <v>45.41</v>
      </c>
      <c r="DH6" s="33">
        <f t="shared" ref="DH6:DP6" si="12">IF(DH7="",NA(),DH7)</f>
        <v>46.45</v>
      </c>
      <c r="DI6" s="33">
        <f t="shared" si="12"/>
        <v>47.14</v>
      </c>
      <c r="DJ6" s="33">
        <f t="shared" si="12"/>
        <v>51.35</v>
      </c>
      <c r="DK6" s="33">
        <f t="shared" si="12"/>
        <v>51.98</v>
      </c>
      <c r="DL6" s="33">
        <f t="shared" si="12"/>
        <v>41.47</v>
      </c>
      <c r="DM6" s="33">
        <f t="shared" si="12"/>
        <v>42.43</v>
      </c>
      <c r="DN6" s="33">
        <f t="shared" si="12"/>
        <v>43.24</v>
      </c>
      <c r="DO6" s="33">
        <f t="shared" si="12"/>
        <v>46.36</v>
      </c>
      <c r="DP6" s="33">
        <f t="shared" si="12"/>
        <v>47.37</v>
      </c>
      <c r="DQ6" s="32" t="str">
        <f>IF(DQ7="","",IF(DQ7="-","【-】","【"&amp;SUBSTITUTE(TEXT(DQ7,"#,##0.00"),"-","△")&amp;"】"))</f>
        <v>【47.18】</v>
      </c>
      <c r="DR6" s="32">
        <f>IF(DR7="",NA(),DR7)</f>
        <v>0</v>
      </c>
      <c r="DS6" s="32">
        <f t="shared" ref="DS6:EA6" si="13">IF(DS7="",NA(),DS7)</f>
        <v>0</v>
      </c>
      <c r="DT6" s="32">
        <f t="shared" si="13"/>
        <v>0</v>
      </c>
      <c r="DU6" s="33">
        <f t="shared" si="13"/>
        <v>1.26</v>
      </c>
      <c r="DV6" s="33">
        <f t="shared" si="13"/>
        <v>8.92</v>
      </c>
      <c r="DW6" s="33">
        <f t="shared" si="13"/>
        <v>9.92</v>
      </c>
      <c r="DX6" s="33">
        <f t="shared" si="13"/>
        <v>11.07</v>
      </c>
      <c r="DY6" s="33">
        <f t="shared" si="13"/>
        <v>12.21</v>
      </c>
      <c r="DZ6" s="33">
        <f t="shared" si="13"/>
        <v>13.57</v>
      </c>
      <c r="EA6" s="33">
        <f t="shared" si="13"/>
        <v>14.27</v>
      </c>
      <c r="EB6" s="32" t="str">
        <f>IF(EB7="","",IF(EB7="-","【-】","【"&amp;SUBSTITUTE(TEXT(EB7,"#,##0.00"),"-","△")&amp;"】"))</f>
        <v>【13.18】</v>
      </c>
      <c r="EC6" s="33">
        <f>IF(EC7="",NA(),EC7)</f>
        <v>0.39</v>
      </c>
      <c r="ED6" s="33">
        <f t="shared" ref="ED6:EL6" si="14">IF(ED7="",NA(),ED7)</f>
        <v>0.44</v>
      </c>
      <c r="EE6" s="33">
        <f t="shared" si="14"/>
        <v>0.36</v>
      </c>
      <c r="EF6" s="33">
        <f t="shared" si="14"/>
        <v>0.44</v>
      </c>
      <c r="EG6" s="33">
        <f t="shared" si="14"/>
        <v>0.44</v>
      </c>
      <c r="EH6" s="33">
        <f t="shared" si="14"/>
        <v>0.82</v>
      </c>
      <c r="EI6" s="33">
        <f t="shared" si="14"/>
        <v>0.76</v>
      </c>
      <c r="EJ6" s="33">
        <f t="shared" si="14"/>
        <v>0.8</v>
      </c>
      <c r="EK6" s="33">
        <f t="shared" si="14"/>
        <v>0.72</v>
      </c>
      <c r="EL6" s="33">
        <f t="shared" si="14"/>
        <v>0.67</v>
      </c>
      <c r="EM6" s="32" t="str">
        <f>IF(EM7="","",IF(EM7="-","【-】","【"&amp;SUBSTITUTE(TEXT(EM7,"#,##0.00"),"-","△")&amp;"】"))</f>
        <v>【0.85】</v>
      </c>
    </row>
    <row r="7" spans="1:143" s="34" customFormat="1" x14ac:dyDescent="0.2">
      <c r="A7" s="26"/>
      <c r="B7" s="35">
        <v>2015</v>
      </c>
      <c r="C7" s="35">
        <v>122084</v>
      </c>
      <c r="D7" s="35">
        <v>46</v>
      </c>
      <c r="E7" s="35">
        <v>1</v>
      </c>
      <c r="F7" s="35">
        <v>0</v>
      </c>
      <c r="G7" s="35">
        <v>1</v>
      </c>
      <c r="H7" s="35" t="s">
        <v>93</v>
      </c>
      <c r="I7" s="35" t="s">
        <v>94</v>
      </c>
      <c r="J7" s="35" t="s">
        <v>95</v>
      </c>
      <c r="K7" s="35" t="s">
        <v>96</v>
      </c>
      <c r="L7" s="35" t="s">
        <v>97</v>
      </c>
      <c r="M7" s="36" t="s">
        <v>98</v>
      </c>
      <c r="N7" s="36">
        <v>86.85</v>
      </c>
      <c r="O7" s="36">
        <v>97.01</v>
      </c>
      <c r="P7" s="36">
        <v>2530</v>
      </c>
      <c r="Q7" s="36">
        <v>155295</v>
      </c>
      <c r="R7" s="36">
        <v>103.55</v>
      </c>
      <c r="S7" s="36">
        <v>1499.71</v>
      </c>
      <c r="T7" s="36">
        <v>150501</v>
      </c>
      <c r="U7" s="36">
        <v>94.11</v>
      </c>
      <c r="V7" s="36">
        <v>1599.2</v>
      </c>
      <c r="W7" s="36">
        <v>112.11</v>
      </c>
      <c r="X7" s="36">
        <v>110.04</v>
      </c>
      <c r="Y7" s="36">
        <v>112.63</v>
      </c>
      <c r="Z7" s="36">
        <v>118.13</v>
      </c>
      <c r="AA7" s="36">
        <v>113.92</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2165.4899999999998</v>
      </c>
      <c r="AT7" s="36">
        <v>2017.04</v>
      </c>
      <c r="AU7" s="36">
        <v>2604.04</v>
      </c>
      <c r="AV7" s="36">
        <v>923.86</v>
      </c>
      <c r="AW7" s="36">
        <v>876.37</v>
      </c>
      <c r="AX7" s="36">
        <v>602.73</v>
      </c>
      <c r="AY7" s="36">
        <v>590.46</v>
      </c>
      <c r="AZ7" s="36">
        <v>628.34</v>
      </c>
      <c r="BA7" s="36">
        <v>289.8</v>
      </c>
      <c r="BB7" s="36">
        <v>299.44</v>
      </c>
      <c r="BC7" s="36">
        <v>262.74</v>
      </c>
      <c r="BD7" s="36">
        <v>154.81</v>
      </c>
      <c r="BE7" s="36">
        <v>142.88999999999999</v>
      </c>
      <c r="BF7" s="36">
        <v>131.44999999999999</v>
      </c>
      <c r="BG7" s="36">
        <v>121.7</v>
      </c>
      <c r="BH7" s="36">
        <v>108.72</v>
      </c>
      <c r="BI7" s="36">
        <v>310.79000000000002</v>
      </c>
      <c r="BJ7" s="36">
        <v>299.16000000000003</v>
      </c>
      <c r="BK7" s="36">
        <v>297.13</v>
      </c>
      <c r="BL7" s="36">
        <v>301.99</v>
      </c>
      <c r="BM7" s="36">
        <v>298.08999999999997</v>
      </c>
      <c r="BN7" s="36">
        <v>276.38</v>
      </c>
      <c r="BO7" s="36">
        <v>98.49</v>
      </c>
      <c r="BP7" s="36">
        <v>97.46</v>
      </c>
      <c r="BQ7" s="36">
        <v>99.69</v>
      </c>
      <c r="BR7" s="36">
        <v>105.8</v>
      </c>
      <c r="BS7" s="36">
        <v>103</v>
      </c>
      <c r="BT7" s="36">
        <v>99</v>
      </c>
      <c r="BU7" s="36">
        <v>99.91</v>
      </c>
      <c r="BV7" s="36">
        <v>99.89</v>
      </c>
      <c r="BW7" s="36">
        <v>107.05</v>
      </c>
      <c r="BX7" s="36">
        <v>106.4</v>
      </c>
      <c r="BY7" s="36">
        <v>104.99</v>
      </c>
      <c r="BZ7" s="36">
        <v>195.87</v>
      </c>
      <c r="CA7" s="36">
        <v>199.5</v>
      </c>
      <c r="CB7" s="36">
        <v>193.98</v>
      </c>
      <c r="CC7" s="36">
        <v>182.28</v>
      </c>
      <c r="CD7" s="36">
        <v>187.21</v>
      </c>
      <c r="CE7" s="36">
        <v>164.03</v>
      </c>
      <c r="CF7" s="36">
        <v>164.25</v>
      </c>
      <c r="CG7" s="36">
        <v>165.34</v>
      </c>
      <c r="CH7" s="36">
        <v>155.09</v>
      </c>
      <c r="CI7" s="36">
        <v>156.29</v>
      </c>
      <c r="CJ7" s="36">
        <v>163.72</v>
      </c>
      <c r="CK7" s="36">
        <v>67.5</v>
      </c>
      <c r="CL7" s="36">
        <v>66.37</v>
      </c>
      <c r="CM7" s="36">
        <v>66.12</v>
      </c>
      <c r="CN7" s="36">
        <v>65.48</v>
      </c>
      <c r="CO7" s="36">
        <v>66.83</v>
      </c>
      <c r="CP7" s="36">
        <v>63.07</v>
      </c>
      <c r="CQ7" s="36">
        <v>62.71</v>
      </c>
      <c r="CR7" s="36">
        <v>62.15</v>
      </c>
      <c r="CS7" s="36">
        <v>61.61</v>
      </c>
      <c r="CT7" s="36">
        <v>62.34</v>
      </c>
      <c r="CU7" s="36">
        <v>59.76</v>
      </c>
      <c r="CV7" s="36">
        <v>94.94</v>
      </c>
      <c r="CW7" s="36">
        <v>96.45</v>
      </c>
      <c r="CX7" s="36">
        <v>97.26</v>
      </c>
      <c r="CY7" s="36">
        <v>96.9</v>
      </c>
      <c r="CZ7" s="36">
        <v>95.28</v>
      </c>
      <c r="DA7" s="36">
        <v>89.96</v>
      </c>
      <c r="DB7" s="36">
        <v>90.54</v>
      </c>
      <c r="DC7" s="36">
        <v>90.64</v>
      </c>
      <c r="DD7" s="36">
        <v>90.23</v>
      </c>
      <c r="DE7" s="36">
        <v>90.15</v>
      </c>
      <c r="DF7" s="36">
        <v>89.95</v>
      </c>
      <c r="DG7" s="36">
        <v>45.41</v>
      </c>
      <c r="DH7" s="36">
        <v>46.45</v>
      </c>
      <c r="DI7" s="36">
        <v>47.14</v>
      </c>
      <c r="DJ7" s="36">
        <v>51.35</v>
      </c>
      <c r="DK7" s="36">
        <v>51.98</v>
      </c>
      <c r="DL7" s="36">
        <v>41.47</v>
      </c>
      <c r="DM7" s="36">
        <v>42.43</v>
      </c>
      <c r="DN7" s="36">
        <v>43.24</v>
      </c>
      <c r="DO7" s="36">
        <v>46.36</v>
      </c>
      <c r="DP7" s="36">
        <v>47.37</v>
      </c>
      <c r="DQ7" s="36">
        <v>47.18</v>
      </c>
      <c r="DR7" s="36">
        <v>0</v>
      </c>
      <c r="DS7" s="36">
        <v>0</v>
      </c>
      <c r="DT7" s="36">
        <v>0</v>
      </c>
      <c r="DU7" s="36">
        <v>1.26</v>
      </c>
      <c r="DV7" s="36">
        <v>8.92</v>
      </c>
      <c r="DW7" s="36">
        <v>9.92</v>
      </c>
      <c r="DX7" s="36">
        <v>11.07</v>
      </c>
      <c r="DY7" s="36">
        <v>12.21</v>
      </c>
      <c r="DZ7" s="36">
        <v>13.57</v>
      </c>
      <c r="EA7" s="36">
        <v>14.27</v>
      </c>
      <c r="EB7" s="36">
        <v>13.18</v>
      </c>
      <c r="EC7" s="36">
        <v>0.39</v>
      </c>
      <c r="ED7" s="36">
        <v>0.44</v>
      </c>
      <c r="EE7" s="36">
        <v>0.36</v>
      </c>
      <c r="EF7" s="36">
        <v>0.44</v>
      </c>
      <c r="EG7" s="36">
        <v>0.44</v>
      </c>
      <c r="EH7" s="36">
        <v>0.82</v>
      </c>
      <c r="EI7" s="36">
        <v>0.76</v>
      </c>
      <c r="EJ7" s="36">
        <v>0.8</v>
      </c>
      <c r="EK7" s="36">
        <v>0.72</v>
      </c>
      <c r="EL7" s="36">
        <v>0.67</v>
      </c>
      <c r="EM7" s="36">
        <v>0.85</v>
      </c>
    </row>
    <row r="8" spans="1:143" x14ac:dyDescent="0.2">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2">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2">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oneworld</cp:lastModifiedBy>
  <cp:lastPrinted>2017-02-07T00:08:09Z</cp:lastPrinted>
  <dcterms:created xsi:type="dcterms:W3CDTF">2017-02-01T08:38:28Z</dcterms:created>
  <dcterms:modified xsi:type="dcterms:W3CDTF">2017-02-07T00:29:15Z</dcterms:modified>
  <cp:category/>
</cp:coreProperties>
</file>