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CX0705001.mobara.local\茂原市役所\10.都市建設部\下水道課\業務係\回答\市\財政\H28\1月24日【下水道関係団体】公営企業に係る「経営比較分析表」の分析等について（依頼）\"/>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<sst xmlns="http://schemas.openxmlformats.org/spreadsheetml/2006/main" count="221" uniqueCount="111">
  <si>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</si>
  <si>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</si>
  <si>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</si>
  <si>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</si>
  <si>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</si>
  <si>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</si>
  <si>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</si>
  <si>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</si>
  <si>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</si>
  <si>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</si>
  <si>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</si>
  <si>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</si>
  <si>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</si>
  <si>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</si>
  <si>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</si>
  <si>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</si>
  <si>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</si>
  <si>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</si>
  <si>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</si>
  <si>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</si>
  <si>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</si>
  <si>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</si>
  <si>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</si>
  <si>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</si>
  <si>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</si>
  <si>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</si>
  <si>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</si>
  <si>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</si>
  <si>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</si>
  <si>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</si>
  <si>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</si>
  <si>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</si>
  <si>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</si>
  <si>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</si>
  <si>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</si>
  <si>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</si>
  <si>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</si>
  <si>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</si>
  <si>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</si>
  <si>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</si>
  <si>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</si>
  <si>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</si>
  <si>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</si>
  <si>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</si>
  <si>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</si>
  <si>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</si>
  <si>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</si>
  <si>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</si>
  <si>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</si>
  <si>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</si>
  <si>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</si>
  <si>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</si>
  <si>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</si>
  <si>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</si>
  <si>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</si>
  <si>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</si>
  <si>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</si>
  <si>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</si>
  <si>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</si>
  <si>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</si>
  <si>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</si>
  <si>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</si>
  <si>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</si>
  <si>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</si>
  <si>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</si>
  <si>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</si>
  <si>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</si>
  <si>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</si>
  <si>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</si>
  <si>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</si>
  <si>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</si>
  <si>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</si>
  <si>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</si>
  <si>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</si>
  <si>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</si>
  <si>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</si>
  <si>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</si>
  <si>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</si>
  <si>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</si>
  <si>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</si>
  <si>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</si>
  <si>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</si>
  <si>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</si>
  <si>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</si>
  <si>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</si>
  <si>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</si>
  <si>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</si>
  <si>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</si>
  <si>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</si>
  <si>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</si>
  <si>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</si>
  <si>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</si>
  <si>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</si>
  <si>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</si>
  <si>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</si>
  <si>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</si>
  <si>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茂原市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</si>
  <si>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</si>
  <si>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</si>
  <si>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</si>
  <si>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</si>
  <si>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</si>
  <si>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</si>
  <si>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</si>
  <si>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</si>
  <si>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</si>
  <si>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</si>
  <si>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</si>
  <si>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①収益的収支比率については、100％に満たないため引き続き経営改善が必要だが経年比較においては改善傾向が見られる。
④企業債残高対事業規模比率については、全国平均値比較、類似団体比較ともに過少投資となっている。
⑤経費回収率は100％を上回っており使用料水準は適正と言える。
⑥汚水処理原価については、全国平均値比較、類似団体比較ともに原価が高いという状況にあり、効率的な汚水処理、有収水量増加の取組等の経営改善を必要とする。
⑦施設利用率については、全国平均値比較、類似団体比較においてともに上回っており、現有施設の規模はほぼ適正である。
⑧水洗化率については100％に満たないが、全国平均値、類似団体比較ともに上回っている。
</t>
    <rPh sb="1" eb="3">
      <t>シュウエキ</t>
    </rPh>
    <rPh sb="3" eb="4">
      <t>テキ</t>
    </rPh>
    <rPh sb="4" eb="6">
      <t>シュウシ</t>
    </rPh>
    <rPh sb="6" eb="8">
      <t>ヒリツ</t>
    </rPh>
    <rPh sb="19" eb="20">
      <t>ミ</t>
    </rPh>
    <rPh sb="25" eb="26">
      <t>ヒ</t>
    </rPh>
    <rPh sb="27" eb="28">
      <t>ツヅ</t>
    </rPh>
    <rPh sb="29" eb="31">
      <t>ケイエイ</t>
    </rPh>
    <rPh sb="31" eb="33">
      <t>カイゼン</t>
    </rPh>
    <rPh sb="34" eb="36">
      <t>ヒツヨウ</t>
    </rPh>
    <rPh sb="38" eb="40">
      <t>ケイネン</t>
    </rPh>
    <rPh sb="40" eb="42">
      <t>ヒカク</t>
    </rPh>
    <rPh sb="47" eb="49">
      <t>カイゼン</t>
    </rPh>
    <rPh sb="49" eb="51">
      <t>ケイコウ</t>
    </rPh>
    <rPh sb="52" eb="53">
      <t>ミ</t>
    </rPh>
    <rPh sb="62" eb="64">
      <t>ザンダカ</t>
    </rPh>
    <rPh sb="64" eb="65">
      <t>タイ</t>
    </rPh>
    <rPh sb="65" eb="67">
      <t>ジギョウ</t>
    </rPh>
    <rPh sb="67" eb="69">
      <t>キボ</t>
    </rPh>
    <rPh sb="69" eb="71">
      <t>ヒリツ</t>
    </rPh>
    <rPh sb="77" eb="79">
      <t>ゼンコク</t>
    </rPh>
    <rPh sb="79" eb="81">
      <t>ヘイキン</t>
    </rPh>
    <rPh sb="81" eb="82">
      <t>チ</t>
    </rPh>
    <rPh sb="82" eb="84">
      <t>ヒカク</t>
    </rPh>
    <rPh sb="85" eb="87">
      <t>ルイジ</t>
    </rPh>
    <rPh sb="87" eb="89">
      <t>ダンタイ</t>
    </rPh>
    <rPh sb="89" eb="91">
      <t>ヒカク</t>
    </rPh>
    <rPh sb="94" eb="96">
      <t>カショウ</t>
    </rPh>
    <rPh sb="96" eb="98">
      <t>トウシ</t>
    </rPh>
    <rPh sb="107" eb="109">
      <t>ケイヒ</t>
    </rPh>
    <rPh sb="109" eb="111">
      <t>カイシュウ</t>
    </rPh>
    <rPh sb="111" eb="112">
      <t>リツ</t>
    </rPh>
    <rPh sb="118" eb="120">
      <t>ウワマワ</t>
    </rPh>
    <rPh sb="124" eb="127">
      <t>シヨウリョウ</t>
    </rPh>
    <rPh sb="127" eb="129">
      <t>スイジュン</t>
    </rPh>
    <rPh sb="130" eb="132">
      <t>テキセイ</t>
    </rPh>
    <rPh sb="133" eb="134">
      <t>イ</t>
    </rPh>
    <rPh sb="139" eb="141">
      <t>オスイ</t>
    </rPh>
    <rPh sb="141" eb="143">
      <t>ショリ</t>
    </rPh>
    <rPh sb="143" eb="145">
      <t>ゲンカ</t>
    </rPh>
    <rPh sb="151" eb="153">
      <t>ゼンコク</t>
    </rPh>
    <rPh sb="153" eb="155">
      <t>ヘイキン</t>
    </rPh>
    <rPh sb="155" eb="156">
      <t>チ</t>
    </rPh>
    <rPh sb="156" eb="158">
      <t>ヒカク</t>
    </rPh>
    <rPh sb="159" eb="161">
      <t>ルイジ</t>
    </rPh>
    <rPh sb="161" eb="163">
      <t>ダンタイ</t>
    </rPh>
    <rPh sb="163" eb="165">
      <t>ヒカク</t>
    </rPh>
    <rPh sb="168" eb="170">
      <t>ゲンカ</t>
    </rPh>
    <rPh sb="171" eb="172">
      <t>タカ</t>
    </rPh>
    <rPh sb="176" eb="178">
      <t>ジョウキョウ</t>
    </rPh>
    <rPh sb="182" eb="185">
      <t>コウリツテキ</t>
    </rPh>
    <rPh sb="186" eb="188">
      <t>オスイ</t>
    </rPh>
    <rPh sb="188" eb="190">
      <t>ショリ</t>
    </rPh>
    <rPh sb="191" eb="193">
      <t>ユウシュウ</t>
    </rPh>
    <rPh sb="193" eb="195">
      <t>スイリョウ</t>
    </rPh>
    <rPh sb="195" eb="197">
      <t>ゾウカ</t>
    </rPh>
    <rPh sb="198" eb="200">
      <t>トリクミ</t>
    </rPh>
    <rPh sb="200" eb="201">
      <t>トウ</t>
    </rPh>
    <rPh sb="202" eb="204">
      <t>ケイエイ</t>
    </rPh>
    <rPh sb="204" eb="206">
      <t>カイゼン</t>
    </rPh>
    <rPh sb="207" eb="209">
      <t>ヒツヨウ</t>
    </rPh>
    <rPh sb="215" eb="217">
      <t>シセツ</t>
    </rPh>
    <rPh sb="217" eb="219">
      <t>リヨウ</t>
    </rPh>
    <rPh sb="219" eb="220">
      <t>リツ</t>
    </rPh>
    <rPh sb="226" eb="228">
      <t>ゼンコク</t>
    </rPh>
    <rPh sb="228" eb="230">
      <t>ヘイキン</t>
    </rPh>
    <rPh sb="230" eb="231">
      <t>チ</t>
    </rPh>
    <rPh sb="231" eb="233">
      <t>ヒカク</t>
    </rPh>
    <rPh sb="234" eb="236">
      <t>ルイジ</t>
    </rPh>
    <rPh sb="236" eb="238">
      <t>ダンタイ</t>
    </rPh>
    <rPh sb="238" eb="240">
      <t>ヒカク</t>
    </rPh>
    <rPh sb="247" eb="249">
      <t>ウワマワ</t>
    </rPh>
    <rPh sb="254" eb="256">
      <t>ゲンユウ</t>
    </rPh>
    <rPh sb="256" eb="258">
      <t>シセツ</t>
    </rPh>
    <rPh sb="259" eb="261">
      <t>キボ</t>
    </rPh>
    <rPh sb="264" eb="266">
      <t>テキセイ</t>
    </rPh>
    <rPh sb="272" eb="275">
      <t>スイセンカ</t>
    </rPh>
    <rPh sb="275" eb="276">
      <t>リツ</t>
    </rPh>
    <rPh sb="286" eb="287">
      <t>ミ</t>
    </rPh>
    <rPh sb="292" eb="293">
      <t>ゼン</t>
    </rPh>
    <rPh sb="294" eb="296">
      <t>ヘイキン</t>
    </rPh>
    <rPh sb="296" eb="297">
      <t>チ</t>
    </rPh>
    <rPh sb="298" eb="300">
      <t>ルイジ</t>
    </rPh>
    <rPh sb="300" eb="302">
      <t>ダンタイ</t>
    </rPh>
    <rPh sb="302" eb="304">
      <t>ヒカク</t>
    </rPh>
    <rPh sb="307" eb="309">
      <t>ウワマワ</t>
    </rPh>
    <phoneticPr fontId="4"/>
  </si>
  <si>
    <t xml:space="preserve">収益的収支比率については、100％に満たないものの、昨年度と比較して1.73ポイント改善している。主な改善理由は低金利により償還金の利子額が減少したことによるものであるが、処理場管理費についても減少傾向にある。
大口企業の撤退により有収水量が減少したため、汚水処理原価は8.46円上昇してしまったが、直近の数値では有収水量が改善傾向にあるため、今後は減少すると見込んでいる。
しかしながら類似団体平均と比較すると依然割高であることから、引き続き維持管理費の削減が必要と考える。
</t>
    <rPh sb="0" eb="3">
      <t>シュウエキテキ</t>
    </rPh>
    <rPh sb="3" eb="5">
      <t>シュウシ</t>
    </rPh>
    <rPh sb="5" eb="7">
      <t>ヒリツ</t>
    </rPh>
    <rPh sb="18" eb="19">
      <t>ミ</t>
    </rPh>
    <rPh sb="26" eb="29">
      <t>サクネンド</t>
    </rPh>
    <rPh sb="30" eb="32">
      <t>ヒカク</t>
    </rPh>
    <rPh sb="42" eb="44">
      <t>カイゼン</t>
    </rPh>
    <rPh sb="49" eb="50">
      <t>オモ</t>
    </rPh>
    <rPh sb="51" eb="53">
      <t>カイゼン</t>
    </rPh>
    <rPh sb="53" eb="55">
      <t>リユウ</t>
    </rPh>
    <rPh sb="56" eb="59">
      <t>テイキンリ</t>
    </rPh>
    <rPh sb="62" eb="65">
      <t>ショウカンキン</t>
    </rPh>
    <rPh sb="66" eb="68">
      <t>リシ</t>
    </rPh>
    <rPh sb="68" eb="69">
      <t>ガク</t>
    </rPh>
    <rPh sb="70" eb="72">
      <t>ゲンショウ</t>
    </rPh>
    <rPh sb="86" eb="89">
      <t>ショリジョウ</t>
    </rPh>
    <rPh sb="89" eb="92">
      <t>カンリヒ</t>
    </rPh>
    <rPh sb="97" eb="99">
      <t>ゲンショウ</t>
    </rPh>
    <rPh sb="99" eb="101">
      <t>ケイコウ</t>
    </rPh>
    <rPh sb="106" eb="108">
      <t>オオグチ</t>
    </rPh>
    <rPh sb="108" eb="110">
      <t>キギョウ</t>
    </rPh>
    <rPh sb="111" eb="113">
      <t>テッタイ</t>
    </rPh>
    <rPh sb="116" eb="118">
      <t>ユウシュウ</t>
    </rPh>
    <rPh sb="118" eb="120">
      <t>スイリョウ</t>
    </rPh>
    <rPh sb="121" eb="123">
      <t>ゲンショウ</t>
    </rPh>
    <rPh sb="128" eb="130">
      <t>オスイ</t>
    </rPh>
    <rPh sb="130" eb="132">
      <t>ショリ</t>
    </rPh>
    <rPh sb="132" eb="134">
      <t>ゲンカ</t>
    </rPh>
    <rPh sb="139" eb="140">
      <t>エン</t>
    </rPh>
    <rPh sb="140" eb="142">
      <t>ジョウショウ</t>
    </rPh>
    <rPh sb="150" eb="152">
      <t>チョッキン</t>
    </rPh>
    <rPh sb="153" eb="155">
      <t>スウチ</t>
    </rPh>
    <rPh sb="157" eb="159">
      <t>ユウシュウ</t>
    </rPh>
    <rPh sb="159" eb="161">
      <t>スイリョウ</t>
    </rPh>
    <rPh sb="162" eb="164">
      <t>カイゼン</t>
    </rPh>
    <rPh sb="164" eb="166">
      <t>ケイコウ</t>
    </rPh>
    <rPh sb="172" eb="174">
      <t>コンゴ</t>
    </rPh>
    <rPh sb="175" eb="177">
      <t>ゲンショウ</t>
    </rPh>
    <rPh sb="180" eb="182">
      <t>ミコ</t>
    </rPh>
    <rPh sb="194" eb="196">
      <t>ルイジ</t>
    </rPh>
    <rPh sb="196" eb="198">
      <t>ダンタイ</t>
    </rPh>
    <rPh sb="198" eb="200">
      <t>ヘイキン</t>
    </rPh>
    <rPh sb="201" eb="203">
      <t>ヒカク</t>
    </rPh>
    <rPh sb="206" eb="208">
      <t>イゼン</t>
    </rPh>
    <rPh sb="208" eb="210">
      <t>ワリダカ</t>
    </rPh>
    <rPh sb="218" eb="219">
      <t>ヒ</t>
    </rPh>
    <rPh sb="220" eb="221">
      <t>ツヅ</t>
    </rPh>
    <rPh sb="222" eb="224">
      <t>イジ</t>
    </rPh>
    <rPh sb="224" eb="226">
      <t>カンリ</t>
    </rPh>
    <rPh sb="226" eb="227">
      <t>ヒ</t>
    </rPh>
    <rPh sb="228" eb="230">
      <t>サクゲン</t>
    </rPh>
    <rPh sb="231" eb="233">
      <t>ヒツヨウ</t>
    </rPh>
    <rPh sb="234" eb="235">
      <t>カンガ</t>
    </rPh>
    <phoneticPr fontId="4"/>
  </si>
  <si>
    <t>現在平成31年度の法適化に向けて資産調査及び評価を実施している最中であるため、老朽化の状況を正しく把握する数値はないが、管渠改善率については現在更新ペースが遅いということとなっている。
対策としては、現在、管渠更生を考慮したストックマネジメント計画を策定中であるため、策定にあたって行っている調査結果を踏まえ、計画的な改修更新を行う。</t>
    <rPh sb="0" eb="2">
      <t>ゲンザイ</t>
    </rPh>
    <rPh sb="2" eb="4">
      <t>ヘイセイ</t>
    </rPh>
    <rPh sb="6" eb="7">
      <t>ネン</t>
    </rPh>
    <rPh sb="7" eb="8">
      <t>ド</t>
    </rPh>
    <rPh sb="9" eb="10">
      <t>ホウ</t>
    </rPh>
    <rPh sb="10" eb="11">
      <t>テキ</t>
    </rPh>
    <rPh sb="11" eb="12">
      <t>カ</t>
    </rPh>
    <rPh sb="13" eb="14">
      <t>ム</t>
    </rPh>
    <rPh sb="16" eb="18">
      <t>シサン</t>
    </rPh>
    <rPh sb="18" eb="20">
      <t>チョウサ</t>
    </rPh>
    <rPh sb="20" eb="21">
      <t>オヨ</t>
    </rPh>
    <rPh sb="22" eb="24">
      <t>ヒョウカ</t>
    </rPh>
    <rPh sb="25" eb="27">
      <t>ジッシ</t>
    </rPh>
    <rPh sb="31" eb="33">
      <t>サイチュウ</t>
    </rPh>
    <rPh sb="39" eb="42">
      <t>ロウキュウカ</t>
    </rPh>
    <rPh sb="43" eb="45">
      <t>ジョウキョウ</t>
    </rPh>
    <rPh sb="46" eb="47">
      <t>タダ</t>
    </rPh>
    <rPh sb="49" eb="51">
      <t>ハアク</t>
    </rPh>
    <rPh sb="53" eb="55">
      <t>スウチ</t>
    </rPh>
    <rPh sb="60" eb="62">
      <t>カンキョ</t>
    </rPh>
    <rPh sb="62" eb="64">
      <t>カイゼン</t>
    </rPh>
    <rPh sb="64" eb="65">
      <t>リツ</t>
    </rPh>
    <rPh sb="70" eb="72">
      <t>ゲンザイ</t>
    </rPh>
    <rPh sb="72" eb="74">
      <t>コウシン</t>
    </rPh>
    <rPh sb="78" eb="79">
      <t>オソ</t>
    </rPh>
    <rPh sb="103" eb="105">
      <t>カンキョ</t>
    </rPh>
    <rPh sb="105" eb="107">
      <t>コウセイ</t>
    </rPh>
    <rPh sb="108" eb="110">
      <t>コウリョ</t>
    </rPh>
    <rPh sb="134" eb="136">
      <t>サクテイ</t>
    </rPh>
    <rPh sb="141" eb="142">
      <t>オコナ</t>
    </rPh>
    <rPh sb="146" eb="148">
      <t>チョウサ</t>
    </rPh>
    <rPh sb="148" eb="150">
      <t>ケッカ</t>
    </rPh>
    <rPh sb="151" eb="152">
      <t>フ</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</si>
</sst>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0.15</c:v>
                </c:pt>
                <c:pt idx="1">
                  <c:v>7.0000000000000007E-2</c:v>
                </c:pt>
                <c:pt idx="2">
                  <c:v>0.03</c:v>
                </c:pt>
                <c:pt idx="3">
                  <c:v>0.06</c:v>
                </c:pt>
                <c:pt idx="4">
                  <c:v>0.01</c:v>
                </c:pt>
              </c:numCache>
            </c:numRef>
          </c:val>
        </c:ser>
        <c:dLbls>
          <c:showLegendKey val="0"/>
          <c:showVal val="0"/>
          <c:showCatName val="0"/>
          <c:showSerName val="0"/>
          <c:showPercent val="0"/>
          <c:showBubbleSize val="0"/>
        </c:dLbls>
        <c:gapWidth val="150"/>
        <c:axId val="130870984"/>
        <c:axId val="13091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30870984"/>
        <c:axId val="130915184"/>
      </c:lineChart>
      <c:dateAx>
        <c:axId val="130870984"/>
        <c:scaling>
          <c:orientation val="minMax"/>
        </c:scaling>
        <c:delete val="1"/>
        <c:axPos val="b"/>
        <c:numFmt formatCode="ge" sourceLinked="1"/>
        <c:majorTickMark val="none"/>
        <c:minorTickMark val="none"/>
        <c:tickLblPos val="none"/>
        <c:crossAx val="130915184"/>
        <c:crosses val="autoZero"/>
        <c:auto val="1"/>
        <c:lblOffset val="100"/>
        <c:baseTimeUnit val="years"/>
      </c:dateAx>
      <c:valAx>
        <c:axId val="13091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7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78.58</c:v>
                </c:pt>
                <c:pt idx="1">
                  <c:v>78.16</c:v>
                </c:pt>
                <c:pt idx="2">
                  <c:v>78.650000000000006</c:v>
                </c:pt>
                <c:pt idx="3">
                  <c:v>84</c:v>
                </c:pt>
                <c:pt idx="4">
                  <c:v>85.45</c:v>
                </c:pt>
              </c:numCache>
            </c:numRef>
          </c:val>
        </c:ser>
        <c:dLbls>
          <c:showLegendKey val="0"/>
          <c:showVal val="0"/>
          <c:showCatName val="0"/>
          <c:showSerName val="0"/>
          <c:showPercent val="0"/>
          <c:showBubbleSize val="0"/>
        </c:dLbls>
        <c:gapWidth val="150"/>
        <c:axId val="128892512"/>
        <c:axId val="12889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28892512"/>
        <c:axId val="128892120"/>
      </c:lineChart>
      <c:dateAx>
        <c:axId val="128892512"/>
        <c:scaling>
          <c:orientation val="minMax"/>
        </c:scaling>
        <c:delete val="1"/>
        <c:axPos val="b"/>
        <c:numFmt formatCode="ge" sourceLinked="1"/>
        <c:majorTickMark val="none"/>
        <c:minorTickMark val="none"/>
        <c:tickLblPos val="none"/>
        <c:crossAx val="128892120"/>
        <c:crosses val="autoZero"/>
        <c:auto val="1"/>
        <c:lblOffset val="100"/>
        <c:baseTimeUnit val="years"/>
      </c:dateAx>
      <c:valAx>
        <c:axId val="12889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92.4</c:v>
                </c:pt>
                <c:pt idx="1">
                  <c:v>92.5</c:v>
                </c:pt>
                <c:pt idx="2">
                  <c:v>92.7</c:v>
                </c:pt>
                <c:pt idx="3">
                  <c:v>92.5</c:v>
                </c:pt>
                <c:pt idx="4">
                  <c:v>92.4</c:v>
                </c:pt>
              </c:numCache>
            </c:numRef>
          </c:val>
        </c:ser>
        <c:dLbls>
          <c:showLegendKey val="0"/>
          <c:showVal val="0"/>
          <c:showCatName val="0"/>
          <c:showSerName val="0"/>
          <c:showPercent val="0"/>
          <c:showBubbleSize val="0"/>
        </c:dLbls>
        <c:gapWidth val="150"/>
        <c:axId val="131463216"/>
        <c:axId val="13146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31463216"/>
        <c:axId val="131463608"/>
      </c:lineChart>
      <c:dateAx>
        <c:axId val="131463216"/>
        <c:scaling>
          <c:orientation val="minMax"/>
        </c:scaling>
        <c:delete val="1"/>
        <c:axPos val="b"/>
        <c:numFmt formatCode="ge" sourceLinked="1"/>
        <c:majorTickMark val="none"/>
        <c:minorTickMark val="none"/>
        <c:tickLblPos val="none"/>
        <c:crossAx val="131463608"/>
        <c:crosses val="autoZero"/>
        <c:auto val="1"/>
        <c:lblOffset val="100"/>
        <c:baseTimeUnit val="years"/>
      </c:dateAx>
      <c:valAx>
        <c:axId val="13146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6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99.18</c:v>
                </c:pt>
                <c:pt idx="1">
                  <c:v>94.06</c:v>
                </c:pt>
                <c:pt idx="2">
                  <c:v>104.54</c:v>
                </c:pt>
                <c:pt idx="3">
                  <c:v>97.78</c:v>
                </c:pt>
                <c:pt idx="4">
                  <c:v>99.51</c:v>
                </c:pt>
              </c:numCache>
            </c:numRef>
          </c:val>
        </c:ser>
        <c:dLbls>
          <c:showLegendKey val="0"/>
          <c:showVal val="0"/>
          <c:showCatName val="0"/>
          <c:showSerName val="0"/>
          <c:showPercent val="0"/>
          <c:showBubbleSize val="0"/>
        </c:dLbls>
        <c:gapWidth val="150"/>
        <c:axId val="130962480"/>
        <c:axId val="10654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962480"/>
        <c:axId val="106546040"/>
      </c:lineChart>
      <c:dateAx>
        <c:axId val="130962480"/>
        <c:scaling>
          <c:orientation val="minMax"/>
        </c:scaling>
        <c:delete val="1"/>
        <c:axPos val="b"/>
        <c:numFmt formatCode="ge" sourceLinked="1"/>
        <c:majorTickMark val="none"/>
        <c:minorTickMark val="none"/>
        <c:tickLblPos val="none"/>
        <c:crossAx val="106546040"/>
        <c:crosses val="autoZero"/>
        <c:auto val="1"/>
        <c:lblOffset val="100"/>
        <c:baseTimeUnit val="years"/>
      </c:dateAx>
      <c:valAx>
        <c:axId val="10654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96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306464"/>
        <c:axId val="1313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306464"/>
        <c:axId val="131306848"/>
      </c:lineChart>
      <c:dateAx>
        <c:axId val="131306464"/>
        <c:scaling>
          <c:orientation val="minMax"/>
        </c:scaling>
        <c:delete val="1"/>
        <c:axPos val="b"/>
        <c:numFmt formatCode="ge" sourceLinked="1"/>
        <c:majorTickMark val="none"/>
        <c:minorTickMark val="none"/>
        <c:tickLblPos val="none"/>
        <c:crossAx val="131306848"/>
        <c:crosses val="autoZero"/>
        <c:auto val="1"/>
        <c:lblOffset val="100"/>
        <c:baseTimeUnit val="years"/>
      </c:dateAx>
      <c:valAx>
        <c:axId val="1313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350000"/>
        <c:axId val="13135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350000"/>
        <c:axId val="131356528"/>
      </c:lineChart>
      <c:dateAx>
        <c:axId val="131350000"/>
        <c:scaling>
          <c:orientation val="minMax"/>
        </c:scaling>
        <c:delete val="1"/>
        <c:axPos val="b"/>
        <c:numFmt formatCode="ge" sourceLinked="1"/>
        <c:majorTickMark val="none"/>
        <c:minorTickMark val="none"/>
        <c:tickLblPos val="none"/>
        <c:crossAx val="131356528"/>
        <c:crosses val="autoZero"/>
        <c:auto val="1"/>
        <c:lblOffset val="100"/>
        <c:baseTimeUnit val="years"/>
      </c:dateAx>
      <c:valAx>
        <c:axId val="13135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5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060872"/>
        <c:axId val="13106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060872"/>
        <c:axId val="131061264"/>
      </c:lineChart>
      <c:dateAx>
        <c:axId val="131060872"/>
        <c:scaling>
          <c:orientation val="minMax"/>
        </c:scaling>
        <c:delete val="1"/>
        <c:axPos val="b"/>
        <c:numFmt formatCode="ge" sourceLinked="1"/>
        <c:majorTickMark val="none"/>
        <c:minorTickMark val="none"/>
        <c:tickLblPos val="none"/>
        <c:crossAx val="131061264"/>
        <c:crosses val="autoZero"/>
        <c:auto val="1"/>
        <c:lblOffset val="100"/>
        <c:baseTimeUnit val="years"/>
      </c:dateAx>
      <c:valAx>
        <c:axId val="13106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6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062832"/>
        <c:axId val="13106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062832"/>
        <c:axId val="131063224"/>
      </c:lineChart>
      <c:dateAx>
        <c:axId val="131062832"/>
        <c:scaling>
          <c:orientation val="minMax"/>
        </c:scaling>
        <c:delete val="1"/>
        <c:axPos val="b"/>
        <c:numFmt formatCode="ge" sourceLinked="1"/>
        <c:majorTickMark val="none"/>
        <c:minorTickMark val="none"/>
        <c:tickLblPos val="none"/>
        <c:crossAx val="131063224"/>
        <c:crosses val="autoZero"/>
        <c:auto val="1"/>
        <c:lblOffset val="100"/>
        <c:baseTimeUnit val="years"/>
      </c:dateAx>
      <c:valAx>
        <c:axId val="13106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6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612.24</c:v>
                </c:pt>
                <c:pt idx="1">
                  <c:v>576.6</c:v>
                </c:pt>
                <c:pt idx="2">
                  <c:v>524.70000000000005</c:v>
                </c:pt>
                <c:pt idx="3">
                  <c:v>482.17</c:v>
                </c:pt>
                <c:pt idx="4">
                  <c:v>482.18</c:v>
                </c:pt>
              </c:numCache>
            </c:numRef>
          </c:val>
        </c:ser>
        <c:dLbls>
          <c:showLegendKey val="0"/>
          <c:showVal val="0"/>
          <c:showCatName val="0"/>
          <c:showSerName val="0"/>
          <c:showPercent val="0"/>
          <c:showBubbleSize val="0"/>
        </c:dLbls>
        <c:gapWidth val="150"/>
        <c:axId val="131189888"/>
        <c:axId val="13119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31189888"/>
        <c:axId val="131190280"/>
      </c:lineChart>
      <c:dateAx>
        <c:axId val="131189888"/>
        <c:scaling>
          <c:orientation val="minMax"/>
        </c:scaling>
        <c:delete val="1"/>
        <c:axPos val="b"/>
        <c:numFmt formatCode="ge" sourceLinked="1"/>
        <c:majorTickMark val="none"/>
        <c:minorTickMark val="none"/>
        <c:tickLblPos val="none"/>
        <c:crossAx val="131190280"/>
        <c:crosses val="autoZero"/>
        <c:auto val="1"/>
        <c:lblOffset val="100"/>
        <c:baseTimeUnit val="years"/>
      </c:dateAx>
      <c:valAx>
        <c:axId val="13119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101.47</c:v>
                </c:pt>
                <c:pt idx="1">
                  <c:v>94.23</c:v>
                </c:pt>
                <c:pt idx="2">
                  <c:v>101.9</c:v>
                </c:pt>
                <c:pt idx="3">
                  <c:v>99.24</c:v>
                </c:pt>
                <c:pt idx="4">
                  <c:v>104.36</c:v>
                </c:pt>
              </c:numCache>
            </c:numRef>
          </c:val>
        </c:ser>
        <c:dLbls>
          <c:showLegendKey val="0"/>
          <c:showVal val="0"/>
          <c:showCatName val="0"/>
          <c:showSerName val="0"/>
          <c:showPercent val="0"/>
          <c:showBubbleSize val="0"/>
        </c:dLbls>
        <c:gapWidth val="150"/>
        <c:axId val="131062440"/>
        <c:axId val="13106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31062440"/>
        <c:axId val="131060480"/>
      </c:lineChart>
      <c:dateAx>
        <c:axId val="131062440"/>
        <c:scaling>
          <c:orientation val="minMax"/>
        </c:scaling>
        <c:delete val="1"/>
        <c:axPos val="b"/>
        <c:numFmt formatCode="ge" sourceLinked="1"/>
        <c:majorTickMark val="none"/>
        <c:minorTickMark val="none"/>
        <c:tickLblPos val="none"/>
        <c:crossAx val="131060480"/>
        <c:crosses val="autoZero"/>
        <c:auto val="1"/>
        <c:lblOffset val="100"/>
        <c:baseTimeUnit val="years"/>
      </c:dateAx>
      <c:valAx>
        <c:axId val="13106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6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186.74</c:v>
                </c:pt>
                <c:pt idx="1">
                  <c:v>199.67</c:v>
                </c:pt>
                <c:pt idx="2">
                  <c:v>184.14</c:v>
                </c:pt>
                <c:pt idx="3">
                  <c:v>192.6</c:v>
                </c:pt>
                <c:pt idx="4">
                  <c:v>183.26</c:v>
                </c:pt>
              </c:numCache>
            </c:numRef>
          </c:val>
        </c:ser>
        <c:dLbls>
          <c:showLegendKey val="0"/>
          <c:showVal val="0"/>
          <c:showCatName val="0"/>
          <c:showSerName val="0"/>
          <c:showPercent val="0"/>
          <c:showBubbleSize val="0"/>
        </c:dLbls>
        <c:gapWidth val="150"/>
        <c:axId val="131192240"/>
        <c:axId val="13119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31192240"/>
        <c:axId val="131192632"/>
      </c:lineChart>
      <c:dateAx>
        <c:axId val="131192240"/>
        <c:scaling>
          <c:orientation val="minMax"/>
        </c:scaling>
        <c:delete val="1"/>
        <c:axPos val="b"/>
        <c:numFmt formatCode="ge" sourceLinked="1"/>
        <c:majorTickMark val="none"/>
        <c:minorTickMark val="none"/>
        <c:tickLblPos val="none"/>
        <c:crossAx val="131192632"/>
        <c:crosses val="autoZero"/>
        <c:auto val="1"/>
        <c:lblOffset val="100"/>
        <c:baseTimeUnit val="years"/>
      </c:dateAx>
      <c:valAx>
        <c:axId val="13119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9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茂原市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91358</v>
      </c>
      <c r="AM8" s="64"/>
      <c r="AN8" s="64"/>
      <c r="AO8" s="64"/>
      <c r="AP8" s="64"/>
      <c r="AQ8" s="64"/>
      <c r="AR8" s="64"/>
      <c r="AS8" s="64"/>
      <c r="AT8" s="63">
        <f>データ!S6</f>
        <v>99.92</v>
      </c>
      <c r="AU8" s="63"/>
      <c r="AV8" s="63"/>
      <c r="AW8" s="63"/>
      <c r="AX8" s="63"/>
      <c r="AY8" s="63"/>
      <c r="AZ8" s="63"/>
      <c r="BA8" s="63"/>
      <c r="BB8" s="63">
        <f>データ!T6</f>
        <v>914.31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33.979999999999997</v>
      </c>
      <c r="Q10" s="63"/>
      <c r="R10" s="63"/>
      <c r="S10" s="63"/>
      <c r="T10" s="63"/>
      <c r="U10" s="63"/>
      <c r="V10" s="63"/>
      <c r="W10" s="63">
        <f>データ!P6</f>
        <v>76.27</v>
      </c>
      <c r="X10" s="63"/>
      <c r="Y10" s="63"/>
      <c r="Z10" s="63"/>
      <c r="AA10" s="63"/>
      <c r="AB10" s="63"/>
      <c r="AC10" s="63"/>
      <c r="AD10" s="64">
        <f>データ!Q6</f>
        <v>3024</v>
      </c>
      <c r="AE10" s="64"/>
      <c r="AF10" s="64"/>
      <c r="AG10" s="64"/>
      <c r="AH10" s="64"/>
      <c r="AI10" s="64"/>
      <c r="AJ10" s="64"/>
      <c r="AK10" s="2"/>
      <c r="AL10" s="64">
        <f>データ!U6</f>
        <v>30949</v>
      </c>
      <c r="AM10" s="64"/>
      <c r="AN10" s="64"/>
      <c r="AO10" s="64"/>
      <c r="AP10" s="64"/>
      <c r="AQ10" s="64"/>
      <c r="AR10" s="64"/>
      <c r="AS10" s="64"/>
      <c r="AT10" s="63">
        <f>データ!V6</f>
        <v>8.09</v>
      </c>
      <c r="AU10" s="63"/>
      <c r="AV10" s="63"/>
      <c r="AW10" s="63"/>
      <c r="AX10" s="63"/>
      <c r="AY10" s="63"/>
      <c r="AZ10" s="63"/>
      <c r="BA10" s="63"/>
      <c r="BB10" s="63">
        <f>データ!W6</f>
        <v>3825.59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122106</v>
      </c>
      <c r="D6" s="31">
        <f t="shared" si="3"/>
        <v>47</v>
      </c>
      <c r="E6" s="31">
        <f t="shared" si="3"/>
        <v>17</v>
      </c>
      <c r="F6" s="31">
        <f t="shared" si="3"/>
        <v>1</v>
      </c>
      <c r="G6" s="31">
        <f t="shared" si="3"/>
        <v>0</v>
      </c>
      <c r="H6" s="31" t="str">
        <f t="shared" si="3"/>
        <v>千葉県　茂原市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33.979999999999997</v>
      </c>
      <c r="P6" s="32">
        <f t="shared" si="3"/>
        <v>76.27</v>
      </c>
      <c r="Q6" s="32">
        <f t="shared" si="3"/>
        <v>3024</v>
      </c>
      <c r="R6" s="32">
        <f t="shared" si="3"/>
        <v>91358</v>
      </c>
      <c r="S6" s="32">
        <f t="shared" si="3"/>
        <v>99.92</v>
      </c>
      <c r="T6" s="32">
        <f t="shared" si="3"/>
        <v>914.31</v>
      </c>
      <c r="U6" s="32">
        <f t="shared" si="3"/>
        <v>30949</v>
      </c>
      <c r="V6" s="32">
        <f t="shared" si="3"/>
        <v>8.09</v>
      </c>
      <c r="W6" s="32">
        <f t="shared" si="3"/>
        <v>3825.59</v>
      </c>
      <c r="X6" s="33">
        <f>IF(X7="",NA(),X7)</f>
        <v>99.18</v>
      </c>
      <c r="Y6" s="33">
        <f t="shared" ref="Y6:AG6" si="4">IF(Y7="",NA(),Y7)</f>
        <v>94.06</v>
      </c>
      <c r="Z6" s="33">
        <f t="shared" si="4"/>
        <v>104.54</v>
      </c>
      <c r="AA6" s="33">
        <f t="shared" si="4"/>
        <v>97.78</v>
      </c>
      <c r="AB6" s="33">
        <f t="shared" si="4"/>
        <v>99.51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612.24</v>
      </c>
      <c r="BF6" s="33">
        <f t="shared" ref="BF6:BN6" si="7">IF(BF7="",NA(),BF7)</f>
        <v>576.6</v>
      </c>
      <c r="BG6" s="33">
        <f t="shared" si="7"/>
        <v>524.70000000000005</v>
      </c>
      <c r="BH6" s="33">
        <f t="shared" si="7"/>
        <v>482.17</v>
      </c>
      <c r="BI6" s="33">
        <f t="shared" si="7"/>
        <v>482.18</v>
      </c>
      <c r="BJ6" s="33">
        <f t="shared" si="7"/>
        <v>936.66</v>
      </c>
      <c r="BK6" s="33">
        <f t="shared" si="7"/>
        <v>918.88</v>
      </c>
      <c r="BL6" s="33">
        <f t="shared" si="7"/>
        <v>885.97</v>
      </c>
      <c r="BM6" s="33">
        <f t="shared" si="7"/>
        <v>854.16</v>
      </c>
      <c r="BN6" s="33">
        <f t="shared" si="7"/>
        <v>848.31</v>
      </c>
      <c r="BO6" s="32" t="str">
        <f>IF(BO7="","",IF(BO7="-","【-】","【"&amp;SUBSTITUTE(TEXT(BO7,"#,##0.00"),"-","△")&amp;"】"))</f>
        <v>【763.62】</v>
      </c>
      <c r="BP6" s="33">
        <f>IF(BP7="",NA(),BP7)</f>
        <v>101.47</v>
      </c>
      <c r="BQ6" s="33">
        <f t="shared" ref="BQ6:BY6" si="8">IF(BQ7="",NA(),BQ7)</f>
        <v>94.23</v>
      </c>
      <c r="BR6" s="33">
        <f t="shared" si="8"/>
        <v>101.9</v>
      </c>
      <c r="BS6" s="33">
        <f t="shared" si="8"/>
        <v>99.24</v>
      </c>
      <c r="BT6" s="33">
        <f t="shared" si="8"/>
        <v>104.36</v>
      </c>
      <c r="BU6" s="33">
        <f t="shared" si="8"/>
        <v>88.44</v>
      </c>
      <c r="BV6" s="33">
        <f t="shared" si="8"/>
        <v>88.2</v>
      </c>
      <c r="BW6" s="33">
        <f t="shared" si="8"/>
        <v>89.94</v>
      </c>
      <c r="BX6" s="33">
        <f t="shared" si="8"/>
        <v>93.13</v>
      </c>
      <c r="BY6" s="33">
        <f t="shared" si="8"/>
        <v>94.38</v>
      </c>
      <c r="BZ6" s="32" t="str">
        <f>IF(BZ7="","",IF(BZ7="-","【-】","【"&amp;SUBSTITUTE(TEXT(BZ7,"#,##0.00"),"-","△")&amp;"】"))</f>
        <v>【98.53】</v>
      </c>
      <c r="CA6" s="33">
        <f>IF(CA7="",NA(),CA7)</f>
        <v>186.74</v>
      </c>
      <c r="CB6" s="33">
        <f t="shared" ref="CB6:CJ6" si="9">IF(CB7="",NA(),CB7)</f>
        <v>199.67</v>
      </c>
      <c r="CC6" s="33">
        <f t="shared" si="9"/>
        <v>184.14</v>
      </c>
      <c r="CD6" s="33">
        <f t="shared" si="9"/>
        <v>192.6</v>
      </c>
      <c r="CE6" s="33">
        <f t="shared" si="9"/>
        <v>183.26</v>
      </c>
      <c r="CF6" s="33">
        <f t="shared" si="9"/>
        <v>169.89</v>
      </c>
      <c r="CG6" s="33">
        <f t="shared" si="9"/>
        <v>171.78</v>
      </c>
      <c r="CH6" s="33">
        <f t="shared" si="9"/>
        <v>168.57</v>
      </c>
      <c r="CI6" s="33">
        <f t="shared" si="9"/>
        <v>167.97</v>
      </c>
      <c r="CJ6" s="33">
        <f t="shared" si="9"/>
        <v>165.45</v>
      </c>
      <c r="CK6" s="32" t="str">
        <f>IF(CK7="","",IF(CK7="-","【-】","【"&amp;SUBSTITUTE(TEXT(CK7,"#,##0.00"),"-","△")&amp;"】"))</f>
        <v>【139.70】</v>
      </c>
      <c r="CL6" s="33">
        <f>IF(CL7="",NA(),CL7)</f>
        <v>78.58</v>
      </c>
      <c r="CM6" s="33">
        <f t="shared" ref="CM6:CU6" si="10">IF(CM7="",NA(),CM7)</f>
        <v>78.16</v>
      </c>
      <c r="CN6" s="33">
        <f t="shared" si="10"/>
        <v>78.650000000000006</v>
      </c>
      <c r="CO6" s="33">
        <f t="shared" si="10"/>
        <v>84</v>
      </c>
      <c r="CP6" s="33">
        <f t="shared" si="10"/>
        <v>85.45</v>
      </c>
      <c r="CQ6" s="33">
        <f t="shared" si="10"/>
        <v>62.55</v>
      </c>
      <c r="CR6" s="33">
        <f t="shared" si="10"/>
        <v>62.27</v>
      </c>
      <c r="CS6" s="33">
        <f t="shared" si="10"/>
        <v>64.12</v>
      </c>
      <c r="CT6" s="33">
        <f t="shared" si="10"/>
        <v>64.87</v>
      </c>
      <c r="CU6" s="33">
        <f t="shared" si="10"/>
        <v>65.62</v>
      </c>
      <c r="CV6" s="32" t="str">
        <f>IF(CV7="","",IF(CV7="-","【-】","【"&amp;SUBSTITUTE(TEXT(CV7,"#,##0.00"),"-","△")&amp;"】"))</f>
        <v>【60.01】</v>
      </c>
      <c r="CW6" s="33">
        <f>IF(CW7="",NA(),CW7)</f>
        <v>92.4</v>
      </c>
      <c r="CX6" s="33">
        <f t="shared" ref="CX6:DF6" si="11">IF(CX7="",NA(),CX7)</f>
        <v>92.5</v>
      </c>
      <c r="CY6" s="33">
        <f t="shared" si="11"/>
        <v>92.7</v>
      </c>
      <c r="CZ6" s="33">
        <f t="shared" si="11"/>
        <v>92.5</v>
      </c>
      <c r="DA6" s="33">
        <f t="shared" si="11"/>
        <v>92.4</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0.15</v>
      </c>
      <c r="EE6" s="33">
        <f t="shared" ref="EE6:EM6" si="14">IF(EE7="",NA(),EE7)</f>
        <v>7.0000000000000007E-2</v>
      </c>
      <c r="EF6" s="33">
        <f t="shared" si="14"/>
        <v>0.03</v>
      </c>
      <c r="EG6" s="33">
        <f t="shared" si="14"/>
        <v>0.06</v>
      </c>
      <c r="EH6" s="33">
        <f t="shared" si="14"/>
        <v>0.01</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122106</v>
      </c>
      <c r="D7" s="35">
        <v>47</v>
      </c>
      <c r="E7" s="35">
        <v>17</v>
      </c>
      <c r="F7" s="35">
        <v>1</v>
      </c>
      <c r="G7" s="35">
        <v>0</v>
      </c>
      <c r="H7" s="35" t="s">
        <v>96</v>
      </c>
      <c r="I7" s="35" t="s">
        <v>97</v>
      </c>
      <c r="J7" s="35" t="s">
        <v>98</v>
      </c>
      <c r="K7" s="35" t="s">
        <v>99</v>
      </c>
      <c r="L7" s="35" t="s">
        <v>100</v>
      </c>
      <c r="M7" s="36" t="s">
        <v>101</v>
      </c>
      <c r="N7" s="36" t="s">
        <v>102</v>
      </c>
      <c r="O7" s="36">
        <v>33.979999999999997</v>
      </c>
      <c r="P7" s="36">
        <v>76.27</v>
      </c>
      <c r="Q7" s="36">
        <v>3024</v>
      </c>
      <c r="R7" s="36">
        <v>91358</v>
      </c>
      <c r="S7" s="36">
        <v>99.92</v>
      </c>
      <c r="T7" s="36">
        <v>914.31</v>
      </c>
      <c r="U7" s="36">
        <v>30949</v>
      </c>
      <c r="V7" s="36">
        <v>8.09</v>
      </c>
      <c r="W7" s="36">
        <v>3825.59</v>
      </c>
      <c r="X7" s="36">
        <v>99.18</v>
      </c>
      <c r="Y7" s="36">
        <v>94.06</v>
      </c>
      <c r="Z7" s="36">
        <v>104.54</v>
      </c>
      <c r="AA7" s="36">
        <v>97.78</v>
      </c>
      <c r="AB7" s="36">
        <v>99.51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612.24</v>
      </c>
      <c r="BF7" s="36">
        <v>576.6</v>
      </c>
      <c r="BG7" s="36">
        <v>524.70000000000005</v>
      </c>
      <c r="BH7" s="36">
        <v>482.17</v>
      </c>
      <c r="BI7" s="36">
        <v>482.18</v>
      </c>
      <c r="BJ7" s="36">
        <v>936.66</v>
      </c>
      <c r="BK7" s="36">
        <v>918.88</v>
      </c>
      <c r="BL7" s="36">
        <v>885.97</v>
      </c>
      <c r="BM7" s="36">
        <v>854.16</v>
      </c>
      <c r="BN7" s="36">
        <v>848.31</v>
      </c>
      <c r="BO7" s="36">
        <v>763.62</v>
      </c>
      <c r="BP7" s="36">
        <v>101.47</v>
      </c>
      <c r="BQ7" s="36">
        <v>94.23</v>
      </c>
      <c r="BR7" s="36">
        <v>101.9</v>
      </c>
      <c r="BS7" s="36">
        <v>99.24</v>
      </c>
      <c r="BT7" s="36">
        <v>104.36</v>
      </c>
      <c r="BU7" s="36">
        <v>88.44</v>
      </c>
      <c r="BV7" s="36">
        <v>88.2</v>
      </c>
      <c r="BW7" s="36">
        <v>89.94</v>
      </c>
      <c r="BX7" s="36">
        <v>93.13</v>
      </c>
      <c r="BY7" s="36">
        <v>94.38</v>
      </c>
      <c r="BZ7" s="36">
        <v>98.53</v>
      </c>
      <c r="CA7" s="36">
        <v>186.74</v>
      </c>
      <c r="CB7" s="36">
        <v>199.67</v>
      </c>
      <c r="CC7" s="36">
        <v>184.14</v>
      </c>
      <c r="CD7" s="36">
        <v>192.6</v>
      </c>
      <c r="CE7" s="36">
        <v>183.26</v>
      </c>
      <c r="CF7" s="36">
        <v>169.89</v>
      </c>
      <c r="CG7" s="36">
        <v>171.78</v>
      </c>
      <c r="CH7" s="36">
        <v>168.57</v>
      </c>
      <c r="CI7" s="36">
        <v>167.97</v>
      </c>
      <c r="CJ7" s="36">
        <v>165.45</v>
      </c>
      <c r="CK7" s="36">
        <v>139.69999999999999</v>
      </c>
      <c r="CL7" s="36">
        <v>78.58</v>
      </c>
      <c r="CM7" s="36">
        <v>78.16</v>
      </c>
      <c r="CN7" s="36">
        <v>78.650000000000006</v>
      </c>
      <c r="CO7" s="36">
        <v>84</v>
      </c>
      <c r="CP7" s="36">
        <v>85.45</v>
      </c>
      <c r="CQ7" s="36">
        <v>62.55</v>
      </c>
      <c r="CR7" s="36">
        <v>62.27</v>
      </c>
      <c r="CS7" s="36">
        <v>64.12</v>
      </c>
      <c r="CT7" s="36">
        <v>64.87</v>
      </c>
      <c r="CU7" s="36">
        <v>65.62</v>
      </c>
      <c r="CV7" s="36">
        <v>60.01</v>
      </c>
      <c r="CW7" s="36">
        <v>92.4</v>
      </c>
      <c r="CX7" s="36">
        <v>92.5</v>
      </c>
      <c r="CY7" s="36">
        <v>92.7</v>
      </c>
      <c r="CZ7" s="36">
        <v>92.5</v>
      </c>
      <c r="DA7" s="36">
        <v>92.4</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0.15</v>
      </c>
      <c r="EE7" s="36">
        <v>7.0000000000000007E-2</v>
      </c>
      <c r="EF7" s="36">
        <v>0.03</v>
      </c>
      <c r="EG7" s="36">
        <v>0.06</v>
      </c>
      <c r="EH7" s="36">
        <v>0.01</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2017-02-15T05:42:09Z</cp:lastPrinted>
  <dcterms:created xsi:type="dcterms:W3CDTF">2017-02-08T02:47:46Z</dcterms:created>
  <dcterms:modified xsi:type="dcterms:W3CDTF">2017-02-21T08:18:07Z</dcterms:modified>
  <cp:category/>
</cp:coreProperties>
</file>