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AD10" i="4" s="1"/>
  <c r="P6" i="5"/>
  <c r="W10" i="4" s="1"/>
  <c r="O6" i="5"/>
  <c r="N6" i="5"/>
  <c r="M6" i="5"/>
  <c r="B10" i="4" s="1"/>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AL10" i="4"/>
  <c r="P10" i="4"/>
  <c r="I10" i="4"/>
  <c r="AT8" i="4"/>
  <c r="AL8" i="4"/>
  <c r="P8" i="4"/>
  <c r="I8" i="4"/>
  <c r="B8" i="4"/>
  <c r="C10" i="5" l="1"/>
  <c r="D10" i="5"/>
  <c r="E10" i="5"/>
  <c r="B10" i="5"/>
</calcChain>
</file>

<file path=xl/sharedStrings.xml><?xml version="1.0" encoding="utf-8"?>
<sst xmlns="http://schemas.openxmlformats.org/spreadsheetml/2006/main" count="288" uniqueCount="110">
  <si>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</si>
  <si>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</si>
  <si>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</si>
  <si>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</si>
  <si>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</si>
  <si>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</si>
  <si>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</si>
  <si>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</si>
  <si>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</si>
  <si>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</si>
  <si>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</si>
  <si>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</si>
  <si>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</si>
  <si>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</si>
  <si>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</si>
  <si>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</si>
  <si>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</si>
  <si>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</si>
  <si>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</si>
  <si>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</si>
  <si>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</si>
  <si>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</si>
  <si>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</si>
  <si>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</si>
  <si>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</si>
  <si>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</si>
  <si>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</si>
  <si>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</si>
  <si>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</si>
  <si>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</si>
  <si>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</si>
  <si>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</si>
  <si>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</si>
  <si>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</si>
  <si>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</si>
  <si>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</si>
  <si>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</si>
  <si>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</si>
  <si>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</si>
  <si>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</si>
  <si>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</si>
  <si>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</si>
  <si>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</si>
  <si>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</si>
  <si>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</si>
  <si>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</si>
  <si>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</si>
  <si>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</si>
  <si>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</si>
  <si>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</si>
  <si>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</si>
  <si>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</si>
  <si>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</si>
  <si>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</si>
  <si>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</si>
  <si>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</si>
  <si>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</si>
  <si>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</si>
  <si>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</si>
  <si>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</si>
  <si>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</si>
  <si>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</si>
  <si>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</si>
  <si>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</si>
  <si>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</si>
  <si>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</si>
  <si>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</si>
  <si>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</si>
  <si>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</si>
  <si>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</si>
  <si>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</si>
  <si>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</si>
  <si>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</si>
  <si>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</si>
  <si>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</si>
  <si>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</si>
  <si>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</si>
  <si>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</si>
  <si>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</si>
  <si>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</si>
  <si>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</si>
  <si>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</si>
  <si>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</si>
  <si>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</si>
  <si>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</si>
  <si>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</si>
  <si>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</si>
  <si>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</si>
  <si>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</si>
  <si>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</si>
  <si>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</si>
  <si>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</si>
  <si>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</si>
  <si>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</si>
  <si>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</si>
  <si>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</si>
  <si>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佐倉市</t>
  </si>
  <si>
    <t>法適用</t>
  </si>
  <si>
    <t>下水道事業</t>
  </si>
  <si>
    <t>公共下水道</t>
  </si>
  <si>
    <t>Ac1</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</si>
  <si>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</si>
  <si>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</si>
  <si>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</si>
  <si>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</si>
  <si>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</si>
  <si>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</si>
  <si>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は前年を上回っており老朽化が進行している。全国平均、類似団体と比較すると平均を下回っており、資産の老朽化は比較的低い。管渠改善率は、ほぼ類似団体平均レベルであるが、前年の改善率を下回っており管路更新のペースの鈍化がみられる。佐倉市の下水道管は現在耐用年数を経過しているものがまだ発生していないが、実際には老朽化した管渠がみられることや、昭和40年代後半から50年代にかけ最も多くの下水道管が設置されており、今後急激に老朽化が進行することが見込まれることから、管渠改善率をあげていくことが求められている。</t>
    <rPh sb="33" eb="35">
      <t>ゼンコク</t>
    </rPh>
    <rPh sb="35" eb="37">
      <t>ヘイキン</t>
    </rPh>
    <rPh sb="58" eb="60">
      <t>シサン</t>
    </rPh>
    <rPh sb="71" eb="73">
      <t>カンキョ</t>
    </rPh>
    <rPh sb="73" eb="75">
      <t>カイゼン</t>
    </rPh>
    <rPh sb="80" eb="82">
      <t>ルイジ</t>
    </rPh>
    <rPh sb="82" eb="84">
      <t>ダンタイ</t>
    </rPh>
    <phoneticPr fontId="4"/>
  </si>
  <si>
    <r>
      <t xml:space="preserve">  流動比率、企業債残高対象事業規模比率は、全国平均、類似団体平均と</t>
    </r>
    <r>
      <rPr>
        <sz val="11"/>
        <rFont val="ＭＳ ゴシック"/>
        <family val="3"/>
        <charset val="128"/>
      </rPr>
      <t>比較すると良好ではあるが、</t>
    </r>
    <r>
      <rPr>
        <sz val="11"/>
        <color theme="1"/>
        <rFont val="ＭＳ ゴシック"/>
        <family val="3"/>
        <charset val="128"/>
      </rPr>
      <t>経常収支比率は、前年度数値を下回っており、全国平均、類似団体平均と比較しても低い数値となっている。当該比率の減少理由は、費用の大半を占めている減価償却費や終末処理場での処理費用の負担金の増加によるものである。これらの経費は、今後も増加が見込まれる費用であるので、将来、経営を圧迫する要因の一つである。経費回収率は、全国平均、類似団体平均より</t>
    </r>
    <r>
      <rPr>
        <sz val="11"/>
        <rFont val="ＭＳ ゴシック"/>
        <family val="3"/>
        <charset val="128"/>
      </rPr>
      <t>も高く、</t>
    </r>
    <r>
      <rPr>
        <sz val="11"/>
        <color theme="1"/>
        <rFont val="ＭＳ ゴシック"/>
        <family val="3"/>
        <charset val="128"/>
      </rPr>
      <t xml:space="preserve">汚水処理原価は全国平均、類似団体平均より低い。当市は長期前受金戻入の実情（当市の長期前受金は受贈財産や工事寄付金等再現性のない項目が大半を占めている）を踏まえ、将来の確実な更新財源を確保する観点での分析が必須であるとし、別途、佐倉市独自の経費回収率を算出し事業運営の指標としている。それによると、減価償却費から国県補助金に伴う長期前受金戻入のみを控除した汚水処理費により経費回収率を算出した結果、100％を大きく下回り、施設の更新財源を考慮した収入体系となっていないものと考えられる。
</t>
    </r>
    <rPh sb="2" eb="4">
      <t>リュウドウ</t>
    </rPh>
    <rPh sb="4" eb="6">
      <t>ヒリツ</t>
    </rPh>
    <rPh sb="31" eb="33">
      <t>ヘイキン</t>
    </rPh>
    <rPh sb="39" eb="41">
      <t>リョウコウ</t>
    </rPh>
    <rPh sb="77" eb="79">
      <t>ヘイキン</t>
    </rPh>
    <rPh sb="96" eb="97">
      <t>トウ</t>
    </rPh>
    <rPh sb="97" eb="98">
      <t>ガイ</t>
    </rPh>
    <rPh sb="98" eb="100">
      <t>ヒリツ</t>
    </rPh>
    <rPh sb="101" eb="103">
      <t>ゲンショウ</t>
    </rPh>
    <rPh sb="103" eb="105">
      <t>リユウ</t>
    </rPh>
    <rPh sb="107" eb="109">
      <t>ヒヨウ</t>
    </rPh>
    <rPh sb="155" eb="157">
      <t>ケイヒ</t>
    </rPh>
    <rPh sb="159" eb="161">
      <t>コンゴ</t>
    </rPh>
    <rPh sb="162" eb="164">
      <t>ゾウカ</t>
    </rPh>
    <rPh sb="165" eb="167">
      <t>ミコ</t>
    </rPh>
    <rPh sb="170" eb="172">
      <t>ヒヨウ</t>
    </rPh>
    <rPh sb="178" eb="180">
      <t>ショウライ</t>
    </rPh>
    <rPh sb="181" eb="183">
      <t>ケイエイ</t>
    </rPh>
    <rPh sb="184" eb="186">
      <t>アッパク</t>
    </rPh>
    <rPh sb="188" eb="190">
      <t>ヨウイン</t>
    </rPh>
    <rPh sb="191" eb="192">
      <t>ヒト</t>
    </rPh>
    <rPh sb="197" eb="199">
      <t>ケイヒ</t>
    </rPh>
    <rPh sb="199" eb="201">
      <t>カイシュウ</t>
    </rPh>
    <rPh sb="201" eb="202">
      <t>リツ</t>
    </rPh>
    <rPh sb="204" eb="206">
      <t>ゼンコク</t>
    </rPh>
    <rPh sb="206" eb="208">
      <t>ヘイキン</t>
    </rPh>
    <rPh sb="213" eb="215">
      <t>ヘイキン</t>
    </rPh>
    <rPh sb="218" eb="219">
      <t>タカ</t>
    </rPh>
    <rPh sb="228" eb="230">
      <t>ゼンコク</t>
    </rPh>
    <rPh sb="230" eb="232">
      <t>ヘイキン</t>
    </rPh>
    <rPh sb="233" eb="235">
      <t>ルイジ</t>
    </rPh>
    <rPh sb="235" eb="237">
      <t>ダンタイ</t>
    </rPh>
    <rPh sb="237" eb="239">
      <t>ヘイキン</t>
    </rPh>
    <rPh sb="241" eb="242">
      <t>ヒク</t>
    </rPh>
    <rPh sb="244" eb="246">
      <t>トウシ</t>
    </rPh>
    <rPh sb="247" eb="249">
      <t>チョウキ</t>
    </rPh>
    <rPh sb="249" eb="252">
      <t>マエウケキン</t>
    </rPh>
    <rPh sb="252" eb="254">
      <t>レイニュウ</t>
    </rPh>
    <rPh sb="255" eb="257">
      <t>ジツジョウ</t>
    </rPh>
    <rPh sb="258" eb="260">
      <t>トウシ</t>
    </rPh>
    <rPh sb="261" eb="263">
      <t>チョウキ</t>
    </rPh>
    <rPh sb="263" eb="266">
      <t>マエウケキン</t>
    </rPh>
    <rPh sb="267" eb="269">
      <t>ジュゾウ</t>
    </rPh>
    <rPh sb="269" eb="271">
      <t>ザイサン</t>
    </rPh>
    <rPh sb="272" eb="274">
      <t>コウジ</t>
    </rPh>
    <rPh sb="274" eb="277">
      <t>キフキン</t>
    </rPh>
    <rPh sb="277" eb="278">
      <t>トウ</t>
    </rPh>
    <rPh sb="278" eb="281">
      <t>サイゲンセイ</t>
    </rPh>
    <rPh sb="284" eb="286">
      <t>コウモク</t>
    </rPh>
    <rPh sb="287" eb="289">
      <t>タイハン</t>
    </rPh>
    <rPh sb="290" eb="291">
      <t>シ</t>
    </rPh>
    <rPh sb="297" eb="298">
      <t>フ</t>
    </rPh>
    <rPh sb="301" eb="303">
      <t>ショウライ</t>
    </rPh>
    <rPh sb="320" eb="322">
      <t>ブンセキ</t>
    </rPh>
    <rPh sb="323" eb="325">
      <t>ヒッス</t>
    </rPh>
    <rPh sb="331" eb="333">
      <t>ベット</t>
    </rPh>
    <rPh sb="334" eb="337">
      <t>サクラシ</t>
    </rPh>
    <rPh sb="337" eb="339">
      <t>ドクジ</t>
    </rPh>
    <rPh sb="340" eb="342">
      <t>ケイヒ</t>
    </rPh>
    <rPh sb="342" eb="344">
      <t>カイシュウ</t>
    </rPh>
    <rPh sb="344" eb="345">
      <t>リツ</t>
    </rPh>
    <rPh sb="346" eb="348">
      <t>サンシュツ</t>
    </rPh>
    <rPh sb="349" eb="351">
      <t>ジギョウ</t>
    </rPh>
    <rPh sb="351" eb="353">
      <t>ウンエイ</t>
    </rPh>
    <rPh sb="354" eb="356">
      <t>シヒョウ</t>
    </rPh>
    <rPh sb="398" eb="400">
      <t>オスイ</t>
    </rPh>
    <rPh sb="400" eb="402">
      <t>ショリ</t>
    </rPh>
    <rPh sb="402" eb="403">
      <t>ヒ</t>
    </rPh>
    <rPh sb="412" eb="414">
      <t>サンシュツ</t>
    </rPh>
    <rPh sb="416" eb="418">
      <t>ケッカ</t>
    </rPh>
    <rPh sb="424" eb="425">
      <t>オオ</t>
    </rPh>
    <rPh sb="427" eb="429">
      <t>シタマワ</t>
    </rPh>
    <rPh sb="431" eb="433">
      <t>シセツ</t>
    </rPh>
    <rPh sb="434" eb="436">
      <t>コウシン</t>
    </rPh>
    <rPh sb="436" eb="438">
      <t>ザイゲン</t>
    </rPh>
    <rPh sb="439" eb="441">
      <t>コウリョ</t>
    </rPh>
    <rPh sb="443" eb="445">
      <t>シュウニュウ</t>
    </rPh>
    <rPh sb="445" eb="447">
      <t>タイケイ</t>
    </rPh>
    <rPh sb="457" eb="458">
      <t>カンガ</t>
    </rPh>
    <phoneticPr fontId="4"/>
  </si>
  <si>
    <t xml:space="preserve">  経営の健全性・効率性についての分析から経常費用の増加から経営状況の悪化の兆候が見られることや、老朽化の状況についての分析から、今後の更新投資が増大していくことがわかる。今後は、人口減少による使用料収入の減少が予測される中、将来への負担を考慮すると企業債に頼らない更新財源の確保がより望ましい。これらのことから下水道使用料の見直しを含めた経営改善を行う必要があると考えられる。
</t>
    <rPh sb="21" eb="23">
      <t>ケイジョウ</t>
    </rPh>
    <rPh sb="65" eb="67">
      <t>コンゴ</t>
    </rPh>
    <rPh sb="68" eb="70">
      <t>コウシン</t>
    </rPh>
    <rPh sb="70" eb="72">
      <t>トウシ</t>
    </rPh>
    <rPh sb="73" eb="75">
      <t>ゾウダイ</t>
    </rPh>
    <rPh sb="100" eb="102">
      <t>シュウニュウ</t>
    </rPh>
    <rPh sb="106" eb="108">
      <t>ヨソク</t>
    </rPh>
    <rPh sb="111" eb="112">
      <t>ナカ</t>
    </rPh>
    <rPh sb="113" eb="115">
      <t>ショウライ</t>
    </rPh>
    <rPh sb="120" eb="122">
      <t>コウリョ</t>
    </rPh>
    <rPh sb="125" eb="127">
      <t>キギョウ</t>
    </rPh>
    <rPh sb="127" eb="128">
      <t>サイ</t>
    </rPh>
    <rPh sb="129" eb="130">
      <t>タヨ</t>
    </rPh>
    <rPh sb="133" eb="135">
      <t>コウシン</t>
    </rPh>
    <rPh sb="135" eb="137">
      <t>ザイゲン</t>
    </rPh>
    <rPh sb="138" eb="140">
      <t>カクホ</t>
    </rPh>
    <rPh sb="143" eb="144">
      <t>ノゾ</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</si>
</sst>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0" xfId="0" applyFont="1" applyBorder="1" applyAlignment="1">
      <alignment horizontal="center" vertical="center"/>
    </xf>
    <xf numFmtId="0" fontId="18" fillId="0" borderId="6"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0.19</c:v>
                </c:pt>
                <c:pt idx="4">
                  <c:v>0.13</c:v>
                </c:pt>
              </c:numCache>
            </c:numRef>
          </c:val>
        </c:ser>
        <c:dLbls>
          <c:showLegendKey val="0"/>
          <c:showVal val="0"/>
          <c:showCatName val="0"/>
          <c:showSerName val="0"/>
          <c:showPercent val="0"/>
          <c:showBubbleSize val="0"/>
        </c:dLbls>
        <c:gapWidth val="150"/>
        <c:axId val="150808448"/>
        <c:axId val="150814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0.11</c:v>
                </c:pt>
                <c:pt idx="4">
                  <c:v>0.12</c:v>
                </c:pt>
              </c:numCache>
            </c:numRef>
          </c:val>
          <c:smooth val="0"/>
        </c:ser>
        <c:dLbls>
          <c:showLegendKey val="0"/>
          <c:showVal val="0"/>
          <c:showCatName val="0"/>
          <c:showSerName val="0"/>
          <c:showPercent val="0"/>
          <c:showBubbleSize val="0"/>
        </c:dLbls>
        <c:marker val="1"/>
        <c:smooth val="0"/>
        <c:axId val="150808448"/>
        <c:axId val="150814720"/>
      </c:lineChart>
      <c:dateAx>
        <c:axId val="150808448"/>
        <c:scaling>
          <c:orientation val="minMax"/>
        </c:scaling>
        <c:delete val="1"/>
        <c:axPos val="b"/>
        <c:numFmt formatCode="ge" sourceLinked="1"/>
        <c:majorTickMark val="none"/>
        <c:minorTickMark val="none"/>
        <c:tickLblPos val="none"/>
        <c:crossAx val="150814720"/>
        <c:crosses val="autoZero"/>
        <c:auto val="1"/>
        <c:lblOffset val="100"/>
        <c:baseTimeUnit val="years"/>
      </c:dateAx>
      <c:valAx>
        <c:axId val="150814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808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0</c:v>
                </c:pt>
                <c:pt idx="1">
                  <c:v>0</c:v>
                </c:pt>
                <c:pt idx="2">
                  <c:v>0</c:v>
                </c:pt>
                <c:pt idx="3">
                  <c:v>105.23</c:v>
                </c:pt>
                <c:pt idx="4">
                  <c:v>103.84</c:v>
                </c:pt>
              </c:numCache>
            </c:numRef>
          </c:val>
        </c:ser>
        <c:dLbls>
          <c:showLegendKey val="0"/>
          <c:showVal val="0"/>
          <c:showCatName val="0"/>
          <c:showSerName val="0"/>
          <c:showPercent val="0"/>
          <c:showBubbleSize val="0"/>
        </c:dLbls>
        <c:gapWidth val="150"/>
        <c:axId val="150828544"/>
        <c:axId val="150830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105.47</c:v>
                </c:pt>
                <c:pt idx="4">
                  <c:v>106.67</c:v>
                </c:pt>
              </c:numCache>
            </c:numRef>
          </c:val>
          <c:smooth val="0"/>
        </c:ser>
        <c:dLbls>
          <c:showLegendKey val="0"/>
          <c:showVal val="0"/>
          <c:showCatName val="0"/>
          <c:showSerName val="0"/>
          <c:showPercent val="0"/>
          <c:showBubbleSize val="0"/>
        </c:dLbls>
        <c:marker val="1"/>
        <c:smooth val="0"/>
        <c:axId val="150828544"/>
        <c:axId val="150830464"/>
      </c:lineChart>
      <c:dateAx>
        <c:axId val="150828544"/>
        <c:scaling>
          <c:orientation val="minMax"/>
        </c:scaling>
        <c:delete val="1"/>
        <c:axPos val="b"/>
        <c:numFmt formatCode="ge" sourceLinked="1"/>
        <c:majorTickMark val="none"/>
        <c:minorTickMark val="none"/>
        <c:tickLblPos val="none"/>
        <c:crossAx val="150830464"/>
        <c:crosses val="autoZero"/>
        <c:auto val="1"/>
        <c:lblOffset val="100"/>
        <c:baseTimeUnit val="years"/>
      </c:dateAx>
      <c:valAx>
        <c:axId val="150830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82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0</c:v>
                </c:pt>
                <c:pt idx="1">
                  <c:v>0</c:v>
                </c:pt>
                <c:pt idx="2">
                  <c:v>0</c:v>
                </c:pt>
                <c:pt idx="3">
                  <c:v>3.74</c:v>
                </c:pt>
                <c:pt idx="4">
                  <c:v>7.42</c:v>
                </c:pt>
              </c:numCache>
            </c:numRef>
          </c:val>
        </c:ser>
        <c:dLbls>
          <c:showLegendKey val="0"/>
          <c:showVal val="0"/>
          <c:showCatName val="0"/>
          <c:showSerName val="0"/>
          <c:showPercent val="0"/>
          <c:showBubbleSize val="0"/>
        </c:dLbls>
        <c:gapWidth val="150"/>
        <c:axId val="150873216"/>
        <c:axId val="150875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28.06</c:v>
                </c:pt>
                <c:pt idx="4">
                  <c:v>29.48</c:v>
                </c:pt>
              </c:numCache>
            </c:numRef>
          </c:val>
          <c:smooth val="0"/>
        </c:ser>
        <c:dLbls>
          <c:showLegendKey val="0"/>
          <c:showVal val="0"/>
          <c:showCatName val="0"/>
          <c:showSerName val="0"/>
          <c:showPercent val="0"/>
          <c:showBubbleSize val="0"/>
        </c:dLbls>
        <c:marker val="1"/>
        <c:smooth val="0"/>
        <c:axId val="150873216"/>
        <c:axId val="150875136"/>
      </c:lineChart>
      <c:dateAx>
        <c:axId val="150873216"/>
        <c:scaling>
          <c:orientation val="minMax"/>
        </c:scaling>
        <c:delete val="1"/>
        <c:axPos val="b"/>
        <c:numFmt formatCode="ge" sourceLinked="1"/>
        <c:majorTickMark val="none"/>
        <c:minorTickMark val="none"/>
        <c:tickLblPos val="none"/>
        <c:crossAx val="150875136"/>
        <c:crosses val="autoZero"/>
        <c:auto val="1"/>
        <c:lblOffset val="100"/>
        <c:baseTimeUnit val="years"/>
      </c:dateAx>
      <c:valAx>
        <c:axId val="150875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873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150946560"/>
        <c:axId val="15094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3.32</c:v>
                </c:pt>
                <c:pt idx="4">
                  <c:v>3.89</c:v>
                </c:pt>
              </c:numCache>
            </c:numRef>
          </c:val>
          <c:smooth val="0"/>
        </c:ser>
        <c:dLbls>
          <c:showLegendKey val="0"/>
          <c:showVal val="0"/>
          <c:showCatName val="0"/>
          <c:showSerName val="0"/>
          <c:showPercent val="0"/>
          <c:showBubbleSize val="0"/>
        </c:dLbls>
        <c:marker val="1"/>
        <c:smooth val="0"/>
        <c:axId val="150946560"/>
        <c:axId val="150948480"/>
      </c:lineChart>
      <c:dateAx>
        <c:axId val="150946560"/>
        <c:scaling>
          <c:orientation val="minMax"/>
        </c:scaling>
        <c:delete val="1"/>
        <c:axPos val="b"/>
        <c:numFmt formatCode="ge" sourceLinked="1"/>
        <c:majorTickMark val="none"/>
        <c:minorTickMark val="none"/>
        <c:tickLblPos val="none"/>
        <c:crossAx val="150948480"/>
        <c:crosses val="autoZero"/>
        <c:auto val="1"/>
        <c:lblOffset val="100"/>
        <c:baseTimeUnit val="years"/>
      </c:dateAx>
      <c:valAx>
        <c:axId val="150948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94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150991232"/>
        <c:axId val="15099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13.3</c:v>
                </c:pt>
                <c:pt idx="4">
                  <c:v>12.51</c:v>
                </c:pt>
              </c:numCache>
            </c:numRef>
          </c:val>
          <c:smooth val="0"/>
        </c:ser>
        <c:dLbls>
          <c:showLegendKey val="0"/>
          <c:showVal val="0"/>
          <c:showCatName val="0"/>
          <c:showSerName val="0"/>
          <c:showPercent val="0"/>
          <c:showBubbleSize val="0"/>
        </c:dLbls>
        <c:marker val="1"/>
        <c:smooth val="0"/>
        <c:axId val="150991232"/>
        <c:axId val="150993152"/>
      </c:lineChart>
      <c:dateAx>
        <c:axId val="150991232"/>
        <c:scaling>
          <c:orientation val="minMax"/>
        </c:scaling>
        <c:delete val="1"/>
        <c:axPos val="b"/>
        <c:numFmt formatCode="ge" sourceLinked="1"/>
        <c:majorTickMark val="none"/>
        <c:minorTickMark val="none"/>
        <c:tickLblPos val="none"/>
        <c:crossAx val="150993152"/>
        <c:crosses val="autoZero"/>
        <c:auto val="1"/>
        <c:lblOffset val="100"/>
        <c:baseTimeUnit val="years"/>
      </c:dateAx>
      <c:valAx>
        <c:axId val="15099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99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0</c:v>
                </c:pt>
                <c:pt idx="2">
                  <c:v>0</c:v>
                </c:pt>
                <c:pt idx="3">
                  <c:v>124.88</c:v>
                </c:pt>
                <c:pt idx="4">
                  <c:v>165.77</c:v>
                </c:pt>
              </c:numCache>
            </c:numRef>
          </c:val>
        </c:ser>
        <c:dLbls>
          <c:showLegendKey val="0"/>
          <c:showVal val="0"/>
          <c:showCatName val="0"/>
          <c:showSerName val="0"/>
          <c:showPercent val="0"/>
          <c:showBubbleSize val="0"/>
        </c:dLbls>
        <c:gapWidth val="150"/>
        <c:axId val="151019520"/>
        <c:axId val="151021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52.63</c:v>
                </c:pt>
                <c:pt idx="4">
                  <c:v>54.09</c:v>
                </c:pt>
              </c:numCache>
            </c:numRef>
          </c:val>
          <c:smooth val="0"/>
        </c:ser>
        <c:dLbls>
          <c:showLegendKey val="0"/>
          <c:showVal val="0"/>
          <c:showCatName val="0"/>
          <c:showSerName val="0"/>
          <c:showPercent val="0"/>
          <c:showBubbleSize val="0"/>
        </c:dLbls>
        <c:marker val="1"/>
        <c:smooth val="0"/>
        <c:axId val="151019520"/>
        <c:axId val="151021440"/>
      </c:lineChart>
      <c:dateAx>
        <c:axId val="151019520"/>
        <c:scaling>
          <c:orientation val="minMax"/>
        </c:scaling>
        <c:delete val="1"/>
        <c:axPos val="b"/>
        <c:numFmt formatCode="ge" sourceLinked="1"/>
        <c:majorTickMark val="none"/>
        <c:minorTickMark val="none"/>
        <c:tickLblPos val="none"/>
        <c:crossAx val="151021440"/>
        <c:crosses val="autoZero"/>
        <c:auto val="1"/>
        <c:lblOffset val="100"/>
        <c:baseTimeUnit val="years"/>
      </c:dateAx>
      <c:valAx>
        <c:axId val="151021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019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167.26</c:v>
                </c:pt>
                <c:pt idx="4">
                  <c:v>166.74</c:v>
                </c:pt>
              </c:numCache>
            </c:numRef>
          </c:val>
        </c:ser>
        <c:dLbls>
          <c:showLegendKey val="0"/>
          <c:showVal val="0"/>
          <c:showCatName val="0"/>
          <c:showSerName val="0"/>
          <c:showPercent val="0"/>
          <c:showBubbleSize val="0"/>
        </c:dLbls>
        <c:gapWidth val="150"/>
        <c:axId val="151154048"/>
        <c:axId val="151156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843.57</c:v>
                </c:pt>
                <c:pt idx="4">
                  <c:v>845.86</c:v>
                </c:pt>
              </c:numCache>
            </c:numRef>
          </c:val>
          <c:smooth val="0"/>
        </c:ser>
        <c:dLbls>
          <c:showLegendKey val="0"/>
          <c:showVal val="0"/>
          <c:showCatName val="0"/>
          <c:showSerName val="0"/>
          <c:showPercent val="0"/>
          <c:showBubbleSize val="0"/>
        </c:dLbls>
        <c:marker val="1"/>
        <c:smooth val="0"/>
        <c:axId val="151154048"/>
        <c:axId val="151156224"/>
      </c:lineChart>
      <c:dateAx>
        <c:axId val="151154048"/>
        <c:scaling>
          <c:orientation val="minMax"/>
        </c:scaling>
        <c:delete val="1"/>
        <c:axPos val="b"/>
        <c:numFmt formatCode="ge" sourceLinked="1"/>
        <c:majorTickMark val="none"/>
        <c:minorTickMark val="none"/>
        <c:tickLblPos val="none"/>
        <c:crossAx val="151156224"/>
        <c:crosses val="autoZero"/>
        <c:auto val="1"/>
        <c:lblOffset val="100"/>
        <c:baseTimeUnit val="years"/>
      </c:dateAx>
      <c:valAx>
        <c:axId val="151156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15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0</c:v>
                </c:pt>
                <c:pt idx="1">
                  <c:v>0</c:v>
                </c:pt>
                <c:pt idx="2">
                  <c:v>0</c:v>
                </c:pt>
                <c:pt idx="3">
                  <c:v>109.18</c:v>
                </c:pt>
                <c:pt idx="4">
                  <c:v>107.96</c:v>
                </c:pt>
              </c:numCache>
            </c:numRef>
          </c:val>
        </c:ser>
        <c:dLbls>
          <c:showLegendKey val="0"/>
          <c:showVal val="0"/>
          <c:showCatName val="0"/>
          <c:showSerName val="0"/>
          <c:showPercent val="0"/>
          <c:showBubbleSize val="0"/>
        </c:dLbls>
        <c:gapWidth val="150"/>
        <c:axId val="151223296"/>
        <c:axId val="151233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99.86</c:v>
                </c:pt>
                <c:pt idx="4">
                  <c:v>101.88</c:v>
                </c:pt>
              </c:numCache>
            </c:numRef>
          </c:val>
          <c:smooth val="0"/>
        </c:ser>
        <c:dLbls>
          <c:showLegendKey val="0"/>
          <c:showVal val="0"/>
          <c:showCatName val="0"/>
          <c:showSerName val="0"/>
          <c:showPercent val="0"/>
          <c:showBubbleSize val="0"/>
        </c:dLbls>
        <c:marker val="1"/>
        <c:smooth val="0"/>
        <c:axId val="151223296"/>
        <c:axId val="151233664"/>
      </c:lineChart>
      <c:dateAx>
        <c:axId val="151223296"/>
        <c:scaling>
          <c:orientation val="minMax"/>
        </c:scaling>
        <c:delete val="1"/>
        <c:axPos val="b"/>
        <c:numFmt formatCode="ge" sourceLinked="1"/>
        <c:majorTickMark val="none"/>
        <c:minorTickMark val="none"/>
        <c:tickLblPos val="none"/>
        <c:crossAx val="151233664"/>
        <c:crosses val="autoZero"/>
        <c:auto val="1"/>
        <c:lblOffset val="100"/>
        <c:baseTimeUnit val="years"/>
      </c:dateAx>
      <c:valAx>
        <c:axId val="15123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22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0</c:v>
                </c:pt>
                <c:pt idx="1">
                  <c:v>0</c:v>
                </c:pt>
                <c:pt idx="2">
                  <c:v>0</c:v>
                </c:pt>
                <c:pt idx="3">
                  <c:v>97.69</c:v>
                </c:pt>
                <c:pt idx="4">
                  <c:v>99.26</c:v>
                </c:pt>
              </c:numCache>
            </c:numRef>
          </c:val>
        </c:ser>
        <c:dLbls>
          <c:showLegendKey val="0"/>
          <c:showVal val="0"/>
          <c:showCatName val="0"/>
          <c:showSerName val="0"/>
          <c:showPercent val="0"/>
          <c:showBubbleSize val="0"/>
        </c:dLbls>
        <c:gapWidth val="150"/>
        <c:axId val="151247488"/>
        <c:axId val="151274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147.29</c:v>
                </c:pt>
                <c:pt idx="4">
                  <c:v>143.15</c:v>
                </c:pt>
              </c:numCache>
            </c:numRef>
          </c:val>
          <c:smooth val="0"/>
        </c:ser>
        <c:dLbls>
          <c:showLegendKey val="0"/>
          <c:showVal val="0"/>
          <c:showCatName val="0"/>
          <c:showSerName val="0"/>
          <c:showPercent val="0"/>
          <c:showBubbleSize val="0"/>
        </c:dLbls>
        <c:marker val="1"/>
        <c:smooth val="0"/>
        <c:axId val="151247488"/>
        <c:axId val="151274240"/>
      </c:lineChart>
      <c:dateAx>
        <c:axId val="151247488"/>
        <c:scaling>
          <c:orientation val="minMax"/>
        </c:scaling>
        <c:delete val="1"/>
        <c:axPos val="b"/>
        <c:numFmt formatCode="ge" sourceLinked="1"/>
        <c:majorTickMark val="none"/>
        <c:minorTickMark val="none"/>
        <c:tickLblPos val="none"/>
        <c:crossAx val="151274240"/>
        <c:crosses val="autoZero"/>
        <c:auto val="1"/>
        <c:lblOffset val="100"/>
        <c:baseTimeUnit val="years"/>
      </c:dateAx>
      <c:valAx>
        <c:axId val="151274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24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51374080"/>
        <c:axId val="15141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61.03</c:v>
                </c:pt>
                <c:pt idx="4">
                  <c:v>62.5</c:v>
                </c:pt>
              </c:numCache>
            </c:numRef>
          </c:val>
          <c:smooth val="0"/>
        </c:ser>
        <c:dLbls>
          <c:showLegendKey val="0"/>
          <c:showVal val="0"/>
          <c:showCatName val="0"/>
          <c:showSerName val="0"/>
          <c:showPercent val="0"/>
          <c:showBubbleSize val="0"/>
        </c:dLbls>
        <c:marker val="1"/>
        <c:smooth val="0"/>
        <c:axId val="151374080"/>
        <c:axId val="151417216"/>
      </c:lineChart>
      <c:dateAx>
        <c:axId val="151374080"/>
        <c:scaling>
          <c:orientation val="minMax"/>
        </c:scaling>
        <c:delete val="1"/>
        <c:axPos val="b"/>
        <c:numFmt formatCode="ge" sourceLinked="1"/>
        <c:majorTickMark val="none"/>
        <c:minorTickMark val="none"/>
        <c:tickLblPos val="none"/>
        <c:crossAx val="151417216"/>
        <c:crosses val="autoZero"/>
        <c:auto val="1"/>
        <c:lblOffset val="100"/>
        <c:baseTimeUnit val="years"/>
      </c:dateAx>
      <c:valAx>
        <c:axId val="15141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37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0</c:v>
                </c:pt>
                <c:pt idx="1">
                  <c:v>0</c:v>
                </c:pt>
                <c:pt idx="2">
                  <c:v>0</c:v>
                </c:pt>
                <c:pt idx="3">
                  <c:v>97.82</c:v>
                </c:pt>
                <c:pt idx="4">
                  <c:v>97.98</c:v>
                </c:pt>
              </c:numCache>
            </c:numRef>
          </c:val>
        </c:ser>
        <c:dLbls>
          <c:showLegendKey val="0"/>
          <c:showVal val="0"/>
          <c:showCatName val="0"/>
          <c:showSerName val="0"/>
          <c:showPercent val="0"/>
          <c:showBubbleSize val="0"/>
        </c:dLbls>
        <c:gapWidth val="150"/>
        <c:axId val="151533440"/>
        <c:axId val="15153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93.83</c:v>
                </c:pt>
                <c:pt idx="4">
                  <c:v>93.88</c:v>
                </c:pt>
              </c:numCache>
            </c:numRef>
          </c:val>
          <c:smooth val="0"/>
        </c:ser>
        <c:dLbls>
          <c:showLegendKey val="0"/>
          <c:showVal val="0"/>
          <c:showCatName val="0"/>
          <c:showSerName val="0"/>
          <c:showPercent val="0"/>
          <c:showBubbleSize val="0"/>
        </c:dLbls>
        <c:marker val="1"/>
        <c:smooth val="0"/>
        <c:axId val="151533440"/>
        <c:axId val="151539712"/>
      </c:lineChart>
      <c:dateAx>
        <c:axId val="151533440"/>
        <c:scaling>
          <c:orientation val="minMax"/>
        </c:scaling>
        <c:delete val="1"/>
        <c:axPos val="b"/>
        <c:numFmt formatCode="ge" sourceLinked="1"/>
        <c:majorTickMark val="none"/>
        <c:minorTickMark val="none"/>
        <c:tickLblPos val="none"/>
        <c:crossAx val="151539712"/>
        <c:crosses val="autoZero"/>
        <c:auto val="1"/>
        <c:lblOffset val="100"/>
        <c:baseTimeUnit val="years"/>
      </c:dateAx>
      <c:valAx>
        <c:axId val="15153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533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【108.23】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【4.45】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【57.41】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【36.85】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【4.56】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75" customHeight="1">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75" customHeight="1">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3" t="str">
        <f>データ!H6</f>
        <v>千葉県　佐倉市</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0" t="s">
        <v>1</v>
      </c>
      <c r="C7" s="70"/>
      <c r="D7" s="70"/>
      <c r="E7" s="70"/>
      <c r="F7" s="70"/>
      <c r="G7" s="70"/>
      <c r="H7" s="70"/>
      <c r="I7" s="70" t="s">
        <v>2</v>
      </c>
      <c r="J7" s="70"/>
      <c r="K7" s="70"/>
      <c r="L7" s="70"/>
      <c r="M7" s="70"/>
      <c r="N7" s="70"/>
      <c r="O7" s="70"/>
      <c r="P7" s="70" t="s">
        <v>3</v>
      </c>
      <c r="Q7" s="70"/>
      <c r="R7" s="70"/>
      <c r="S7" s="70"/>
      <c r="T7" s="70"/>
      <c r="U7" s="70"/>
      <c r="V7" s="70"/>
      <c r="W7" s="70" t="s">
        <v>4</v>
      </c>
      <c r="X7" s="70"/>
      <c r="Y7" s="70"/>
      <c r="Z7" s="70"/>
      <c r="AA7" s="70"/>
      <c r="AB7" s="70"/>
      <c r="AC7" s="70"/>
      <c r="AD7" s="3"/>
      <c r="AE7" s="3"/>
      <c r="AF7" s="3"/>
      <c r="AG7" s="3"/>
      <c r="AH7" s="3"/>
      <c r="AI7" s="3"/>
      <c r="AJ7" s="3"/>
      <c r="AK7" s="3"/>
      <c r="AL7" s="70" t="s">
        <v>5</v>
      </c>
      <c r="AM7" s="70"/>
      <c r="AN7" s="70"/>
      <c r="AO7" s="70"/>
      <c r="AP7" s="70"/>
      <c r="AQ7" s="70"/>
      <c r="AR7" s="70"/>
      <c r="AS7" s="70"/>
      <c r="AT7" s="70" t="s">
        <v>6</v>
      </c>
      <c r="AU7" s="70"/>
      <c r="AV7" s="70"/>
      <c r="AW7" s="70"/>
      <c r="AX7" s="70"/>
      <c r="AY7" s="70"/>
      <c r="AZ7" s="70"/>
      <c r="BA7" s="70"/>
      <c r="BB7" s="70" t="s">
        <v>7</v>
      </c>
      <c r="BC7" s="70"/>
      <c r="BD7" s="70"/>
      <c r="BE7" s="70"/>
      <c r="BF7" s="70"/>
      <c r="BG7" s="70"/>
      <c r="BH7" s="70"/>
      <c r="BI7" s="70"/>
      <c r="BJ7" s="3"/>
      <c r="BK7" s="3"/>
      <c r="BL7" s="4" t="s">
        <v>8</v>
      </c>
      <c r="BM7" s="5"/>
      <c r="BN7" s="5"/>
      <c r="BO7" s="5"/>
      <c r="BP7" s="5"/>
      <c r="BQ7" s="5"/>
      <c r="BR7" s="5"/>
      <c r="BS7" s="5"/>
      <c r="BT7" s="5"/>
      <c r="BU7" s="5"/>
      <c r="BV7" s="5"/>
      <c r="BW7" s="5"/>
      <c r="BX7" s="5"/>
      <c r="BY7" s="6"/>
    </row>
    <row r="8" spans="1:78" ht="18.75" customHeight="1">
      <c r="A8" s="2"/>
      <c r="B8" s="71" t="str">
        <f>データ!I6</f>
        <v>法適用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Ac1</v>
      </c>
      <c r="X8" s="71"/>
      <c r="Y8" s="71"/>
      <c r="Z8" s="71"/>
      <c r="AA8" s="71"/>
      <c r="AB8" s="71"/>
      <c r="AC8" s="71"/>
      <c r="AD8" s="3"/>
      <c r="AE8" s="3"/>
      <c r="AF8" s="3"/>
      <c r="AG8" s="3"/>
      <c r="AH8" s="3"/>
      <c r="AI8" s="3"/>
      <c r="AJ8" s="3"/>
      <c r="AK8" s="3"/>
      <c r="AL8" s="65">
        <f>データ!R6</f>
        <v>177056</v>
      </c>
      <c r="AM8" s="65"/>
      <c r="AN8" s="65"/>
      <c r="AO8" s="65"/>
      <c r="AP8" s="65"/>
      <c r="AQ8" s="65"/>
      <c r="AR8" s="65"/>
      <c r="AS8" s="65"/>
      <c r="AT8" s="64">
        <f>データ!S6</f>
        <v>103.69</v>
      </c>
      <c r="AU8" s="64"/>
      <c r="AV8" s="64"/>
      <c r="AW8" s="64"/>
      <c r="AX8" s="64"/>
      <c r="AY8" s="64"/>
      <c r="AZ8" s="64"/>
      <c r="BA8" s="64"/>
      <c r="BB8" s="64">
        <f>データ!T6</f>
        <v>1707.55</v>
      </c>
      <c r="BC8" s="64"/>
      <c r="BD8" s="64"/>
      <c r="BE8" s="64"/>
      <c r="BF8" s="64"/>
      <c r="BG8" s="64"/>
      <c r="BH8" s="64"/>
      <c r="BI8" s="64"/>
      <c r="BJ8" s="3"/>
      <c r="BK8" s="3"/>
      <c r="BL8" s="68" t="s">
        <v>9</v>
      </c>
      <c r="BM8" s="69"/>
      <c r="BN8" s="7" t="s">
        <v>10</v>
      </c>
      <c r="BO8" s="8"/>
      <c r="BP8" s="8"/>
      <c r="BQ8" s="8"/>
      <c r="BR8" s="8"/>
      <c r="BS8" s="8"/>
      <c r="BT8" s="8"/>
      <c r="BU8" s="8"/>
      <c r="BV8" s="8"/>
      <c r="BW8" s="8"/>
      <c r="BX8" s="8"/>
      <c r="BY8" s="9"/>
    </row>
    <row r="9" spans="1:78" ht="18.75" customHeight="1">
      <c r="A9" s="2"/>
      <c r="B9" s="70" t="s">
        <v>11</v>
      </c>
      <c r="C9" s="70"/>
      <c r="D9" s="70"/>
      <c r="E9" s="70"/>
      <c r="F9" s="70"/>
      <c r="G9" s="70"/>
      <c r="H9" s="70"/>
      <c r="I9" s="70" t="s">
        <v>12</v>
      </c>
      <c r="J9" s="70"/>
      <c r="K9" s="70"/>
      <c r="L9" s="70"/>
      <c r="M9" s="70"/>
      <c r="N9" s="70"/>
      <c r="O9" s="70"/>
      <c r="P9" s="70" t="s">
        <v>13</v>
      </c>
      <c r="Q9" s="70"/>
      <c r="R9" s="70"/>
      <c r="S9" s="70"/>
      <c r="T9" s="70"/>
      <c r="U9" s="70"/>
      <c r="V9" s="70"/>
      <c r="W9" s="70" t="s">
        <v>14</v>
      </c>
      <c r="X9" s="70"/>
      <c r="Y9" s="70"/>
      <c r="Z9" s="70"/>
      <c r="AA9" s="70"/>
      <c r="AB9" s="70"/>
      <c r="AC9" s="70"/>
      <c r="AD9" s="70" t="s">
        <v>15</v>
      </c>
      <c r="AE9" s="70"/>
      <c r="AF9" s="70"/>
      <c r="AG9" s="70"/>
      <c r="AH9" s="70"/>
      <c r="AI9" s="70"/>
      <c r="AJ9" s="70"/>
      <c r="AK9" s="3"/>
      <c r="AL9" s="70" t="s">
        <v>16</v>
      </c>
      <c r="AM9" s="70"/>
      <c r="AN9" s="70"/>
      <c r="AO9" s="70"/>
      <c r="AP9" s="70"/>
      <c r="AQ9" s="70"/>
      <c r="AR9" s="70"/>
      <c r="AS9" s="70"/>
      <c r="AT9" s="70" t="s">
        <v>17</v>
      </c>
      <c r="AU9" s="70"/>
      <c r="AV9" s="70"/>
      <c r="AW9" s="70"/>
      <c r="AX9" s="70"/>
      <c r="AY9" s="70"/>
      <c r="AZ9" s="70"/>
      <c r="BA9" s="70"/>
      <c r="BB9" s="70" t="s">
        <v>18</v>
      </c>
      <c r="BC9" s="70"/>
      <c r="BD9" s="70"/>
      <c r="BE9" s="70"/>
      <c r="BF9" s="70"/>
      <c r="BG9" s="70"/>
      <c r="BH9" s="70"/>
      <c r="BI9" s="70"/>
      <c r="BJ9" s="3"/>
      <c r="BK9" s="3"/>
      <c r="BL9" s="62" t="s">
        <v>19</v>
      </c>
      <c r="BM9" s="63"/>
      <c r="BN9" s="10" t="s">
        <v>20</v>
      </c>
      <c r="BO9" s="11"/>
      <c r="BP9" s="11"/>
      <c r="BQ9" s="11"/>
      <c r="BR9" s="11"/>
      <c r="BS9" s="11"/>
      <c r="BT9" s="11"/>
      <c r="BU9" s="11"/>
      <c r="BV9" s="11"/>
      <c r="BW9" s="11"/>
      <c r="BX9" s="11"/>
      <c r="BY9" s="12"/>
    </row>
    <row r="10" spans="1:78" ht="18.75" customHeight="1">
      <c r="A10" s="2"/>
      <c r="B10" s="64" t="str">
        <f>データ!M6</f>
        <v>-</v>
      </c>
      <c r="C10" s="64"/>
      <c r="D10" s="64"/>
      <c r="E10" s="64"/>
      <c r="F10" s="64"/>
      <c r="G10" s="64"/>
      <c r="H10" s="64"/>
      <c r="I10" s="64">
        <f>データ!N6</f>
        <v>90.01</v>
      </c>
      <c r="J10" s="64"/>
      <c r="K10" s="64"/>
      <c r="L10" s="64"/>
      <c r="M10" s="64"/>
      <c r="N10" s="64"/>
      <c r="O10" s="64"/>
      <c r="P10" s="64">
        <f>データ!O6</f>
        <v>91.42</v>
      </c>
      <c r="Q10" s="64"/>
      <c r="R10" s="64"/>
      <c r="S10" s="64"/>
      <c r="T10" s="64"/>
      <c r="U10" s="64"/>
      <c r="V10" s="64"/>
      <c r="W10" s="64">
        <f>データ!P6</f>
        <v>81.08</v>
      </c>
      <c r="X10" s="64"/>
      <c r="Y10" s="64"/>
      <c r="Z10" s="64"/>
      <c r="AA10" s="64"/>
      <c r="AB10" s="64"/>
      <c r="AC10" s="64"/>
      <c r="AD10" s="65">
        <f>データ!Q6</f>
        <v>1825</v>
      </c>
      <c r="AE10" s="65"/>
      <c r="AF10" s="65"/>
      <c r="AG10" s="65"/>
      <c r="AH10" s="65"/>
      <c r="AI10" s="65"/>
      <c r="AJ10" s="65"/>
      <c r="AK10" s="2"/>
      <c r="AL10" s="65">
        <f>データ!U6</f>
        <v>161798</v>
      </c>
      <c r="AM10" s="65"/>
      <c r="AN10" s="65"/>
      <c r="AO10" s="65"/>
      <c r="AP10" s="65"/>
      <c r="AQ10" s="65"/>
      <c r="AR10" s="65"/>
      <c r="AS10" s="65"/>
      <c r="AT10" s="64">
        <f>データ!V6</f>
        <v>24.87</v>
      </c>
      <c r="AU10" s="64"/>
      <c r="AV10" s="64"/>
      <c r="AW10" s="64"/>
      <c r="AX10" s="64"/>
      <c r="AY10" s="64"/>
      <c r="AZ10" s="64"/>
      <c r="BA10" s="64"/>
      <c r="BB10" s="64">
        <f>データ!W6</f>
        <v>6505.75</v>
      </c>
      <c r="BC10" s="64"/>
      <c r="BD10" s="64"/>
      <c r="BE10" s="64"/>
      <c r="BF10" s="64"/>
      <c r="BG10" s="64"/>
      <c r="BH10" s="64"/>
      <c r="BI10" s="64"/>
      <c r="BJ10" s="2"/>
      <c r="BK10" s="2"/>
      <c r="BL10" s="66" t="s">
        <v>21</v>
      </c>
      <c r="BM10" s="67"/>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9" t="s">
        <v>25</v>
      </c>
      <c r="BM14" s="50"/>
      <c r="BN14" s="50"/>
      <c r="BO14" s="50"/>
      <c r="BP14" s="50"/>
      <c r="BQ14" s="50"/>
      <c r="BR14" s="50"/>
      <c r="BS14" s="50"/>
      <c r="BT14" s="50"/>
      <c r="BU14" s="50"/>
      <c r="BV14" s="50"/>
      <c r="BW14" s="50"/>
      <c r="BX14" s="50"/>
      <c r="BY14" s="50"/>
      <c r="BZ14" s="51"/>
    </row>
    <row r="15" spans="1:78" ht="13.5" customHeight="1">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52"/>
      <c r="BM15" s="53"/>
      <c r="BN15" s="53"/>
      <c r="BO15" s="53"/>
      <c r="BP15" s="53"/>
      <c r="BQ15" s="53"/>
      <c r="BR15" s="53"/>
      <c r="BS15" s="53"/>
      <c r="BT15" s="53"/>
      <c r="BU15" s="53"/>
      <c r="BV15" s="53"/>
      <c r="BW15" s="53"/>
      <c r="BX15" s="53"/>
      <c r="BY15" s="53"/>
      <c r="BZ15" s="54"/>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108</v>
      </c>
      <c r="BM16" s="44"/>
      <c r="BN16" s="44"/>
      <c r="BO16" s="44"/>
      <c r="BP16" s="44"/>
      <c r="BQ16" s="44"/>
      <c r="BR16" s="44"/>
      <c r="BS16" s="44"/>
      <c r="BT16" s="44"/>
      <c r="BU16" s="44"/>
      <c r="BV16" s="44"/>
      <c r="BW16" s="44"/>
      <c r="BX16" s="44"/>
      <c r="BY16" s="44"/>
      <c r="BZ16" s="45"/>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c r="A34" s="2"/>
      <c r="B34" s="16"/>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3"/>
      <c r="BM34" s="44"/>
      <c r="BN34" s="44"/>
      <c r="BO34" s="44"/>
      <c r="BP34" s="44"/>
      <c r="BQ34" s="44"/>
      <c r="BR34" s="44"/>
      <c r="BS34" s="44"/>
      <c r="BT34" s="44"/>
      <c r="BU34" s="44"/>
      <c r="BV34" s="44"/>
      <c r="BW34" s="44"/>
      <c r="BX34" s="44"/>
      <c r="BY34" s="44"/>
      <c r="BZ34" s="45"/>
    </row>
    <row r="35" spans="1:78" ht="13.5" customHeight="1">
      <c r="A35" s="2"/>
      <c r="B35" s="16"/>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3"/>
      <c r="BM35" s="44"/>
      <c r="BN35" s="44"/>
      <c r="BO35" s="44"/>
      <c r="BP35" s="44"/>
      <c r="BQ35" s="44"/>
      <c r="BR35" s="44"/>
      <c r="BS35" s="44"/>
      <c r="BT35" s="44"/>
      <c r="BU35" s="44"/>
      <c r="BV35" s="44"/>
      <c r="BW35" s="44"/>
      <c r="BX35" s="44"/>
      <c r="BY35" s="44"/>
      <c r="BZ35" s="45"/>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9" t="s">
        <v>30</v>
      </c>
      <c r="BM45" s="50"/>
      <c r="BN45" s="50"/>
      <c r="BO45" s="50"/>
      <c r="BP45" s="50"/>
      <c r="BQ45" s="50"/>
      <c r="BR45" s="50"/>
      <c r="BS45" s="50"/>
      <c r="BT45" s="50"/>
      <c r="BU45" s="50"/>
      <c r="BV45" s="50"/>
      <c r="BW45" s="50"/>
      <c r="BX45" s="50"/>
      <c r="BY45" s="50"/>
      <c r="BZ45" s="51"/>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2"/>
      <c r="BM46" s="53"/>
      <c r="BN46" s="53"/>
      <c r="BO46" s="53"/>
      <c r="BP46" s="53"/>
      <c r="BQ46" s="53"/>
      <c r="BR46" s="53"/>
      <c r="BS46" s="53"/>
      <c r="BT46" s="53"/>
      <c r="BU46" s="53"/>
      <c r="BV46" s="53"/>
      <c r="BW46" s="53"/>
      <c r="BX46" s="53"/>
      <c r="BY46" s="53"/>
      <c r="BZ46" s="54"/>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107</v>
      </c>
      <c r="BM47" s="44"/>
      <c r="BN47" s="44"/>
      <c r="BO47" s="44"/>
      <c r="BP47" s="44"/>
      <c r="BQ47" s="44"/>
      <c r="BR47" s="44"/>
      <c r="BS47" s="44"/>
      <c r="BT47" s="44"/>
      <c r="BU47" s="44"/>
      <c r="BV47" s="44"/>
      <c r="BW47" s="44"/>
      <c r="BX47" s="44"/>
      <c r="BY47" s="44"/>
      <c r="BZ47" s="4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c r="A56" s="2"/>
      <c r="B56" s="16"/>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3"/>
      <c r="BM56" s="44"/>
      <c r="BN56" s="44"/>
      <c r="BO56" s="44"/>
      <c r="BP56" s="44"/>
      <c r="BQ56" s="44"/>
      <c r="BR56" s="44"/>
      <c r="BS56" s="44"/>
      <c r="BT56" s="44"/>
      <c r="BU56" s="44"/>
      <c r="BV56" s="44"/>
      <c r="BW56" s="44"/>
      <c r="BX56" s="44"/>
      <c r="BY56" s="44"/>
      <c r="BZ56" s="45"/>
    </row>
    <row r="57" spans="1:78" ht="13.5" customHeight="1">
      <c r="A57" s="2"/>
      <c r="B57" s="16"/>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3"/>
      <c r="BM57" s="44"/>
      <c r="BN57" s="44"/>
      <c r="BO57" s="44"/>
      <c r="BP57" s="44"/>
      <c r="BQ57" s="44"/>
      <c r="BR57" s="44"/>
      <c r="BS57" s="44"/>
      <c r="BT57" s="44"/>
      <c r="BU57" s="44"/>
      <c r="BV57" s="44"/>
      <c r="BW57" s="44"/>
      <c r="BX57" s="44"/>
      <c r="BY57" s="44"/>
      <c r="BZ57" s="45"/>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3"/>
      <c r="BM58" s="44"/>
      <c r="BN58" s="44"/>
      <c r="BO58" s="44"/>
      <c r="BP58" s="44"/>
      <c r="BQ58" s="44"/>
      <c r="BR58" s="44"/>
      <c r="BS58" s="44"/>
      <c r="BT58" s="44"/>
      <c r="BU58" s="44"/>
      <c r="BV58" s="44"/>
      <c r="BW58" s="44"/>
      <c r="BX58" s="44"/>
      <c r="BY58" s="44"/>
      <c r="BZ58" s="45"/>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3"/>
      <c r="BM59" s="44"/>
      <c r="BN59" s="44"/>
      <c r="BO59" s="44"/>
      <c r="BP59" s="44"/>
      <c r="BQ59" s="44"/>
      <c r="BR59" s="44"/>
      <c r="BS59" s="44"/>
      <c r="BT59" s="44"/>
      <c r="BU59" s="44"/>
      <c r="BV59" s="44"/>
      <c r="BW59" s="44"/>
      <c r="BX59" s="44"/>
      <c r="BY59" s="44"/>
      <c r="BZ59" s="45"/>
    </row>
    <row r="60" spans="1:78" ht="13.5" customHeight="1">
      <c r="A60" s="2"/>
      <c r="B60" s="40" t="s">
        <v>35</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43"/>
      <c r="BM60" s="44"/>
      <c r="BN60" s="44"/>
      <c r="BO60" s="44"/>
      <c r="BP60" s="44"/>
      <c r="BQ60" s="44"/>
      <c r="BR60" s="44"/>
      <c r="BS60" s="44"/>
      <c r="BT60" s="44"/>
      <c r="BU60" s="44"/>
      <c r="BV60" s="44"/>
      <c r="BW60" s="44"/>
      <c r="BX60" s="44"/>
      <c r="BY60" s="44"/>
      <c r="BZ60" s="45"/>
    </row>
    <row r="61" spans="1:78" ht="13.5" customHeight="1">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43"/>
      <c r="BM61" s="44"/>
      <c r="BN61" s="44"/>
      <c r="BO61" s="44"/>
      <c r="BP61" s="44"/>
      <c r="BQ61" s="44"/>
      <c r="BR61" s="44"/>
      <c r="BS61" s="44"/>
      <c r="BT61" s="44"/>
      <c r="BU61" s="44"/>
      <c r="BV61" s="44"/>
      <c r="BW61" s="44"/>
      <c r="BX61" s="44"/>
      <c r="BY61" s="44"/>
      <c r="BZ61" s="4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9" t="s">
        <v>36</v>
      </c>
      <c r="BM64" s="50"/>
      <c r="BN64" s="50"/>
      <c r="BO64" s="50"/>
      <c r="BP64" s="50"/>
      <c r="BQ64" s="50"/>
      <c r="BR64" s="50"/>
      <c r="BS64" s="50"/>
      <c r="BT64" s="50"/>
      <c r="BU64" s="50"/>
      <c r="BV64" s="50"/>
      <c r="BW64" s="50"/>
      <c r="BX64" s="50"/>
      <c r="BY64" s="50"/>
      <c r="BZ64" s="51"/>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2"/>
      <c r="BM65" s="53"/>
      <c r="BN65" s="53"/>
      <c r="BO65" s="53"/>
      <c r="BP65" s="53"/>
      <c r="BQ65" s="53"/>
      <c r="BR65" s="53"/>
      <c r="BS65" s="53"/>
      <c r="BT65" s="53"/>
      <c r="BU65" s="53"/>
      <c r="BV65" s="53"/>
      <c r="BW65" s="53"/>
      <c r="BX65" s="53"/>
      <c r="BY65" s="53"/>
      <c r="BZ65" s="54"/>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6" t="s">
        <v>109</v>
      </c>
      <c r="BM66" s="44"/>
      <c r="BN66" s="44"/>
      <c r="BO66" s="44"/>
      <c r="BP66" s="44"/>
      <c r="BQ66" s="44"/>
      <c r="BR66" s="44"/>
      <c r="BS66" s="44"/>
      <c r="BT66" s="44"/>
      <c r="BU66" s="44"/>
      <c r="BV66" s="44"/>
      <c r="BW66" s="44"/>
      <c r="BX66" s="44"/>
      <c r="BY66" s="44"/>
      <c r="BZ66" s="45"/>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c r="A79" s="2"/>
      <c r="B79" s="16"/>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17"/>
      <c r="BJ79" s="18"/>
      <c r="BK79" s="2"/>
      <c r="BL79" s="43"/>
      <c r="BM79" s="44"/>
      <c r="BN79" s="44"/>
      <c r="BO79" s="44"/>
      <c r="BP79" s="44"/>
      <c r="BQ79" s="44"/>
      <c r="BR79" s="44"/>
      <c r="BS79" s="44"/>
      <c r="BT79" s="44"/>
      <c r="BU79" s="44"/>
      <c r="BV79" s="44"/>
      <c r="BW79" s="44"/>
      <c r="BX79" s="44"/>
      <c r="BY79" s="44"/>
      <c r="BZ79" s="45"/>
    </row>
    <row r="80" spans="1:78" ht="13.5" customHeight="1">
      <c r="A80" s="2"/>
      <c r="B80" s="16"/>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17"/>
      <c r="BJ80" s="18"/>
      <c r="BK80" s="2"/>
      <c r="BL80" s="43"/>
      <c r="BM80" s="44"/>
      <c r="BN80" s="44"/>
      <c r="BO80" s="44"/>
      <c r="BP80" s="44"/>
      <c r="BQ80" s="44"/>
      <c r="BR80" s="44"/>
      <c r="BS80" s="44"/>
      <c r="BT80" s="44"/>
      <c r="BU80" s="44"/>
      <c r="BV80" s="44"/>
      <c r="BW80" s="44"/>
      <c r="BX80" s="44"/>
      <c r="BY80" s="44"/>
      <c r="BZ80" s="45"/>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3"/>
      <c r="BM81" s="44"/>
      <c r="BN81" s="44"/>
      <c r="BO81" s="44"/>
      <c r="BP81" s="44"/>
      <c r="BQ81" s="44"/>
      <c r="BR81" s="44"/>
      <c r="BS81" s="44"/>
      <c r="BT81" s="44"/>
      <c r="BU81" s="44"/>
      <c r="BV81" s="44"/>
      <c r="BW81" s="44"/>
      <c r="BX81" s="44"/>
      <c r="BY81" s="44"/>
      <c r="BZ81" s="45"/>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6"/>
      <c r="BM82" s="47"/>
      <c r="BN82" s="47"/>
      <c r="BO82" s="47"/>
      <c r="BP82" s="47"/>
      <c r="BQ82" s="47"/>
      <c r="BR82" s="47"/>
      <c r="BS82" s="47"/>
      <c r="BT82" s="47"/>
      <c r="BU82" s="47"/>
      <c r="BV82" s="47"/>
      <c r="BW82" s="47"/>
      <c r="BX82" s="47"/>
      <c r="BY82" s="47"/>
      <c r="BZ82" s="48"/>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C34:P35"/>
    <mergeCell ref="R34:AE35"/>
    <mergeCell ref="AG34:AT35"/>
    <mergeCell ref="AV34:BI35"/>
    <mergeCell ref="BL16:BZ44"/>
    <mergeCell ref="BL45:BZ46"/>
    <mergeCell ref="C56:P57"/>
    <mergeCell ref="R56:AE57"/>
    <mergeCell ref="AG56:AT57"/>
    <mergeCell ref="AV56:BI57"/>
    <mergeCell ref="B60:BJ61"/>
    <mergeCell ref="BL47:BZ63"/>
    <mergeCell ref="BL64:BZ65"/>
    <mergeCell ref="C79:T80"/>
    <mergeCell ref="W79:AN80"/>
    <mergeCell ref="AQ79:BH80"/>
    <mergeCell ref="BL66:BZ82"/>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5" t="s">
        <v>51</v>
      </c>
      <c r="I3" s="76"/>
      <c r="J3" s="76"/>
      <c r="K3" s="76"/>
      <c r="L3" s="76"/>
      <c r="M3" s="76"/>
      <c r="N3" s="76"/>
      <c r="O3" s="76"/>
      <c r="P3" s="76"/>
      <c r="Q3" s="76"/>
      <c r="R3" s="76"/>
      <c r="S3" s="76"/>
      <c r="T3" s="76"/>
      <c r="U3" s="76"/>
      <c r="V3" s="76"/>
      <c r="W3" s="77"/>
      <c r="X3" s="81" t="s">
        <v>52</v>
      </c>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t="s">
        <v>53</v>
      </c>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row>
    <row r="4" spans="1:147">
      <c r="A4" s="26" t="s">
        <v>54</v>
      </c>
      <c r="B4" s="28"/>
      <c r="C4" s="28"/>
      <c r="D4" s="28"/>
      <c r="E4" s="28"/>
      <c r="F4" s="28"/>
      <c r="G4" s="28"/>
      <c r="H4" s="78"/>
      <c r="I4" s="79"/>
      <c r="J4" s="79"/>
      <c r="K4" s="79"/>
      <c r="L4" s="79"/>
      <c r="M4" s="79"/>
      <c r="N4" s="79"/>
      <c r="O4" s="79"/>
      <c r="P4" s="79"/>
      <c r="Q4" s="79"/>
      <c r="R4" s="79"/>
      <c r="S4" s="79"/>
      <c r="T4" s="79"/>
      <c r="U4" s="79"/>
      <c r="V4" s="79"/>
      <c r="W4" s="80"/>
      <c r="X4" s="74" t="s">
        <v>55</v>
      </c>
      <c r="Y4" s="74"/>
      <c r="Z4" s="74"/>
      <c r="AA4" s="74"/>
      <c r="AB4" s="74"/>
      <c r="AC4" s="74"/>
      <c r="AD4" s="74"/>
      <c r="AE4" s="74"/>
      <c r="AF4" s="74"/>
      <c r="AG4" s="74"/>
      <c r="AH4" s="74"/>
      <c r="AI4" s="74" t="s">
        <v>56</v>
      </c>
      <c r="AJ4" s="74"/>
      <c r="AK4" s="74"/>
      <c r="AL4" s="74"/>
      <c r="AM4" s="74"/>
      <c r="AN4" s="74"/>
      <c r="AO4" s="74"/>
      <c r="AP4" s="74"/>
      <c r="AQ4" s="74"/>
      <c r="AR4" s="74"/>
      <c r="AS4" s="74"/>
      <c r="AT4" s="74" t="s">
        <v>57</v>
      </c>
      <c r="AU4" s="74"/>
      <c r="AV4" s="74"/>
      <c r="AW4" s="74"/>
      <c r="AX4" s="74"/>
      <c r="AY4" s="74"/>
      <c r="AZ4" s="74"/>
      <c r="BA4" s="74"/>
      <c r="BB4" s="74"/>
      <c r="BC4" s="74"/>
      <c r="BD4" s="74"/>
      <c r="BE4" s="74" t="s">
        <v>58</v>
      </c>
      <c r="BF4" s="74"/>
      <c r="BG4" s="74"/>
      <c r="BH4" s="74"/>
      <c r="BI4" s="74"/>
      <c r="BJ4" s="74"/>
      <c r="BK4" s="74"/>
      <c r="BL4" s="74"/>
      <c r="BM4" s="74"/>
      <c r="BN4" s="74"/>
      <c r="BO4" s="74"/>
      <c r="BP4" s="74" t="s">
        <v>59</v>
      </c>
      <c r="BQ4" s="74"/>
      <c r="BR4" s="74"/>
      <c r="BS4" s="74"/>
      <c r="BT4" s="74"/>
      <c r="BU4" s="74"/>
      <c r="BV4" s="74"/>
      <c r="BW4" s="74"/>
      <c r="BX4" s="74"/>
      <c r="BY4" s="74"/>
      <c r="BZ4" s="74"/>
      <c r="CA4" s="74" t="s">
        <v>60</v>
      </c>
      <c r="CB4" s="74"/>
      <c r="CC4" s="74"/>
      <c r="CD4" s="74"/>
      <c r="CE4" s="74"/>
      <c r="CF4" s="74"/>
      <c r="CG4" s="74"/>
      <c r="CH4" s="74"/>
      <c r="CI4" s="74"/>
      <c r="CJ4" s="74"/>
      <c r="CK4" s="74"/>
      <c r="CL4" s="74" t="s">
        <v>61</v>
      </c>
      <c r="CM4" s="74"/>
      <c r="CN4" s="74"/>
      <c r="CO4" s="74"/>
      <c r="CP4" s="74"/>
      <c r="CQ4" s="74"/>
      <c r="CR4" s="74"/>
      <c r="CS4" s="74"/>
      <c r="CT4" s="74"/>
      <c r="CU4" s="74"/>
      <c r="CV4" s="74"/>
      <c r="CW4" s="74" t="s">
        <v>62</v>
      </c>
      <c r="CX4" s="74"/>
      <c r="CY4" s="74"/>
      <c r="CZ4" s="74"/>
      <c r="DA4" s="74"/>
      <c r="DB4" s="74"/>
      <c r="DC4" s="74"/>
      <c r="DD4" s="74"/>
      <c r="DE4" s="74"/>
      <c r="DF4" s="74"/>
      <c r="DG4" s="74"/>
      <c r="DH4" s="74" t="s">
        <v>63</v>
      </c>
      <c r="DI4" s="74"/>
      <c r="DJ4" s="74"/>
      <c r="DK4" s="74"/>
      <c r="DL4" s="74"/>
      <c r="DM4" s="74"/>
      <c r="DN4" s="74"/>
      <c r="DO4" s="74"/>
      <c r="DP4" s="74"/>
      <c r="DQ4" s="74"/>
      <c r="DR4" s="74"/>
      <c r="DS4" s="74" t="s">
        <v>64</v>
      </c>
      <c r="DT4" s="74"/>
      <c r="DU4" s="74"/>
      <c r="DV4" s="74"/>
      <c r="DW4" s="74"/>
      <c r="DX4" s="74"/>
      <c r="DY4" s="74"/>
      <c r="DZ4" s="74"/>
      <c r="EA4" s="74"/>
      <c r="EB4" s="74"/>
      <c r="EC4" s="74"/>
      <c r="ED4" s="74" t="s">
        <v>65</v>
      </c>
      <c r="EE4" s="74"/>
      <c r="EF4" s="74"/>
      <c r="EG4" s="74"/>
      <c r="EH4" s="74"/>
      <c r="EI4" s="74"/>
      <c r="EJ4" s="74"/>
      <c r="EK4" s="74"/>
      <c r="EL4" s="74"/>
      <c r="EM4" s="74"/>
      <c r="EN4" s="74"/>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122122</v>
      </c>
      <c r="D6" s="31">
        <f t="shared" si="3"/>
        <v>46</v>
      </c>
      <c r="E6" s="31">
        <f t="shared" si="3"/>
        <v>17</v>
      </c>
      <c r="F6" s="31">
        <f t="shared" si="3"/>
        <v>1</v>
      </c>
      <c r="G6" s="31">
        <f t="shared" si="3"/>
        <v>0</v>
      </c>
      <c r="H6" s="31" t="str">
        <f t="shared" si="3"/>
        <v>千葉県　佐倉市</v>
      </c>
      <c r="I6" s="31" t="str">
        <f t="shared" si="3"/>
        <v>法適用</v>
      </c>
      <c r="J6" s="31" t="str">
        <f t="shared" si="3"/>
        <v>下水道事業</v>
      </c>
      <c r="K6" s="31" t="str">
        <f t="shared" si="3"/>
        <v>公共下水道</v>
      </c>
      <c r="L6" s="31" t="str">
        <f t="shared" si="3"/>
        <v>Ac1</v>
      </c>
      <c r="M6" s="32" t="str">
        <f t="shared" si="3"/>
        <v>-</v>
      </c>
      <c r="N6" s="32">
        <f t="shared" si="3"/>
        <v>90.01</v>
      </c>
      <c r="O6" s="32">
        <f t="shared" si="3"/>
        <v>91.42</v>
      </c>
      <c r="P6" s="32">
        <f t="shared" si="3"/>
        <v>81.08</v>
      </c>
      <c r="Q6" s="32">
        <f t="shared" si="3"/>
        <v>1825</v>
      </c>
      <c r="R6" s="32">
        <f t="shared" si="3"/>
        <v>177056</v>
      </c>
      <c r="S6" s="32">
        <f t="shared" si="3"/>
        <v>103.69</v>
      </c>
      <c r="T6" s="32">
        <f t="shared" si="3"/>
        <v>1707.55</v>
      </c>
      <c r="U6" s="32">
        <f t="shared" si="3"/>
        <v>161798</v>
      </c>
      <c r="V6" s="32">
        <f t="shared" si="3"/>
        <v>24.87</v>
      </c>
      <c r="W6" s="32">
        <f t="shared" si="3"/>
        <v>6505.75</v>
      </c>
      <c r="X6" s="33" t="str">
        <f>IF(X7="",NA(),X7)</f>
        <v>-</v>
      </c>
      <c r="Y6" s="33" t="str">
        <f t="shared" ref="Y6:AG6" si="4">IF(Y7="",NA(),Y7)</f>
        <v>-</v>
      </c>
      <c r="Z6" s="33" t="str">
        <f t="shared" si="4"/>
        <v>-</v>
      </c>
      <c r="AA6" s="33">
        <f t="shared" si="4"/>
        <v>105.23</v>
      </c>
      <c r="AB6" s="33">
        <f t="shared" si="4"/>
        <v>103.84</v>
      </c>
      <c r="AC6" s="33" t="str">
        <f t="shared" si="4"/>
        <v>-</v>
      </c>
      <c r="AD6" s="33" t="str">
        <f t="shared" si="4"/>
        <v>-</v>
      </c>
      <c r="AE6" s="33" t="str">
        <f t="shared" si="4"/>
        <v>-</v>
      </c>
      <c r="AF6" s="33">
        <f t="shared" si="4"/>
        <v>105.47</v>
      </c>
      <c r="AG6" s="33">
        <f t="shared" si="4"/>
        <v>106.67</v>
      </c>
      <c r="AH6" s="32" t="str">
        <f>IF(AH7="","",IF(AH7="-","【-】","【"&amp;SUBSTITUTE(TEXT(AH7,"#,##0.00"),"-","△")&amp;"】"))</f>
        <v>【108.23】</v>
      </c>
      <c r="AI6" s="33" t="str">
        <f>IF(AI7="",NA(),AI7)</f>
        <v>-</v>
      </c>
      <c r="AJ6" s="33" t="str">
        <f t="shared" ref="AJ6:AR6" si="5">IF(AJ7="",NA(),AJ7)</f>
        <v>-</v>
      </c>
      <c r="AK6" s="33" t="str">
        <f t="shared" si="5"/>
        <v>-</v>
      </c>
      <c r="AL6" s="32">
        <f t="shared" si="5"/>
        <v>0</v>
      </c>
      <c r="AM6" s="32">
        <f t="shared" si="5"/>
        <v>0</v>
      </c>
      <c r="AN6" s="33" t="str">
        <f t="shared" si="5"/>
        <v>-</v>
      </c>
      <c r="AO6" s="33" t="str">
        <f t="shared" si="5"/>
        <v>-</v>
      </c>
      <c r="AP6" s="33" t="str">
        <f t="shared" si="5"/>
        <v>-</v>
      </c>
      <c r="AQ6" s="33">
        <f t="shared" si="5"/>
        <v>13.3</v>
      </c>
      <c r="AR6" s="33">
        <f t="shared" si="5"/>
        <v>12.51</v>
      </c>
      <c r="AS6" s="32" t="str">
        <f>IF(AS7="","",IF(AS7="-","【-】","【"&amp;SUBSTITUTE(TEXT(AS7,"#,##0.00"),"-","△")&amp;"】"))</f>
        <v>【4.45】</v>
      </c>
      <c r="AT6" s="33" t="str">
        <f>IF(AT7="",NA(),AT7)</f>
        <v>-</v>
      </c>
      <c r="AU6" s="33" t="str">
        <f t="shared" ref="AU6:BC6" si="6">IF(AU7="",NA(),AU7)</f>
        <v>-</v>
      </c>
      <c r="AV6" s="33" t="str">
        <f t="shared" si="6"/>
        <v>-</v>
      </c>
      <c r="AW6" s="33">
        <f t="shared" si="6"/>
        <v>124.88</v>
      </c>
      <c r="AX6" s="33">
        <f t="shared" si="6"/>
        <v>165.77</v>
      </c>
      <c r="AY6" s="33" t="str">
        <f t="shared" si="6"/>
        <v>-</v>
      </c>
      <c r="AZ6" s="33" t="str">
        <f t="shared" si="6"/>
        <v>-</v>
      </c>
      <c r="BA6" s="33" t="str">
        <f t="shared" si="6"/>
        <v>-</v>
      </c>
      <c r="BB6" s="33">
        <f t="shared" si="6"/>
        <v>52.63</v>
      </c>
      <c r="BC6" s="33">
        <f t="shared" si="6"/>
        <v>54.09</v>
      </c>
      <c r="BD6" s="32" t="str">
        <f>IF(BD7="","",IF(BD7="-","【-】","【"&amp;SUBSTITUTE(TEXT(BD7,"#,##0.00"),"-","△")&amp;"】"))</f>
        <v>【57.41】</v>
      </c>
      <c r="BE6" s="33" t="str">
        <f>IF(BE7="",NA(),BE7)</f>
        <v>-</v>
      </c>
      <c r="BF6" s="33" t="str">
        <f t="shared" ref="BF6:BN6" si="7">IF(BF7="",NA(),BF7)</f>
        <v>-</v>
      </c>
      <c r="BG6" s="33" t="str">
        <f t="shared" si="7"/>
        <v>-</v>
      </c>
      <c r="BH6" s="33">
        <f t="shared" si="7"/>
        <v>167.26</v>
      </c>
      <c r="BI6" s="33">
        <f t="shared" si="7"/>
        <v>166.74</v>
      </c>
      <c r="BJ6" s="33" t="str">
        <f t="shared" si="7"/>
        <v>-</v>
      </c>
      <c r="BK6" s="33" t="str">
        <f t="shared" si="7"/>
        <v>-</v>
      </c>
      <c r="BL6" s="33" t="str">
        <f t="shared" si="7"/>
        <v>-</v>
      </c>
      <c r="BM6" s="33">
        <f t="shared" si="7"/>
        <v>843.57</v>
      </c>
      <c r="BN6" s="33">
        <f t="shared" si="7"/>
        <v>845.86</v>
      </c>
      <c r="BO6" s="32" t="str">
        <f>IF(BO7="","",IF(BO7="-","【-】","【"&amp;SUBSTITUTE(TEXT(BO7,"#,##0.00"),"-","△")&amp;"】"))</f>
        <v>【763.62】</v>
      </c>
      <c r="BP6" s="33" t="str">
        <f>IF(BP7="",NA(),BP7)</f>
        <v>-</v>
      </c>
      <c r="BQ6" s="33" t="str">
        <f t="shared" ref="BQ6:BY6" si="8">IF(BQ7="",NA(),BQ7)</f>
        <v>-</v>
      </c>
      <c r="BR6" s="33" t="str">
        <f t="shared" si="8"/>
        <v>-</v>
      </c>
      <c r="BS6" s="33">
        <f t="shared" si="8"/>
        <v>109.18</v>
      </c>
      <c r="BT6" s="33">
        <f t="shared" si="8"/>
        <v>107.96</v>
      </c>
      <c r="BU6" s="33" t="str">
        <f t="shared" si="8"/>
        <v>-</v>
      </c>
      <c r="BV6" s="33" t="str">
        <f t="shared" si="8"/>
        <v>-</v>
      </c>
      <c r="BW6" s="33" t="str">
        <f t="shared" si="8"/>
        <v>-</v>
      </c>
      <c r="BX6" s="33">
        <f t="shared" si="8"/>
        <v>99.86</v>
      </c>
      <c r="BY6" s="33">
        <f t="shared" si="8"/>
        <v>101.88</v>
      </c>
      <c r="BZ6" s="32" t="str">
        <f>IF(BZ7="","",IF(BZ7="-","【-】","【"&amp;SUBSTITUTE(TEXT(BZ7,"#,##0.00"),"-","△")&amp;"】"))</f>
        <v>【98.53】</v>
      </c>
      <c r="CA6" s="33" t="str">
        <f>IF(CA7="",NA(),CA7)</f>
        <v>-</v>
      </c>
      <c r="CB6" s="33" t="str">
        <f t="shared" ref="CB6:CJ6" si="9">IF(CB7="",NA(),CB7)</f>
        <v>-</v>
      </c>
      <c r="CC6" s="33" t="str">
        <f t="shared" si="9"/>
        <v>-</v>
      </c>
      <c r="CD6" s="33">
        <f t="shared" si="9"/>
        <v>97.69</v>
      </c>
      <c r="CE6" s="33">
        <f t="shared" si="9"/>
        <v>99.26</v>
      </c>
      <c r="CF6" s="33" t="str">
        <f t="shared" si="9"/>
        <v>-</v>
      </c>
      <c r="CG6" s="33" t="str">
        <f t="shared" si="9"/>
        <v>-</v>
      </c>
      <c r="CH6" s="33" t="str">
        <f t="shared" si="9"/>
        <v>-</v>
      </c>
      <c r="CI6" s="33">
        <f t="shared" si="9"/>
        <v>147.29</v>
      </c>
      <c r="CJ6" s="33">
        <f t="shared" si="9"/>
        <v>143.15</v>
      </c>
      <c r="CK6" s="32" t="str">
        <f>IF(CK7="","",IF(CK7="-","【-】","【"&amp;SUBSTITUTE(TEXT(CK7,"#,##0.00"),"-","△")&amp;"】"))</f>
        <v>【139.70】</v>
      </c>
      <c r="CL6" s="33" t="str">
        <f>IF(CL7="",NA(),CL7)</f>
        <v>-</v>
      </c>
      <c r="CM6" s="33" t="str">
        <f t="shared" ref="CM6:CU6" si="10">IF(CM7="",NA(),CM7)</f>
        <v>-</v>
      </c>
      <c r="CN6" s="33" t="str">
        <f t="shared" si="10"/>
        <v>-</v>
      </c>
      <c r="CO6" s="33" t="str">
        <f t="shared" si="10"/>
        <v>-</v>
      </c>
      <c r="CP6" s="33" t="str">
        <f t="shared" si="10"/>
        <v>-</v>
      </c>
      <c r="CQ6" s="33" t="str">
        <f t="shared" si="10"/>
        <v>-</v>
      </c>
      <c r="CR6" s="33" t="str">
        <f t="shared" si="10"/>
        <v>-</v>
      </c>
      <c r="CS6" s="33" t="str">
        <f t="shared" si="10"/>
        <v>-</v>
      </c>
      <c r="CT6" s="33">
        <f t="shared" si="10"/>
        <v>61.03</v>
      </c>
      <c r="CU6" s="33">
        <f t="shared" si="10"/>
        <v>62.5</v>
      </c>
      <c r="CV6" s="32" t="str">
        <f>IF(CV7="","",IF(CV7="-","【-】","【"&amp;SUBSTITUTE(TEXT(CV7,"#,##0.00"),"-","△")&amp;"】"))</f>
        <v>【60.01】</v>
      </c>
      <c r="CW6" s="33" t="str">
        <f>IF(CW7="",NA(),CW7)</f>
        <v>-</v>
      </c>
      <c r="CX6" s="33" t="str">
        <f t="shared" ref="CX6:DF6" si="11">IF(CX7="",NA(),CX7)</f>
        <v>-</v>
      </c>
      <c r="CY6" s="33" t="str">
        <f t="shared" si="11"/>
        <v>-</v>
      </c>
      <c r="CZ6" s="33">
        <f t="shared" si="11"/>
        <v>97.82</v>
      </c>
      <c r="DA6" s="33">
        <f t="shared" si="11"/>
        <v>97.98</v>
      </c>
      <c r="DB6" s="33" t="str">
        <f t="shared" si="11"/>
        <v>-</v>
      </c>
      <c r="DC6" s="33" t="str">
        <f t="shared" si="11"/>
        <v>-</v>
      </c>
      <c r="DD6" s="33" t="str">
        <f t="shared" si="11"/>
        <v>-</v>
      </c>
      <c r="DE6" s="33">
        <f t="shared" si="11"/>
        <v>93.83</v>
      </c>
      <c r="DF6" s="33">
        <f t="shared" si="11"/>
        <v>93.88</v>
      </c>
      <c r="DG6" s="32" t="str">
        <f>IF(DG7="","",IF(DG7="-","【-】","【"&amp;SUBSTITUTE(TEXT(DG7,"#,##0.00"),"-","△")&amp;"】"))</f>
        <v>【94.73】</v>
      </c>
      <c r="DH6" s="33" t="str">
        <f>IF(DH7="",NA(),DH7)</f>
        <v>-</v>
      </c>
      <c r="DI6" s="33" t="str">
        <f t="shared" ref="DI6:DQ6" si="12">IF(DI7="",NA(),DI7)</f>
        <v>-</v>
      </c>
      <c r="DJ6" s="33" t="str">
        <f t="shared" si="12"/>
        <v>-</v>
      </c>
      <c r="DK6" s="33">
        <f t="shared" si="12"/>
        <v>3.74</v>
      </c>
      <c r="DL6" s="33">
        <f t="shared" si="12"/>
        <v>7.42</v>
      </c>
      <c r="DM6" s="33" t="str">
        <f t="shared" si="12"/>
        <v>-</v>
      </c>
      <c r="DN6" s="33" t="str">
        <f t="shared" si="12"/>
        <v>-</v>
      </c>
      <c r="DO6" s="33" t="str">
        <f t="shared" si="12"/>
        <v>-</v>
      </c>
      <c r="DP6" s="33">
        <f t="shared" si="12"/>
        <v>28.06</v>
      </c>
      <c r="DQ6" s="33">
        <f t="shared" si="12"/>
        <v>29.48</v>
      </c>
      <c r="DR6" s="32" t="str">
        <f>IF(DR7="","",IF(DR7="-","【-】","【"&amp;SUBSTITUTE(TEXT(DR7,"#,##0.00"),"-","△")&amp;"】"))</f>
        <v>【36.85】</v>
      </c>
      <c r="DS6" s="33" t="str">
        <f>IF(DS7="",NA(),DS7)</f>
        <v>-</v>
      </c>
      <c r="DT6" s="33" t="str">
        <f t="shared" ref="DT6:EB6" si="13">IF(DT7="",NA(),DT7)</f>
        <v>-</v>
      </c>
      <c r="DU6" s="33" t="str">
        <f t="shared" si="13"/>
        <v>-</v>
      </c>
      <c r="DV6" s="32">
        <f t="shared" si="13"/>
        <v>0</v>
      </c>
      <c r="DW6" s="32">
        <f t="shared" si="13"/>
        <v>0</v>
      </c>
      <c r="DX6" s="33" t="str">
        <f t="shared" si="13"/>
        <v>-</v>
      </c>
      <c r="DY6" s="33" t="str">
        <f t="shared" si="13"/>
        <v>-</v>
      </c>
      <c r="DZ6" s="33" t="str">
        <f t="shared" si="13"/>
        <v>-</v>
      </c>
      <c r="EA6" s="33">
        <f t="shared" si="13"/>
        <v>3.32</v>
      </c>
      <c r="EB6" s="33">
        <f t="shared" si="13"/>
        <v>3.89</v>
      </c>
      <c r="EC6" s="32" t="str">
        <f>IF(EC7="","",IF(EC7="-","【-】","【"&amp;SUBSTITUTE(TEXT(EC7,"#,##0.00"),"-","△")&amp;"】"))</f>
        <v>【4.56】</v>
      </c>
      <c r="ED6" s="33" t="str">
        <f>IF(ED7="",NA(),ED7)</f>
        <v>-</v>
      </c>
      <c r="EE6" s="33" t="str">
        <f t="shared" ref="EE6:EM6" si="14">IF(EE7="",NA(),EE7)</f>
        <v>-</v>
      </c>
      <c r="EF6" s="33" t="str">
        <f t="shared" si="14"/>
        <v>-</v>
      </c>
      <c r="EG6" s="33">
        <f t="shared" si="14"/>
        <v>0.19</v>
      </c>
      <c r="EH6" s="33">
        <f t="shared" si="14"/>
        <v>0.13</v>
      </c>
      <c r="EI6" s="33" t="str">
        <f t="shared" si="14"/>
        <v>-</v>
      </c>
      <c r="EJ6" s="33" t="str">
        <f t="shared" si="14"/>
        <v>-</v>
      </c>
      <c r="EK6" s="33" t="str">
        <f t="shared" si="14"/>
        <v>-</v>
      </c>
      <c r="EL6" s="33">
        <f t="shared" si="14"/>
        <v>0.11</v>
      </c>
      <c r="EM6" s="33">
        <f t="shared" si="14"/>
        <v>0.12</v>
      </c>
      <c r="EN6" s="32" t="str">
        <f>IF(EN7="","",IF(EN7="-","【-】","【"&amp;SUBSTITUTE(TEXT(EN7,"#,##0.00"),"-","△")&amp;"】"))</f>
        <v>【0.23】</v>
      </c>
    </row>
    <row r="7" spans="1:147" s="34" customFormat="1">
      <c r="A7" s="26"/>
      <c r="B7" s="35">
        <v>2015</v>
      </c>
      <c r="C7" s="35">
        <v>122122</v>
      </c>
      <c r="D7" s="35">
        <v>46</v>
      </c>
      <c r="E7" s="35">
        <v>17</v>
      </c>
      <c r="F7" s="35">
        <v>1</v>
      </c>
      <c r="G7" s="35">
        <v>0</v>
      </c>
      <c r="H7" s="35" t="s">
        <v>96</v>
      </c>
      <c r="I7" s="35" t="s">
        <v>97</v>
      </c>
      <c r="J7" s="35" t="s">
        <v>98</v>
      </c>
      <c r="K7" s="35" t="s">
        <v>99</v>
      </c>
      <c r="L7" s="35" t="s">
        <v>100</v>
      </c>
      <c r="M7" s="36" t="s">
        <v>101</v>
      </c>
      <c r="N7" s="36">
        <v>90.01</v>
      </c>
      <c r="O7" s="36">
        <v>91.42</v>
      </c>
      <c r="P7" s="36">
        <v>81.08</v>
      </c>
      <c r="Q7" s="36">
        <v>1825</v>
      </c>
      <c r="R7" s="36">
        <v>177056</v>
      </c>
      <c r="S7" s="36">
        <v>103.69</v>
      </c>
      <c r="T7" s="36">
        <v>1707.55</v>
      </c>
      <c r="U7" s="36">
        <v>161798</v>
      </c>
      <c r="V7" s="36">
        <v>24.87</v>
      </c>
      <c r="W7" s="36">
        <v>6505.75</v>
      </c>
      <c r="X7" s="36" t="s">
        <v>101</v>
      </c>
      <c r="Y7" s="36" t="s">
        <v>101</v>
      </c>
      <c r="Z7" s="36" t="s">
        <v>101</v>
      </c>
      <c r="AA7" s="36">
        <v>105.23</v>
      </c>
      <c r="AB7" s="36">
        <v>103.84</v>
      </c>
      <c r="AC7" s="36" t="s">
        <v>101</v>
      </c>
      <c r="AD7" s="36" t="s">
        <v>101</v>
      </c>
      <c r="AE7" s="36" t="s">
        <v>101</v>
      </c>
      <c r="AF7" s="36">
        <v>105.47</v>
      </c>
      <c r="AG7" s="36">
        <v>106.67</v>
      </c>
      <c r="AH7" s="36">
        <v>108.23</v>
      </c>
      <c r="AI7" s="36" t="s">
        <v>101</v>
      </c>
      <c r="AJ7" s="36" t="s">
        <v>101</v>
      </c>
      <c r="AK7" s="36" t="s">
        <v>101</v>
      </c>
      <c r="AL7" s="36">
        <v>0</v>
      </c>
      <c r="AM7" s="36">
        <v>0</v>
      </c>
      <c r="AN7" s="36" t="s">
        <v>101</v>
      </c>
      <c r="AO7" s="36" t="s">
        <v>101</v>
      </c>
      <c r="AP7" s="36" t="s">
        <v>101</v>
      </c>
      <c r="AQ7" s="36">
        <v>13.3</v>
      </c>
      <c r="AR7" s="36">
        <v>12.51</v>
      </c>
      <c r="AS7" s="36">
        <v>4.45</v>
      </c>
      <c r="AT7" s="36" t="s">
        <v>101</v>
      </c>
      <c r="AU7" s="36" t="s">
        <v>101</v>
      </c>
      <c r="AV7" s="36" t="s">
        <v>101</v>
      </c>
      <c r="AW7" s="36">
        <v>124.88</v>
      </c>
      <c r="AX7" s="36">
        <v>165.77</v>
      </c>
      <c r="AY7" s="36" t="s">
        <v>101</v>
      </c>
      <c r="AZ7" s="36" t="s">
        <v>101</v>
      </c>
      <c r="BA7" s="36" t="s">
        <v>101</v>
      </c>
      <c r="BB7" s="36">
        <v>52.63</v>
      </c>
      <c r="BC7" s="36">
        <v>54.09</v>
      </c>
      <c r="BD7" s="36">
        <v>57.41</v>
      </c>
      <c r="BE7" s="36" t="s">
        <v>101</v>
      </c>
      <c r="BF7" s="36" t="s">
        <v>101</v>
      </c>
      <c r="BG7" s="36" t="s">
        <v>101</v>
      </c>
      <c r="BH7" s="36">
        <v>167.26</v>
      </c>
      <c r="BI7" s="36">
        <v>166.74</v>
      </c>
      <c r="BJ7" s="36" t="s">
        <v>101</v>
      </c>
      <c r="BK7" s="36" t="s">
        <v>101</v>
      </c>
      <c r="BL7" s="36" t="s">
        <v>101</v>
      </c>
      <c r="BM7" s="36">
        <v>843.57</v>
      </c>
      <c r="BN7" s="36">
        <v>845.86</v>
      </c>
      <c r="BO7" s="36">
        <v>763.62</v>
      </c>
      <c r="BP7" s="36" t="s">
        <v>101</v>
      </c>
      <c r="BQ7" s="36" t="s">
        <v>101</v>
      </c>
      <c r="BR7" s="36" t="s">
        <v>101</v>
      </c>
      <c r="BS7" s="36">
        <v>109.18</v>
      </c>
      <c r="BT7" s="36">
        <v>107.96</v>
      </c>
      <c r="BU7" s="36" t="s">
        <v>101</v>
      </c>
      <c r="BV7" s="36" t="s">
        <v>101</v>
      </c>
      <c r="BW7" s="36" t="s">
        <v>101</v>
      </c>
      <c r="BX7" s="36">
        <v>99.86</v>
      </c>
      <c r="BY7" s="36">
        <v>101.88</v>
      </c>
      <c r="BZ7" s="36">
        <v>98.53</v>
      </c>
      <c r="CA7" s="36" t="s">
        <v>101</v>
      </c>
      <c r="CB7" s="36" t="s">
        <v>101</v>
      </c>
      <c r="CC7" s="36" t="s">
        <v>101</v>
      </c>
      <c r="CD7" s="36">
        <v>97.69</v>
      </c>
      <c r="CE7" s="36">
        <v>99.26</v>
      </c>
      <c r="CF7" s="36" t="s">
        <v>101</v>
      </c>
      <c r="CG7" s="36" t="s">
        <v>101</v>
      </c>
      <c r="CH7" s="36" t="s">
        <v>101</v>
      </c>
      <c r="CI7" s="36">
        <v>147.29</v>
      </c>
      <c r="CJ7" s="36">
        <v>143.15</v>
      </c>
      <c r="CK7" s="36">
        <v>139.69999999999999</v>
      </c>
      <c r="CL7" s="36" t="s">
        <v>101</v>
      </c>
      <c r="CM7" s="36" t="s">
        <v>101</v>
      </c>
      <c r="CN7" s="36" t="s">
        <v>101</v>
      </c>
      <c r="CO7" s="36" t="s">
        <v>101</v>
      </c>
      <c r="CP7" s="36" t="s">
        <v>101</v>
      </c>
      <c r="CQ7" s="36" t="s">
        <v>101</v>
      </c>
      <c r="CR7" s="36" t="s">
        <v>101</v>
      </c>
      <c r="CS7" s="36" t="s">
        <v>101</v>
      </c>
      <c r="CT7" s="36">
        <v>61.03</v>
      </c>
      <c r="CU7" s="36">
        <v>62.5</v>
      </c>
      <c r="CV7" s="36">
        <v>60.01</v>
      </c>
      <c r="CW7" s="36" t="s">
        <v>101</v>
      </c>
      <c r="CX7" s="36" t="s">
        <v>101</v>
      </c>
      <c r="CY7" s="36" t="s">
        <v>101</v>
      </c>
      <c r="CZ7" s="36">
        <v>97.82</v>
      </c>
      <c r="DA7" s="36">
        <v>97.98</v>
      </c>
      <c r="DB7" s="36" t="s">
        <v>101</v>
      </c>
      <c r="DC7" s="36" t="s">
        <v>101</v>
      </c>
      <c r="DD7" s="36" t="s">
        <v>101</v>
      </c>
      <c r="DE7" s="36">
        <v>93.83</v>
      </c>
      <c r="DF7" s="36">
        <v>93.88</v>
      </c>
      <c r="DG7" s="36">
        <v>94.73</v>
      </c>
      <c r="DH7" s="36" t="s">
        <v>101</v>
      </c>
      <c r="DI7" s="36" t="s">
        <v>101</v>
      </c>
      <c r="DJ7" s="36" t="s">
        <v>101</v>
      </c>
      <c r="DK7" s="36">
        <v>3.74</v>
      </c>
      <c r="DL7" s="36">
        <v>7.42</v>
      </c>
      <c r="DM7" s="36" t="s">
        <v>101</v>
      </c>
      <c r="DN7" s="36" t="s">
        <v>101</v>
      </c>
      <c r="DO7" s="36" t="s">
        <v>101</v>
      </c>
      <c r="DP7" s="36">
        <v>28.06</v>
      </c>
      <c r="DQ7" s="36">
        <v>29.48</v>
      </c>
      <c r="DR7" s="36">
        <v>36.85</v>
      </c>
      <c r="DS7" s="36" t="s">
        <v>101</v>
      </c>
      <c r="DT7" s="36" t="s">
        <v>101</v>
      </c>
      <c r="DU7" s="36" t="s">
        <v>101</v>
      </c>
      <c r="DV7" s="36">
        <v>0</v>
      </c>
      <c r="DW7" s="36">
        <v>0</v>
      </c>
      <c r="DX7" s="36" t="s">
        <v>101</v>
      </c>
      <c r="DY7" s="36" t="s">
        <v>101</v>
      </c>
      <c r="DZ7" s="36" t="s">
        <v>101</v>
      </c>
      <c r="EA7" s="36">
        <v>3.32</v>
      </c>
      <c r="EB7" s="36">
        <v>3.89</v>
      </c>
      <c r="EC7" s="36">
        <v>4.5599999999999996</v>
      </c>
      <c r="ED7" s="36" t="s">
        <v>101</v>
      </c>
      <c r="EE7" s="36" t="s">
        <v>101</v>
      </c>
      <c r="EF7" s="36" t="s">
        <v>101</v>
      </c>
      <c r="EG7" s="36">
        <v>0.19</v>
      </c>
      <c r="EH7" s="36">
        <v>0.13</v>
      </c>
      <c r="EI7" s="36" t="s">
        <v>101</v>
      </c>
      <c r="EJ7" s="36" t="s">
        <v>101</v>
      </c>
      <c r="EK7" s="36" t="s">
        <v>101</v>
      </c>
      <c r="EL7" s="36">
        <v>0.11</v>
      </c>
      <c r="EM7" s="36">
        <v>0.12</v>
      </c>
      <c r="EN7" s="36">
        <v>0.23</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2017-02-14T06:58:39Z</cp:lastPrinted>
  <dcterms:created xsi:type="dcterms:W3CDTF">2017-02-08T02:34:52Z</dcterms:created>
  <dcterms:modified xsi:type="dcterms:W3CDTF">2017-02-14T06:59:31Z</dcterms:modified>
</cp:coreProperties>
</file>