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椎名\27経営比較分析表\"/>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R6" i="5"/>
  <c r="AQ8" i="4" s="1"/>
  <c r="Q6" i="5"/>
  <c r="AI8" i="4" s="1"/>
  <c r="P6" i="5"/>
  <c r="O6" i="5"/>
  <c r="N6" i="5"/>
  <c r="M6" i="5"/>
  <c r="L6" i="5"/>
  <c r="Z8" i="4" s="1"/>
  <c r="K6" i="5"/>
  <c r="J6" i="5"/>
  <c r="J8" i="4" s="1"/>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Z10" i="4"/>
  <c r="R10" i="4"/>
  <c r="J10" i="4"/>
  <c r="B10" i="4"/>
  <c r="AY8" i="4"/>
  <c r="R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<sst xmlns="http://schemas.openxmlformats.org/spreadsheetml/2006/main" count="217" uniqueCount="107">
  <si>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</si>
  <si>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</si>
  <si>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</si>
  <si>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</si>
  <si>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</si>
  <si>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</si>
  <si>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</si>
  <si>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</si>
  <si>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</si>
  <si>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</si>
  <si>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</si>
  <si>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</si>
  <si>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</si>
  <si>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</si>
  <si>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</si>
  <si>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</si>
  <si>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</si>
  <si>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</si>
  <si>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</si>
  <si>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</si>
  <si>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</si>
  <si>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</si>
  <si>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</si>
  <si>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</si>
  <si>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</si>
  <si>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</si>
  <si>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</si>
  <si>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</si>
  <si>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</si>
  <si>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</si>
  <si>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</si>
  <si>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</si>
  <si>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</si>
  <si>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</si>
  <si>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</si>
  <si>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</si>
  <si>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</si>
  <si>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</si>
  <si>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</si>
  <si>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</si>
  <si>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</si>
  <si>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</si>
  <si>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</si>
  <si>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</si>
  <si>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</si>
  <si>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</si>
  <si>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</si>
  <si>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</si>
  <si>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</si>
  <si>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</si>
  <si>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</si>
  <si>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</si>
  <si>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</si>
  <si>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</si>
  <si>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</si>
  <si>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</si>
  <si>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</si>
  <si>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</si>
  <si>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</si>
  <si>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</si>
  <si>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</si>
  <si>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</si>
  <si>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</si>
  <si>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</si>
  <si>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</si>
  <si>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</si>
  <si>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</si>
  <si>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</si>
  <si>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</si>
  <si>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</si>
  <si>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</si>
  <si>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</si>
  <si>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</si>
  <si>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</si>
  <si>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</si>
  <si>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</si>
  <si>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</si>
  <si>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</si>
  <si>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</si>
  <si>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</si>
  <si>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</si>
  <si>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</si>
  <si>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</si>
  <si>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</si>
  <si>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</si>
  <si>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</si>
  <si>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</si>
  <si>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</si>
  <si>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</si>
  <si>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</si>
  <si>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</si>
  <si>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</si>
  <si>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</si>
  <si>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習志野市</t>
  </si>
  <si>
    <t>法適用</t>
  </si>
  <si>
    <t>水道事業</t>
  </si>
  <si>
    <t>末端給水事業</t>
  </si>
  <si>
    <t>A3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</si>
  <si>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</si>
  <si>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</si>
  <si>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</si>
  <si>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</si>
  <si>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</si>
  <si>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</si>
  <si>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経常収支比率は、100％を超えかつ類似団体と同等に推移していることから、比較的良好であると言えますが、経常収益のうち給水収益以外の収入に依存していることが認められることから、引き続き経営改善に向けた取り組みを推進してまいります。②累積欠損金比率は、平成25年度以降発生はしておりませんが、給水収益が減少傾向にあるため、経営改善に向けた取り組みが必要であると考えられます。③流動比率は、100％を超えかつ類似団体と比較し良好な数値を示していることから短期的な債務に対する支払い能力を十分有していると考えられます。④企業債残高対給水収益比率は、類似団体と比較し非常に数値が低く、企業債残高が少ないことを表しています。これは、財政状況が良好であると言えます。⑤料金回収率は、100％を超えていることから、給水に係る費用を給水収益で十分賄えており、これまでの費用抑制に向けた取り組みの効果が現れていることを示しています。⑥給水原価は、類似団体と比較し低く推移していることから、費用抑制をはじめとする効率的な経営の効果が現れていることを示しています。⑦施設利用率は、類似団体と比較し、非常に高い数値を示しており、施設の保有状況が適切であり利用状況も効率的に運用していると考えられます。⑧有収率は、類似団体と比較し、非常に高い数値を示しており、これまでの漏水対策の効果が現れていることを示しております。また、施設の稼動状況が効率的に収益に反映されていると言えます。</t>
    <rPh sb="2" eb="4">
      <t>ケイジョウ</t>
    </rPh>
    <rPh sb="4" eb="6">
      <t>シュウシ</t>
    </rPh>
    <rPh sb="6" eb="8">
      <t>ヒリツ</t>
    </rPh>
    <rPh sb="15" eb="16">
      <t>コ</t>
    </rPh>
    <rPh sb="19" eb="21">
      <t>ルイジ</t>
    </rPh>
    <rPh sb="21" eb="23">
      <t>ダンタイ</t>
    </rPh>
    <rPh sb="24" eb="26">
      <t>ドウトウ</t>
    </rPh>
    <rPh sb="27" eb="29">
      <t>スイイ</t>
    </rPh>
    <rPh sb="38" eb="41">
      <t>ヒカクテキ</t>
    </rPh>
    <rPh sb="41" eb="43">
      <t>リョウコウ</t>
    </rPh>
    <rPh sb="47" eb="48">
      <t>イ</t>
    </rPh>
    <rPh sb="53" eb="55">
      <t>ケイジョウ</t>
    </rPh>
    <rPh sb="55" eb="57">
      <t>シュウエキ</t>
    </rPh>
    <rPh sb="60" eb="62">
      <t>キュウスイ</t>
    </rPh>
    <rPh sb="62" eb="64">
      <t>シュウエキ</t>
    </rPh>
    <rPh sb="64" eb="66">
      <t>イガイ</t>
    </rPh>
    <rPh sb="67" eb="69">
      <t>シュウニュウ</t>
    </rPh>
    <rPh sb="70" eb="72">
      <t>イゾン</t>
    </rPh>
    <rPh sb="79" eb="80">
      <t>ミト</t>
    </rPh>
    <rPh sb="89" eb="90">
      <t>ヒ</t>
    </rPh>
    <rPh sb="91" eb="92">
      <t>ツヅ</t>
    </rPh>
    <rPh sb="93" eb="95">
      <t>ケイエイ</t>
    </rPh>
    <rPh sb="95" eb="97">
      <t>カイゼン</t>
    </rPh>
    <rPh sb="98" eb="99">
      <t>ム</t>
    </rPh>
    <rPh sb="101" eb="102">
      <t>ト</t>
    </rPh>
    <rPh sb="103" eb="104">
      <t>ク</t>
    </rPh>
    <rPh sb="106" eb="108">
      <t>スイシン</t>
    </rPh>
    <rPh sb="117" eb="119">
      <t>ルイセキ</t>
    </rPh>
    <rPh sb="119" eb="122">
      <t>ケッソンキン</t>
    </rPh>
    <rPh sb="122" eb="124">
      <t>ヒリツ</t>
    </rPh>
    <rPh sb="126" eb="128">
      <t>ヘイセイ</t>
    </rPh>
    <rPh sb="130" eb="132">
      <t>ネンド</t>
    </rPh>
    <rPh sb="132" eb="134">
      <t>イコウ</t>
    </rPh>
    <rPh sb="134" eb="136">
      <t>ハッセイ</t>
    </rPh>
    <rPh sb="146" eb="148">
      <t>キュウスイ</t>
    </rPh>
    <rPh sb="148" eb="150">
      <t>シュウエキ</t>
    </rPh>
    <rPh sb="151" eb="153">
      <t>ゲンショウ</t>
    </rPh>
    <rPh sb="153" eb="155">
      <t>ケイコウ</t>
    </rPh>
    <rPh sb="161" eb="163">
      <t>ケイエイ</t>
    </rPh>
    <rPh sb="163" eb="165">
      <t>カイゼン</t>
    </rPh>
    <rPh sb="166" eb="167">
      <t>ム</t>
    </rPh>
    <rPh sb="169" eb="170">
      <t>ト</t>
    </rPh>
    <rPh sb="171" eb="172">
      <t>ク</t>
    </rPh>
    <rPh sb="174" eb="176">
      <t>ヒツヨウ</t>
    </rPh>
    <rPh sb="180" eb="181">
      <t>カンガ</t>
    </rPh>
    <rPh sb="188" eb="190">
      <t>リュウドウ</t>
    </rPh>
    <rPh sb="190" eb="192">
      <t>ヒリツ</t>
    </rPh>
    <rPh sb="199" eb="200">
      <t>コ</t>
    </rPh>
    <rPh sb="203" eb="205">
      <t>ルイジ</t>
    </rPh>
    <rPh sb="205" eb="207">
      <t>ダンタイ</t>
    </rPh>
    <rPh sb="208" eb="210">
      <t>ヒカク</t>
    </rPh>
    <rPh sb="211" eb="213">
      <t>リョウコウ</t>
    </rPh>
    <rPh sb="214" eb="216">
      <t>スウチ</t>
    </rPh>
    <rPh sb="217" eb="218">
      <t>シメ</t>
    </rPh>
    <rPh sb="226" eb="229">
      <t>タンキテキ</t>
    </rPh>
    <rPh sb="230" eb="232">
      <t>サイム</t>
    </rPh>
    <rPh sb="233" eb="234">
      <t>タイ</t>
    </rPh>
    <rPh sb="236" eb="238">
      <t>シハラ</t>
    </rPh>
    <rPh sb="239" eb="241">
      <t>ノウリョク</t>
    </rPh>
    <rPh sb="242" eb="244">
      <t>ジュウブン</t>
    </rPh>
    <rPh sb="244" eb="245">
      <t>ユウ</t>
    </rPh>
    <rPh sb="250" eb="251">
      <t>カンガ</t>
    </rPh>
    <rPh sb="258" eb="260">
      <t>キギョウ</t>
    </rPh>
    <rPh sb="260" eb="261">
      <t>サイ</t>
    </rPh>
    <rPh sb="261" eb="263">
      <t>ザンダカ</t>
    </rPh>
    <rPh sb="263" eb="264">
      <t>タイ</t>
    </rPh>
    <rPh sb="264" eb="266">
      <t>キュウスイ</t>
    </rPh>
    <rPh sb="266" eb="268">
      <t>シュウエキ</t>
    </rPh>
    <rPh sb="268" eb="270">
      <t>ヒリツ</t>
    </rPh>
    <rPh sb="272" eb="274">
      <t>ルイジ</t>
    </rPh>
    <rPh sb="274" eb="276">
      <t>ダンタイ</t>
    </rPh>
    <rPh sb="277" eb="279">
      <t>ヒカク</t>
    </rPh>
    <rPh sb="280" eb="282">
      <t>ヒジョウ</t>
    </rPh>
    <rPh sb="283" eb="285">
      <t>スウチ</t>
    </rPh>
    <rPh sb="286" eb="287">
      <t>ヒク</t>
    </rPh>
    <rPh sb="289" eb="291">
      <t>キギョウ</t>
    </rPh>
    <rPh sb="291" eb="292">
      <t>サイ</t>
    </rPh>
    <rPh sb="292" eb="294">
      <t>ザンダカ</t>
    </rPh>
    <rPh sb="295" eb="296">
      <t>スク</t>
    </rPh>
    <rPh sb="301" eb="302">
      <t>アラワ</t>
    </rPh>
    <rPh sb="312" eb="314">
      <t>ザイセイ</t>
    </rPh>
    <rPh sb="314" eb="316">
      <t>ジョウキョウ</t>
    </rPh>
    <rPh sb="317" eb="319">
      <t>リョウコウ</t>
    </rPh>
    <rPh sb="323" eb="324">
      <t>イ</t>
    </rPh>
    <rPh sb="329" eb="331">
      <t>リョウキン</t>
    </rPh>
    <rPh sb="331" eb="333">
      <t>カイシュウ</t>
    </rPh>
    <rPh sb="333" eb="334">
      <t>リツ</t>
    </rPh>
    <rPh sb="341" eb="342">
      <t>コ</t>
    </rPh>
    <rPh sb="351" eb="353">
      <t>キュウスイ</t>
    </rPh>
    <rPh sb="354" eb="355">
      <t>カカ</t>
    </rPh>
    <rPh sb="356" eb="358">
      <t>ヒヨウ</t>
    </rPh>
    <rPh sb="359" eb="361">
      <t>キュウスイ</t>
    </rPh>
    <rPh sb="361" eb="363">
      <t>シュウエキ</t>
    </rPh>
    <rPh sb="364" eb="366">
      <t>ジュウブン</t>
    </rPh>
    <rPh sb="366" eb="367">
      <t>マカナ</t>
    </rPh>
    <rPh sb="377" eb="379">
      <t>ヒヨウ</t>
    </rPh>
    <rPh sb="379" eb="381">
      <t>ヨクセイ</t>
    </rPh>
    <rPh sb="382" eb="383">
      <t>ム</t>
    </rPh>
    <rPh sb="385" eb="386">
      <t>ト</t>
    </rPh>
    <rPh sb="387" eb="388">
      <t>ク</t>
    </rPh>
    <rPh sb="390" eb="392">
      <t>コウカ</t>
    </rPh>
    <rPh sb="393" eb="394">
      <t>アラワ</t>
    </rPh>
    <rPh sb="401" eb="402">
      <t>シメ</t>
    </rPh>
    <rPh sb="409" eb="411">
      <t>キュウスイ</t>
    </rPh>
    <rPh sb="411" eb="413">
      <t>ゲンカ</t>
    </rPh>
    <rPh sb="415" eb="417">
      <t>ルイジ</t>
    </rPh>
    <rPh sb="417" eb="419">
      <t>ダンタイ</t>
    </rPh>
    <rPh sb="420" eb="422">
      <t>ヒカク</t>
    </rPh>
    <rPh sb="423" eb="424">
      <t>ヒク</t>
    </rPh>
    <rPh sb="425" eb="427">
      <t>スイイ</t>
    </rPh>
    <rPh sb="436" eb="438">
      <t>ヒヨウ</t>
    </rPh>
    <rPh sb="438" eb="440">
      <t>ヨクセイ</t>
    </rPh>
    <rPh sb="447" eb="450">
      <t>コウリツテキ</t>
    </rPh>
    <rPh sb="451" eb="453">
      <t>ケイエイ</t>
    </rPh>
    <rPh sb="454" eb="456">
      <t>コウカ</t>
    </rPh>
    <rPh sb="457" eb="458">
      <t>アラワ</t>
    </rPh>
    <rPh sb="465" eb="466">
      <t>シメ</t>
    </rPh>
    <rPh sb="473" eb="475">
      <t>シセツ</t>
    </rPh>
    <rPh sb="475" eb="478">
      <t>リヨウリツ</t>
    </rPh>
    <rPh sb="480" eb="482">
      <t>ルイジ</t>
    </rPh>
    <rPh sb="482" eb="484">
      <t>ダンタイ</t>
    </rPh>
    <rPh sb="485" eb="487">
      <t>ヒカク</t>
    </rPh>
    <rPh sb="489" eb="491">
      <t>ヒジョウ</t>
    </rPh>
    <rPh sb="492" eb="493">
      <t>タカ</t>
    </rPh>
    <rPh sb="494" eb="496">
      <t>スウチ</t>
    </rPh>
    <rPh sb="497" eb="498">
      <t>シメ</t>
    </rPh>
    <rPh sb="503" eb="505">
      <t>シセツ</t>
    </rPh>
    <rPh sb="506" eb="508">
      <t>ホユウ</t>
    </rPh>
    <rPh sb="508" eb="510">
      <t>ジョウキョウ</t>
    </rPh>
    <rPh sb="511" eb="513">
      <t>テキセツ</t>
    </rPh>
    <rPh sb="516" eb="518">
      <t>リヨウ</t>
    </rPh>
    <rPh sb="518" eb="520">
      <t>ジョウキョウ</t>
    </rPh>
    <rPh sb="521" eb="524">
      <t>コウリツテキ</t>
    </rPh>
    <rPh sb="525" eb="527">
      <t>ウンヨウ</t>
    </rPh>
    <rPh sb="532" eb="533">
      <t>カンガ</t>
    </rPh>
    <rPh sb="540" eb="541">
      <t>ユウ</t>
    </rPh>
    <rPh sb="541" eb="542">
      <t>シュウ</t>
    </rPh>
    <rPh sb="542" eb="543">
      <t>リツ</t>
    </rPh>
    <rPh sb="545" eb="547">
      <t>ルイジ</t>
    </rPh>
    <rPh sb="547" eb="549">
      <t>ダンタイ</t>
    </rPh>
    <rPh sb="550" eb="552">
      <t>ヒカク</t>
    </rPh>
    <rPh sb="554" eb="556">
      <t>ヒジョウ</t>
    </rPh>
    <rPh sb="557" eb="558">
      <t>タカ</t>
    </rPh>
    <rPh sb="559" eb="561">
      <t>スウチ</t>
    </rPh>
    <rPh sb="562" eb="563">
      <t>シメ</t>
    </rPh>
    <rPh sb="573" eb="575">
      <t>ロウスイ</t>
    </rPh>
    <rPh sb="575" eb="577">
      <t>タイサク</t>
    </rPh>
    <rPh sb="578" eb="580">
      <t>コウカ</t>
    </rPh>
    <rPh sb="581" eb="582">
      <t>アラワ</t>
    </rPh>
    <rPh sb="589" eb="590">
      <t>シメ</t>
    </rPh>
    <rPh sb="600" eb="602">
      <t>シセツ</t>
    </rPh>
    <rPh sb="603" eb="605">
      <t>カドウ</t>
    </rPh>
    <rPh sb="605" eb="607">
      <t>ジョウキョウ</t>
    </rPh>
    <rPh sb="608" eb="611">
      <t>コウリツテキ</t>
    </rPh>
    <rPh sb="612" eb="614">
      <t>シュウエキ</t>
    </rPh>
    <rPh sb="615" eb="617">
      <t>ハンエイ</t>
    </rPh>
    <rPh sb="623" eb="624">
      <t>イ</t>
    </rPh>
    <phoneticPr fontId="4"/>
  </si>
  <si>
    <t>　①有形固定資産減価償却率、②管路経年化率は、類似団体と同様に推移しておりますが、増加傾向にあるため、施設の更新方法を検討します。
　③管路更新率は、類似団体と同様に推移しており、管路の更新を標準的なペースで実施していると考えられます。</t>
    <rPh sb="2" eb="4">
      <t>ユウケイ</t>
    </rPh>
    <rPh sb="4" eb="6">
      <t>コテイ</t>
    </rPh>
    <rPh sb="6" eb="8">
      <t>シサン</t>
    </rPh>
    <rPh sb="8" eb="10">
      <t>ゲンカ</t>
    </rPh>
    <rPh sb="10" eb="12">
      <t>ショウキャク</t>
    </rPh>
    <rPh sb="12" eb="13">
      <t>リツ</t>
    </rPh>
    <rPh sb="23" eb="25">
      <t>ルイジ</t>
    </rPh>
    <rPh sb="25" eb="27">
      <t>ダンタイ</t>
    </rPh>
    <rPh sb="28" eb="30">
      <t>ドウヨウ</t>
    </rPh>
    <rPh sb="31" eb="33">
      <t>スイイ</t>
    </rPh>
    <rPh sb="41" eb="43">
      <t>ゾウカ</t>
    </rPh>
    <rPh sb="43" eb="45">
      <t>ケイコウ</t>
    </rPh>
    <rPh sb="51" eb="53">
      <t>シセツ</t>
    </rPh>
    <rPh sb="54" eb="56">
      <t>コウシン</t>
    </rPh>
    <rPh sb="56" eb="58">
      <t>ホウホウ</t>
    </rPh>
    <rPh sb="59" eb="61">
      <t>ケントウ</t>
    </rPh>
    <rPh sb="68" eb="70">
      <t>カンロ</t>
    </rPh>
    <rPh sb="70" eb="72">
      <t>コウシン</t>
    </rPh>
    <rPh sb="72" eb="73">
      <t>リツ</t>
    </rPh>
    <rPh sb="75" eb="77">
      <t>ルイジ</t>
    </rPh>
    <rPh sb="77" eb="79">
      <t>ダンタイ</t>
    </rPh>
    <rPh sb="80" eb="82">
      <t>ドウヨウ</t>
    </rPh>
    <rPh sb="83" eb="85">
      <t>スイイ</t>
    </rPh>
    <rPh sb="90" eb="92">
      <t>カンロ</t>
    </rPh>
    <rPh sb="93" eb="95">
      <t>コウシン</t>
    </rPh>
    <rPh sb="96" eb="99">
      <t>ヒョウジュンテキ</t>
    </rPh>
    <rPh sb="104" eb="106">
      <t>ジッシ</t>
    </rPh>
    <rPh sb="111" eb="112">
      <t>カンガ</t>
    </rPh>
    <phoneticPr fontId="4"/>
  </si>
  <si>
    <t>　経営比較分析表に示す指標によりますと、経営の健全性・効率性及び老朽化の状況のいずれも概ね良好であると言えますが、給水収益が減少傾向にあるため、収益を改善するための施策を検討してまいります。
　また、管路の更新につきましては、経年化率は低水準に推移していますが、今後は、耐震化率を向上させるための更新計画の策定に努めます。
（参考：平成27年度末現在　基幹管路の耐震適合率＝45.40％）</t>
    <rPh sb="1" eb="3">
      <t>ケイエイ</t>
    </rPh>
    <rPh sb="3" eb="5">
      <t>ヒカク</t>
    </rPh>
    <rPh sb="5" eb="7">
      <t>ブンセキ</t>
    </rPh>
    <rPh sb="7" eb="8">
      <t>ヒョウ</t>
    </rPh>
    <rPh sb="9" eb="10">
      <t>シメ</t>
    </rPh>
    <rPh sb="11" eb="13">
      <t>シヒョウ</t>
    </rPh>
    <rPh sb="20" eb="22">
      <t>ケイエイ</t>
    </rPh>
    <rPh sb="23" eb="26">
      <t>ケンゼンセイ</t>
    </rPh>
    <rPh sb="27" eb="30">
      <t>コウリツセイ</t>
    </rPh>
    <rPh sb="30" eb="31">
      <t>オヨ</t>
    </rPh>
    <rPh sb="32" eb="35">
      <t>ロウキュウカ</t>
    </rPh>
    <rPh sb="36" eb="38">
      <t>ジョウキョウ</t>
    </rPh>
    <rPh sb="43" eb="44">
      <t>オオム</t>
    </rPh>
    <rPh sb="45" eb="47">
      <t>リョウコウ</t>
    </rPh>
    <rPh sb="51" eb="52">
      <t>イ</t>
    </rPh>
    <rPh sb="57" eb="59">
      <t>キュウスイ</t>
    </rPh>
    <rPh sb="59" eb="61">
      <t>シュウエキ</t>
    </rPh>
    <rPh sb="62" eb="64">
      <t>ゲンショウ</t>
    </rPh>
    <rPh sb="64" eb="66">
      <t>ケイコウ</t>
    </rPh>
    <rPh sb="72" eb="74">
      <t>シュウエキ</t>
    </rPh>
    <rPh sb="75" eb="77">
      <t>カイゼン</t>
    </rPh>
    <rPh sb="82" eb="84">
      <t>シサク</t>
    </rPh>
    <rPh sb="85" eb="87">
      <t>ケントウ</t>
    </rPh>
    <rPh sb="100" eb="102">
      <t>カンロ</t>
    </rPh>
    <rPh sb="103" eb="105">
      <t>コウシン</t>
    </rPh>
    <rPh sb="113" eb="116">
      <t>ケイネンカ</t>
    </rPh>
    <rPh sb="116" eb="117">
      <t>リツ</t>
    </rPh>
    <rPh sb="118" eb="121">
      <t>テイスイジュン</t>
    </rPh>
    <rPh sb="122" eb="124">
      <t>スイイ</t>
    </rPh>
    <rPh sb="131" eb="133">
      <t>コンゴ</t>
    </rPh>
    <rPh sb="135" eb="138">
      <t>タイシンカ</t>
    </rPh>
    <rPh sb="138" eb="139">
      <t>リツ</t>
    </rPh>
    <rPh sb="140" eb="142">
      <t>コウジョウ</t>
    </rPh>
    <rPh sb="148" eb="150">
      <t>コウシン</t>
    </rPh>
    <rPh sb="150" eb="152">
      <t>ケイカク</t>
    </rPh>
    <rPh sb="153" eb="155">
      <t>サクテイ</t>
    </rPh>
    <rPh sb="156" eb="157">
      <t>ツト</t>
    </rPh>
    <rPh sb="163" eb="165">
      <t>サンコウ</t>
    </rPh>
    <rPh sb="166" eb="168">
      <t>ヘイセイ</t>
    </rPh>
    <rPh sb="170" eb="172">
      <t>ネンド</t>
    </rPh>
    <rPh sb="172" eb="173">
      <t>マツ</t>
    </rPh>
    <rPh sb="173" eb="175">
      <t>ゲンザイ</t>
    </rPh>
    <rPh sb="176" eb="178">
      <t>キカン</t>
    </rPh>
    <rPh sb="178" eb="180">
      <t>カンロ</t>
    </rPh>
    <rPh sb="181" eb="183">
      <t>タイシン</t>
    </rPh>
    <rPh sb="183" eb="185">
      <t>テキゴウ</t>
    </rPh>
    <rPh sb="185" eb="186">
      <t>リツ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</si>
</sst>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2.27</c:v>
                </c:pt>
                <c:pt idx="1">
                  <c:v>1.55</c:v>
                </c:pt>
                <c:pt idx="2">
                  <c:v>0.81</c:v>
                </c:pt>
                <c:pt idx="3">
                  <c:v>0.84</c:v>
                </c:pt>
                <c:pt idx="4">
                  <c:v>0.76</c:v>
                </c:pt>
              </c:numCache>
            </c:numRef>
          </c:val>
        </c:ser>
        <c:dLbls>
          <c:showLegendKey val="0"/>
          <c:showVal val="0"/>
          <c:showCatName val="0"/>
          <c:showSerName val="0"/>
          <c:showPercent val="0"/>
          <c:showBubbleSize val="0"/>
        </c:dLbls>
        <c:gapWidth val="150"/>
        <c:axId val="247398704"/>
        <c:axId val="23232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1.01</c:v>
                </c:pt>
                <c:pt idx="1">
                  <c:v>0.88</c:v>
                </c:pt>
                <c:pt idx="2">
                  <c:v>0.85</c:v>
                </c:pt>
                <c:pt idx="3">
                  <c:v>0.75</c:v>
                </c:pt>
                <c:pt idx="4">
                  <c:v>0.95</c:v>
                </c:pt>
              </c:numCache>
            </c:numRef>
          </c:val>
          <c:smooth val="0"/>
        </c:ser>
        <c:dLbls>
          <c:showLegendKey val="0"/>
          <c:showVal val="0"/>
          <c:showCatName val="0"/>
          <c:showSerName val="0"/>
          <c:showPercent val="0"/>
          <c:showBubbleSize val="0"/>
        </c:dLbls>
        <c:marker val="1"/>
        <c:smooth val="0"/>
        <c:axId val="247398704"/>
        <c:axId val="232326928"/>
      </c:lineChart>
      <c:dateAx>
        <c:axId val="247398704"/>
        <c:scaling>
          <c:orientation val="minMax"/>
        </c:scaling>
        <c:delete val="1"/>
        <c:axPos val="b"/>
        <c:numFmt formatCode="ge" sourceLinked="1"/>
        <c:majorTickMark val="none"/>
        <c:minorTickMark val="none"/>
        <c:tickLblPos val="none"/>
        <c:crossAx val="232326928"/>
        <c:crosses val="autoZero"/>
        <c:auto val="1"/>
        <c:lblOffset val="100"/>
        <c:baseTimeUnit val="years"/>
      </c:dateAx>
      <c:valAx>
        <c:axId val="23232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739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71.569999999999993</c:v>
                </c:pt>
                <c:pt idx="1">
                  <c:v>71.2</c:v>
                </c:pt>
                <c:pt idx="2">
                  <c:v>70.02</c:v>
                </c:pt>
                <c:pt idx="3">
                  <c:v>68.8</c:v>
                </c:pt>
                <c:pt idx="4">
                  <c:v>68.11</c:v>
                </c:pt>
              </c:numCache>
            </c:numRef>
          </c:val>
        </c:ser>
        <c:dLbls>
          <c:showLegendKey val="0"/>
          <c:showVal val="0"/>
          <c:showCatName val="0"/>
          <c:showSerName val="0"/>
          <c:showPercent val="0"/>
          <c:showBubbleSize val="0"/>
        </c:dLbls>
        <c:gapWidth val="150"/>
        <c:axId val="254693672"/>
        <c:axId val="25469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62.81</c:v>
                </c:pt>
                <c:pt idx="1">
                  <c:v>62.5</c:v>
                </c:pt>
                <c:pt idx="2">
                  <c:v>62.45</c:v>
                </c:pt>
                <c:pt idx="3">
                  <c:v>62.12</c:v>
                </c:pt>
                <c:pt idx="4">
                  <c:v>62.26</c:v>
                </c:pt>
              </c:numCache>
            </c:numRef>
          </c:val>
          <c:smooth val="0"/>
        </c:ser>
        <c:dLbls>
          <c:showLegendKey val="0"/>
          <c:showVal val="0"/>
          <c:showCatName val="0"/>
          <c:showSerName val="0"/>
          <c:showPercent val="0"/>
          <c:showBubbleSize val="0"/>
        </c:dLbls>
        <c:marker val="1"/>
        <c:smooth val="0"/>
        <c:axId val="254693672"/>
        <c:axId val="254694064"/>
      </c:lineChart>
      <c:dateAx>
        <c:axId val="254693672"/>
        <c:scaling>
          <c:orientation val="minMax"/>
        </c:scaling>
        <c:delete val="1"/>
        <c:axPos val="b"/>
        <c:numFmt formatCode="ge" sourceLinked="1"/>
        <c:majorTickMark val="none"/>
        <c:minorTickMark val="none"/>
        <c:tickLblPos val="none"/>
        <c:crossAx val="254694064"/>
        <c:crosses val="autoZero"/>
        <c:auto val="1"/>
        <c:lblOffset val="100"/>
        <c:baseTimeUnit val="years"/>
      </c:dateAx>
      <c:valAx>
        <c:axId val="25469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693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95.16</c:v>
                </c:pt>
                <c:pt idx="1">
                  <c:v>95.29</c:v>
                </c:pt>
                <c:pt idx="2">
                  <c:v>95.67</c:v>
                </c:pt>
                <c:pt idx="3">
                  <c:v>95.82</c:v>
                </c:pt>
                <c:pt idx="4">
                  <c:v>96.17</c:v>
                </c:pt>
              </c:numCache>
            </c:numRef>
          </c:val>
        </c:ser>
        <c:dLbls>
          <c:showLegendKey val="0"/>
          <c:showVal val="0"/>
          <c:showCatName val="0"/>
          <c:showSerName val="0"/>
          <c:showPercent val="0"/>
          <c:showBubbleSize val="0"/>
        </c:dLbls>
        <c:gapWidth val="150"/>
        <c:axId val="254695240"/>
        <c:axId val="23032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89.45</c:v>
                </c:pt>
                <c:pt idx="1">
                  <c:v>89.62</c:v>
                </c:pt>
                <c:pt idx="2">
                  <c:v>89.76</c:v>
                </c:pt>
                <c:pt idx="3">
                  <c:v>89.45</c:v>
                </c:pt>
                <c:pt idx="4">
                  <c:v>89.5</c:v>
                </c:pt>
              </c:numCache>
            </c:numRef>
          </c:val>
          <c:smooth val="0"/>
        </c:ser>
        <c:dLbls>
          <c:showLegendKey val="0"/>
          <c:showVal val="0"/>
          <c:showCatName val="0"/>
          <c:showSerName val="0"/>
          <c:showPercent val="0"/>
          <c:showBubbleSize val="0"/>
        </c:dLbls>
        <c:marker val="1"/>
        <c:smooth val="0"/>
        <c:axId val="254695240"/>
        <c:axId val="230325264"/>
      </c:lineChart>
      <c:dateAx>
        <c:axId val="254695240"/>
        <c:scaling>
          <c:orientation val="minMax"/>
        </c:scaling>
        <c:delete val="1"/>
        <c:axPos val="b"/>
        <c:numFmt formatCode="ge" sourceLinked="1"/>
        <c:majorTickMark val="none"/>
        <c:minorTickMark val="none"/>
        <c:tickLblPos val="none"/>
        <c:crossAx val="230325264"/>
        <c:crosses val="autoZero"/>
        <c:auto val="1"/>
        <c:lblOffset val="100"/>
        <c:baseTimeUnit val="years"/>
      </c:dateAx>
      <c:valAx>
        <c:axId val="23032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695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102.21</c:v>
                </c:pt>
                <c:pt idx="1">
                  <c:v>100.6</c:v>
                </c:pt>
                <c:pt idx="2">
                  <c:v>99.19</c:v>
                </c:pt>
                <c:pt idx="3">
                  <c:v>121.02</c:v>
                </c:pt>
                <c:pt idx="4">
                  <c:v>123.21</c:v>
                </c:pt>
              </c:numCache>
            </c:numRef>
          </c:val>
        </c:ser>
        <c:dLbls>
          <c:showLegendKey val="0"/>
          <c:showVal val="0"/>
          <c:showCatName val="0"/>
          <c:showSerName val="0"/>
          <c:showPercent val="0"/>
          <c:showBubbleSize val="0"/>
        </c:dLbls>
        <c:gapWidth val="150"/>
        <c:axId val="232328104"/>
        <c:axId val="23232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107.74</c:v>
                </c:pt>
                <c:pt idx="1">
                  <c:v>107.91</c:v>
                </c:pt>
                <c:pt idx="2">
                  <c:v>108.44</c:v>
                </c:pt>
                <c:pt idx="3">
                  <c:v>113.11</c:v>
                </c:pt>
                <c:pt idx="4">
                  <c:v>114</c:v>
                </c:pt>
              </c:numCache>
            </c:numRef>
          </c:val>
          <c:smooth val="0"/>
        </c:ser>
        <c:dLbls>
          <c:showLegendKey val="0"/>
          <c:showVal val="0"/>
          <c:showCatName val="0"/>
          <c:showSerName val="0"/>
          <c:showPercent val="0"/>
          <c:showBubbleSize val="0"/>
        </c:dLbls>
        <c:marker val="1"/>
        <c:smooth val="0"/>
        <c:axId val="232328104"/>
        <c:axId val="232328496"/>
      </c:lineChart>
      <c:dateAx>
        <c:axId val="232328104"/>
        <c:scaling>
          <c:orientation val="minMax"/>
        </c:scaling>
        <c:delete val="1"/>
        <c:axPos val="b"/>
        <c:numFmt formatCode="ge" sourceLinked="1"/>
        <c:majorTickMark val="none"/>
        <c:minorTickMark val="none"/>
        <c:tickLblPos val="none"/>
        <c:crossAx val="232328496"/>
        <c:crosses val="autoZero"/>
        <c:auto val="1"/>
        <c:lblOffset val="100"/>
        <c:baseTimeUnit val="years"/>
      </c:dateAx>
      <c:valAx>
        <c:axId val="232328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2328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39.32</c:v>
                </c:pt>
                <c:pt idx="1">
                  <c:v>40.78</c:v>
                </c:pt>
                <c:pt idx="2">
                  <c:v>42.37</c:v>
                </c:pt>
                <c:pt idx="3">
                  <c:v>43.98</c:v>
                </c:pt>
                <c:pt idx="4">
                  <c:v>45.42</c:v>
                </c:pt>
              </c:numCache>
            </c:numRef>
          </c:val>
        </c:ser>
        <c:dLbls>
          <c:showLegendKey val="0"/>
          <c:showVal val="0"/>
          <c:showCatName val="0"/>
          <c:showSerName val="0"/>
          <c:showPercent val="0"/>
          <c:showBubbleSize val="0"/>
        </c:dLbls>
        <c:gapWidth val="150"/>
        <c:axId val="232329672"/>
        <c:axId val="23233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39.159999999999997</c:v>
                </c:pt>
                <c:pt idx="1">
                  <c:v>40.21</c:v>
                </c:pt>
                <c:pt idx="2">
                  <c:v>41.12</c:v>
                </c:pt>
                <c:pt idx="3">
                  <c:v>44.91</c:v>
                </c:pt>
                <c:pt idx="4">
                  <c:v>45.89</c:v>
                </c:pt>
              </c:numCache>
            </c:numRef>
          </c:val>
          <c:smooth val="0"/>
        </c:ser>
        <c:dLbls>
          <c:showLegendKey val="0"/>
          <c:showVal val="0"/>
          <c:showCatName val="0"/>
          <c:showSerName val="0"/>
          <c:showPercent val="0"/>
          <c:showBubbleSize val="0"/>
        </c:dLbls>
        <c:marker val="1"/>
        <c:smooth val="0"/>
        <c:axId val="232329672"/>
        <c:axId val="232330064"/>
      </c:lineChart>
      <c:dateAx>
        <c:axId val="232329672"/>
        <c:scaling>
          <c:orientation val="minMax"/>
        </c:scaling>
        <c:delete val="1"/>
        <c:axPos val="b"/>
        <c:numFmt formatCode="ge" sourceLinked="1"/>
        <c:majorTickMark val="none"/>
        <c:minorTickMark val="none"/>
        <c:tickLblPos val="none"/>
        <c:crossAx val="232330064"/>
        <c:crosses val="autoZero"/>
        <c:auto val="1"/>
        <c:lblOffset val="100"/>
        <c:baseTimeUnit val="years"/>
      </c:dateAx>
      <c:valAx>
        <c:axId val="23233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2329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2.76</c:v>
                </c:pt>
                <c:pt idx="1">
                  <c:v>3.57</c:v>
                </c:pt>
                <c:pt idx="2">
                  <c:v>4.0999999999999996</c:v>
                </c:pt>
                <c:pt idx="3">
                  <c:v>4.7699999999999996</c:v>
                </c:pt>
                <c:pt idx="4">
                  <c:v>5.29</c:v>
                </c:pt>
              </c:numCache>
            </c:numRef>
          </c:val>
        </c:ser>
        <c:dLbls>
          <c:showLegendKey val="0"/>
          <c:showVal val="0"/>
          <c:showCatName val="0"/>
          <c:showSerName val="0"/>
          <c:showPercent val="0"/>
          <c:showBubbleSize val="0"/>
        </c:dLbls>
        <c:gapWidth val="150"/>
        <c:axId val="225998224"/>
        <c:axId val="225998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9.14</c:v>
                </c:pt>
                <c:pt idx="1">
                  <c:v>10.19</c:v>
                </c:pt>
                <c:pt idx="2">
                  <c:v>10.9</c:v>
                </c:pt>
                <c:pt idx="3">
                  <c:v>12.03</c:v>
                </c:pt>
                <c:pt idx="4">
                  <c:v>13.14</c:v>
                </c:pt>
              </c:numCache>
            </c:numRef>
          </c:val>
          <c:smooth val="0"/>
        </c:ser>
        <c:dLbls>
          <c:showLegendKey val="0"/>
          <c:showVal val="0"/>
          <c:showCatName val="0"/>
          <c:showSerName val="0"/>
          <c:showPercent val="0"/>
          <c:showBubbleSize val="0"/>
        </c:dLbls>
        <c:marker val="1"/>
        <c:smooth val="0"/>
        <c:axId val="225998224"/>
        <c:axId val="225998616"/>
      </c:lineChart>
      <c:dateAx>
        <c:axId val="225998224"/>
        <c:scaling>
          <c:orientation val="minMax"/>
        </c:scaling>
        <c:delete val="1"/>
        <c:axPos val="b"/>
        <c:numFmt formatCode="ge" sourceLinked="1"/>
        <c:majorTickMark val="none"/>
        <c:minorTickMark val="none"/>
        <c:tickLblPos val="none"/>
        <c:crossAx val="225998616"/>
        <c:crosses val="autoZero"/>
        <c:auto val="1"/>
        <c:lblOffset val="100"/>
        <c:baseTimeUnit val="years"/>
      </c:dateAx>
      <c:valAx>
        <c:axId val="225998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99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formatCode="#,##0.00;&quot;△&quot;#,##0.00;&quot;-&quot;">
                  <c:v>0.77</c:v>
                </c:pt>
                <c:pt idx="3">
                  <c:v>0</c:v>
                </c:pt>
                <c:pt idx="4">
                  <c:v>0</c:v>
                </c:pt>
              </c:numCache>
            </c:numRef>
          </c:val>
        </c:ser>
        <c:dLbls>
          <c:showLegendKey val="0"/>
          <c:showVal val="0"/>
          <c:showCatName val="0"/>
          <c:showSerName val="0"/>
          <c:showPercent val="0"/>
          <c:showBubbleSize val="0"/>
        </c:dLbls>
        <c:gapWidth val="150"/>
        <c:axId val="225999792"/>
        <c:axId val="226000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0.45</c:v>
                </c:pt>
                <c:pt idx="1">
                  <c:v>0.57999999999999996</c:v>
                </c:pt>
                <c:pt idx="2">
                  <c:v>0.81</c:v>
                </c:pt>
                <c:pt idx="3" formatCode="#,##0.00;&quot;△&quot;#,##0.00">
                  <c:v>0</c:v>
                </c:pt>
                <c:pt idx="4">
                  <c:v>0.03</c:v>
                </c:pt>
              </c:numCache>
            </c:numRef>
          </c:val>
          <c:smooth val="0"/>
        </c:ser>
        <c:dLbls>
          <c:showLegendKey val="0"/>
          <c:showVal val="0"/>
          <c:showCatName val="0"/>
          <c:showSerName val="0"/>
          <c:showPercent val="0"/>
          <c:showBubbleSize val="0"/>
        </c:dLbls>
        <c:marker val="1"/>
        <c:smooth val="0"/>
        <c:axId val="225999792"/>
        <c:axId val="226000184"/>
      </c:lineChart>
      <c:dateAx>
        <c:axId val="225999792"/>
        <c:scaling>
          <c:orientation val="minMax"/>
        </c:scaling>
        <c:delete val="1"/>
        <c:axPos val="b"/>
        <c:numFmt formatCode="ge" sourceLinked="1"/>
        <c:majorTickMark val="none"/>
        <c:minorTickMark val="none"/>
        <c:tickLblPos val="none"/>
        <c:crossAx val="226000184"/>
        <c:crosses val="autoZero"/>
        <c:auto val="1"/>
        <c:lblOffset val="100"/>
        <c:baseTimeUnit val="years"/>
      </c:dateAx>
      <c:valAx>
        <c:axId val="2260001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599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921.95</c:v>
                </c:pt>
                <c:pt idx="1">
                  <c:v>1320.66</c:v>
                </c:pt>
                <c:pt idx="2">
                  <c:v>1116.3</c:v>
                </c:pt>
                <c:pt idx="3">
                  <c:v>861.58</c:v>
                </c:pt>
                <c:pt idx="4">
                  <c:v>1062.99</c:v>
                </c:pt>
              </c:numCache>
            </c:numRef>
          </c:val>
        </c:ser>
        <c:dLbls>
          <c:showLegendKey val="0"/>
          <c:showVal val="0"/>
          <c:showCatName val="0"/>
          <c:showSerName val="0"/>
          <c:showPercent val="0"/>
          <c:showBubbleSize val="0"/>
        </c:dLbls>
        <c:gapWidth val="150"/>
        <c:axId val="226001360"/>
        <c:axId val="28518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608.24</c:v>
                </c:pt>
                <c:pt idx="1">
                  <c:v>633.30999999999995</c:v>
                </c:pt>
                <c:pt idx="2">
                  <c:v>648.09</c:v>
                </c:pt>
                <c:pt idx="3">
                  <c:v>344.19</c:v>
                </c:pt>
                <c:pt idx="4">
                  <c:v>352.05</c:v>
                </c:pt>
              </c:numCache>
            </c:numRef>
          </c:val>
          <c:smooth val="0"/>
        </c:ser>
        <c:dLbls>
          <c:showLegendKey val="0"/>
          <c:showVal val="0"/>
          <c:showCatName val="0"/>
          <c:showSerName val="0"/>
          <c:showPercent val="0"/>
          <c:showBubbleSize val="0"/>
        </c:dLbls>
        <c:marker val="1"/>
        <c:smooth val="0"/>
        <c:axId val="226001360"/>
        <c:axId val="285185888"/>
      </c:lineChart>
      <c:dateAx>
        <c:axId val="226001360"/>
        <c:scaling>
          <c:orientation val="minMax"/>
        </c:scaling>
        <c:delete val="1"/>
        <c:axPos val="b"/>
        <c:numFmt formatCode="ge" sourceLinked="1"/>
        <c:majorTickMark val="none"/>
        <c:minorTickMark val="none"/>
        <c:tickLblPos val="none"/>
        <c:crossAx val="285185888"/>
        <c:crosses val="autoZero"/>
        <c:auto val="1"/>
        <c:lblOffset val="100"/>
        <c:baseTimeUnit val="years"/>
      </c:dateAx>
      <c:valAx>
        <c:axId val="285185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600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60.77</c:v>
                </c:pt>
                <c:pt idx="1">
                  <c:v>56.58</c:v>
                </c:pt>
                <c:pt idx="2">
                  <c:v>53.1</c:v>
                </c:pt>
                <c:pt idx="3">
                  <c:v>49.27</c:v>
                </c:pt>
                <c:pt idx="4">
                  <c:v>44.74</c:v>
                </c:pt>
              </c:numCache>
            </c:numRef>
          </c:val>
        </c:ser>
        <c:dLbls>
          <c:showLegendKey val="0"/>
          <c:showVal val="0"/>
          <c:showCatName val="0"/>
          <c:showSerName val="0"/>
          <c:showPercent val="0"/>
          <c:showBubbleSize val="0"/>
        </c:dLbls>
        <c:gapWidth val="150"/>
        <c:axId val="285187064"/>
        <c:axId val="28518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263.83999999999997</c:v>
                </c:pt>
                <c:pt idx="1">
                  <c:v>257.41000000000003</c:v>
                </c:pt>
                <c:pt idx="2">
                  <c:v>253.86</c:v>
                </c:pt>
                <c:pt idx="3">
                  <c:v>252.09</c:v>
                </c:pt>
                <c:pt idx="4">
                  <c:v>250.76</c:v>
                </c:pt>
              </c:numCache>
            </c:numRef>
          </c:val>
          <c:smooth val="0"/>
        </c:ser>
        <c:dLbls>
          <c:showLegendKey val="0"/>
          <c:showVal val="0"/>
          <c:showCatName val="0"/>
          <c:showSerName val="0"/>
          <c:showPercent val="0"/>
          <c:showBubbleSize val="0"/>
        </c:dLbls>
        <c:marker val="1"/>
        <c:smooth val="0"/>
        <c:axId val="285187064"/>
        <c:axId val="285187456"/>
      </c:lineChart>
      <c:dateAx>
        <c:axId val="285187064"/>
        <c:scaling>
          <c:orientation val="minMax"/>
        </c:scaling>
        <c:delete val="1"/>
        <c:axPos val="b"/>
        <c:numFmt formatCode="ge" sourceLinked="1"/>
        <c:majorTickMark val="none"/>
        <c:minorTickMark val="none"/>
        <c:tickLblPos val="none"/>
        <c:crossAx val="285187456"/>
        <c:crosses val="autoZero"/>
        <c:auto val="1"/>
        <c:lblOffset val="100"/>
        <c:baseTimeUnit val="years"/>
      </c:dateAx>
      <c:valAx>
        <c:axId val="285187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5187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99.72</c:v>
                </c:pt>
                <c:pt idx="1">
                  <c:v>98.52</c:v>
                </c:pt>
                <c:pt idx="2">
                  <c:v>97.22</c:v>
                </c:pt>
                <c:pt idx="3">
                  <c:v>123.56</c:v>
                </c:pt>
                <c:pt idx="4">
                  <c:v>124.62</c:v>
                </c:pt>
              </c:numCache>
            </c:numRef>
          </c:val>
        </c:ser>
        <c:dLbls>
          <c:showLegendKey val="0"/>
          <c:showVal val="0"/>
          <c:showCatName val="0"/>
          <c:showSerName val="0"/>
          <c:showPercent val="0"/>
          <c:showBubbleSize val="0"/>
        </c:dLbls>
        <c:gapWidth val="150"/>
        <c:axId val="254639232"/>
        <c:axId val="254639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100.16</c:v>
                </c:pt>
                <c:pt idx="1">
                  <c:v>100.16</c:v>
                </c:pt>
                <c:pt idx="2">
                  <c:v>100.07</c:v>
                </c:pt>
                <c:pt idx="3">
                  <c:v>106.22</c:v>
                </c:pt>
                <c:pt idx="4">
                  <c:v>106.69</c:v>
                </c:pt>
              </c:numCache>
            </c:numRef>
          </c:val>
          <c:smooth val="0"/>
        </c:ser>
        <c:dLbls>
          <c:showLegendKey val="0"/>
          <c:showVal val="0"/>
          <c:showCatName val="0"/>
          <c:showSerName val="0"/>
          <c:showPercent val="0"/>
          <c:showBubbleSize val="0"/>
        </c:dLbls>
        <c:marker val="1"/>
        <c:smooth val="0"/>
        <c:axId val="254639232"/>
        <c:axId val="254639624"/>
      </c:lineChart>
      <c:dateAx>
        <c:axId val="254639232"/>
        <c:scaling>
          <c:orientation val="minMax"/>
        </c:scaling>
        <c:delete val="1"/>
        <c:axPos val="b"/>
        <c:numFmt formatCode="ge" sourceLinked="1"/>
        <c:majorTickMark val="none"/>
        <c:minorTickMark val="none"/>
        <c:tickLblPos val="none"/>
        <c:crossAx val="254639624"/>
        <c:crosses val="autoZero"/>
        <c:auto val="1"/>
        <c:lblOffset val="100"/>
        <c:baseTimeUnit val="years"/>
      </c:dateAx>
      <c:valAx>
        <c:axId val="254639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63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152.15</c:v>
                </c:pt>
                <c:pt idx="1">
                  <c:v>154.35</c:v>
                </c:pt>
                <c:pt idx="2">
                  <c:v>155.33000000000001</c:v>
                </c:pt>
                <c:pt idx="3">
                  <c:v>122.05</c:v>
                </c:pt>
                <c:pt idx="4">
                  <c:v>120.64</c:v>
                </c:pt>
              </c:numCache>
            </c:numRef>
          </c:val>
        </c:ser>
        <c:dLbls>
          <c:showLegendKey val="0"/>
          <c:showVal val="0"/>
          <c:showCatName val="0"/>
          <c:showSerName val="0"/>
          <c:showPercent val="0"/>
          <c:showBubbleSize val="0"/>
        </c:dLbls>
        <c:gapWidth val="150"/>
        <c:axId val="254692104"/>
        <c:axId val="25469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166.38</c:v>
                </c:pt>
                <c:pt idx="1">
                  <c:v>166.17</c:v>
                </c:pt>
                <c:pt idx="2">
                  <c:v>164.93</c:v>
                </c:pt>
                <c:pt idx="3">
                  <c:v>155.22999999999999</c:v>
                </c:pt>
                <c:pt idx="4">
                  <c:v>154.91999999999999</c:v>
                </c:pt>
              </c:numCache>
            </c:numRef>
          </c:val>
          <c:smooth val="0"/>
        </c:ser>
        <c:dLbls>
          <c:showLegendKey val="0"/>
          <c:showVal val="0"/>
          <c:showCatName val="0"/>
          <c:showSerName val="0"/>
          <c:showPercent val="0"/>
          <c:showBubbleSize val="0"/>
        </c:dLbls>
        <c:marker val="1"/>
        <c:smooth val="0"/>
        <c:axId val="254692104"/>
        <c:axId val="254692496"/>
      </c:lineChart>
      <c:dateAx>
        <c:axId val="254692104"/>
        <c:scaling>
          <c:orientation val="minMax"/>
        </c:scaling>
        <c:delete val="1"/>
        <c:axPos val="b"/>
        <c:numFmt formatCode="ge" sourceLinked="1"/>
        <c:majorTickMark val="none"/>
        <c:minorTickMark val="none"/>
        <c:tickLblPos val="none"/>
        <c:crossAx val="254692496"/>
        <c:crosses val="autoZero"/>
        <c:auto val="1"/>
        <c:lblOffset val="100"/>
        <c:baseTimeUnit val="years"/>
      </c:dateAx>
      <c:valAx>
        <c:axId val="25469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692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55" zoomScaleNormal="55" workbookViewId="0">
      <selection activeCell="CQ57" sqref="CQ5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千葉県　習志野市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A3</v>
      </c>
      <c r="AA8" s="72"/>
      <c r="AB8" s="72"/>
      <c r="AC8" s="72"/>
      <c r="AD8" s="72"/>
      <c r="AE8" s="72"/>
      <c r="AF8" s="72"/>
      <c r="AG8" s="73"/>
      <c r="AH8" s="3"/>
      <c r="AI8" s="74">
        <f>データ!Q6</f>
        <v>168838</v>
      </c>
      <c r="AJ8" s="75"/>
      <c r="AK8" s="75"/>
      <c r="AL8" s="75"/>
      <c r="AM8" s="75"/>
      <c r="AN8" s="75"/>
      <c r="AO8" s="75"/>
      <c r="AP8" s="76"/>
      <c r="AQ8" s="57">
        <f>データ!R6</f>
        <v>20.97</v>
      </c>
      <c r="AR8" s="57"/>
      <c r="AS8" s="57"/>
      <c r="AT8" s="57"/>
      <c r="AU8" s="57"/>
      <c r="AV8" s="57"/>
      <c r="AW8" s="57"/>
      <c r="AX8" s="57"/>
      <c r="AY8" s="57">
        <f>データ!S6</f>
        <v>8051.41</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93.85</v>
      </c>
      <c r="K10" s="57"/>
      <c r="L10" s="57"/>
      <c r="M10" s="57"/>
      <c r="N10" s="57"/>
      <c r="O10" s="57"/>
      <c r="P10" s="57"/>
      <c r="Q10" s="57"/>
      <c r="R10" s="57">
        <f>データ!O6</f>
        <v>64.66</v>
      </c>
      <c r="S10" s="57"/>
      <c r="T10" s="57"/>
      <c r="U10" s="57"/>
      <c r="V10" s="57"/>
      <c r="W10" s="57"/>
      <c r="X10" s="57"/>
      <c r="Y10" s="57"/>
      <c r="Z10" s="65">
        <f>データ!P6</f>
        <v>2062</v>
      </c>
      <c r="AA10" s="65"/>
      <c r="AB10" s="65"/>
      <c r="AC10" s="65"/>
      <c r="AD10" s="65"/>
      <c r="AE10" s="65"/>
      <c r="AF10" s="65"/>
      <c r="AG10" s="65"/>
      <c r="AH10" s="2"/>
      <c r="AI10" s="65">
        <f>データ!T6</f>
        <v>110611</v>
      </c>
      <c r="AJ10" s="65"/>
      <c r="AK10" s="65"/>
      <c r="AL10" s="65"/>
      <c r="AM10" s="65"/>
      <c r="AN10" s="65"/>
      <c r="AO10" s="65"/>
      <c r="AP10" s="65"/>
      <c r="AQ10" s="57">
        <f>データ!U6</f>
        <v>12.04</v>
      </c>
      <c r="AR10" s="57"/>
      <c r="AS10" s="57"/>
      <c r="AT10" s="57"/>
      <c r="AU10" s="57"/>
      <c r="AV10" s="57"/>
      <c r="AW10" s="57"/>
      <c r="AX10" s="57"/>
      <c r="AY10" s="57">
        <f>データ!V6</f>
        <v>9186.9599999999991</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122165</v>
      </c>
      <c r="D6" s="31">
        <f t="shared" si="3"/>
        <v>46</v>
      </c>
      <c r="E6" s="31">
        <f t="shared" si="3"/>
        <v>1</v>
      </c>
      <c r="F6" s="31">
        <f t="shared" si="3"/>
        <v>0</v>
      </c>
      <c r="G6" s="31">
        <f t="shared" si="3"/>
        <v>1</v>
      </c>
      <c r="H6" s="31" t="str">
        <f t="shared" si="3"/>
        <v>千葉県　習志野市</v>
      </c>
      <c r="I6" s="31" t="str">
        <f t="shared" si="3"/>
        <v>法適用</v>
      </c>
      <c r="J6" s="31" t="str">
        <f t="shared" si="3"/>
        <v>水道事業</v>
      </c>
      <c r="K6" s="31" t="str">
        <f t="shared" si="3"/>
        <v>末端給水事業</v>
      </c>
      <c r="L6" s="31" t="str">
        <f t="shared" si="3"/>
        <v>A3</v>
      </c>
      <c r="M6" s="32" t="str">
        <f t="shared" si="3"/>
        <v>-</v>
      </c>
      <c r="N6" s="32">
        <f t="shared" si="3"/>
        <v>93.85</v>
      </c>
      <c r="O6" s="32">
        <f t="shared" si="3"/>
        <v>64.66</v>
      </c>
      <c r="P6" s="32">
        <f t="shared" si="3"/>
        <v>2062</v>
      </c>
      <c r="Q6" s="32">
        <f t="shared" si="3"/>
        <v>168838</v>
      </c>
      <c r="R6" s="32">
        <f t="shared" si="3"/>
        <v>20.97</v>
      </c>
      <c r="S6" s="32">
        <f t="shared" si="3"/>
        <v>8051.41</v>
      </c>
      <c r="T6" s="32">
        <f t="shared" si="3"/>
        <v>110611</v>
      </c>
      <c r="U6" s="32">
        <f t="shared" si="3"/>
        <v>12.04</v>
      </c>
      <c r="V6" s="32">
        <f t="shared" si="3"/>
        <v>9186.9599999999991</v>
      </c>
      <c r="W6" s="33">
        <f>IF(W7="",NA(),W7)</f>
        <v>102.21</v>
      </c>
      <c r="X6" s="33">
        <f t="shared" ref="X6:AF6" si="4">IF(X7="",NA(),X7)</f>
        <v>100.6</v>
      </c>
      <c r="Y6" s="33">
        <f t="shared" si="4"/>
        <v>99.19</v>
      </c>
      <c r="Z6" s="33">
        <f t="shared" si="4"/>
        <v>121.02</v>
      </c>
      <c r="AA6" s="33">
        <f t="shared" si="4"/>
        <v>123.21</v>
      </c>
      <c r="AB6" s="33">
        <f t="shared" si="4"/>
        <v>107.74</v>
      </c>
      <c r="AC6" s="33">
        <f t="shared" si="4"/>
        <v>107.91</v>
      </c>
      <c r="AD6" s="33">
        <f t="shared" si="4"/>
        <v>108.44</v>
      </c>
      <c r="AE6" s="33">
        <f t="shared" si="4"/>
        <v>113.11</v>
      </c>
      <c r="AF6" s="33">
        <f t="shared" si="4"/>
        <v>114</v>
      </c>
      <c r="AG6" s="32" t="str">
        <f>IF(AG7="","",IF(AG7="-","【-】","【"&amp;SUBSTITUTE(TEXT(AG7,"#,##0.00"),"-","△")&amp;"】"))</f>
        <v>【113.56】</v>
      </c>
      <c r="AH6" s="32">
        <f>IF(AH7="",NA(),AH7)</f>
        <v>0</v>
      </c>
      <c r="AI6" s="32">
        <f t="shared" ref="AI6:AQ6" si="5">IF(AI7="",NA(),AI7)</f>
        <v>0</v>
      </c>
      <c r="AJ6" s="33">
        <f t="shared" si="5"/>
        <v>0.77</v>
      </c>
      <c r="AK6" s="32">
        <f t="shared" si="5"/>
        <v>0</v>
      </c>
      <c r="AL6" s="32">
        <f t="shared" si="5"/>
        <v>0</v>
      </c>
      <c r="AM6" s="33">
        <f t="shared" si="5"/>
        <v>0.45</v>
      </c>
      <c r="AN6" s="33">
        <f t="shared" si="5"/>
        <v>0.57999999999999996</v>
      </c>
      <c r="AO6" s="33">
        <f t="shared" si="5"/>
        <v>0.81</v>
      </c>
      <c r="AP6" s="32">
        <f t="shared" si="5"/>
        <v>0</v>
      </c>
      <c r="AQ6" s="33">
        <f t="shared" si="5"/>
        <v>0.03</v>
      </c>
      <c r="AR6" s="32" t="str">
        <f>IF(AR7="","",IF(AR7="-","【-】","【"&amp;SUBSTITUTE(TEXT(AR7,"#,##0.00"),"-","△")&amp;"】"))</f>
        <v>【0.87】</v>
      </c>
      <c r="AS6" s="33">
        <f>IF(AS7="",NA(),AS7)</f>
        <v>921.95</v>
      </c>
      <c r="AT6" s="33">
        <f t="shared" ref="AT6:BB6" si="6">IF(AT7="",NA(),AT7)</f>
        <v>1320.66</v>
      </c>
      <c r="AU6" s="33">
        <f t="shared" si="6"/>
        <v>1116.3</v>
      </c>
      <c r="AV6" s="33">
        <f t="shared" si="6"/>
        <v>861.58</v>
      </c>
      <c r="AW6" s="33">
        <f t="shared" si="6"/>
        <v>1062.99</v>
      </c>
      <c r="AX6" s="33">
        <f t="shared" si="6"/>
        <v>608.24</v>
      </c>
      <c r="AY6" s="33">
        <f t="shared" si="6"/>
        <v>633.30999999999995</v>
      </c>
      <c r="AZ6" s="33">
        <f t="shared" si="6"/>
        <v>648.09</v>
      </c>
      <c r="BA6" s="33">
        <f t="shared" si="6"/>
        <v>344.19</v>
      </c>
      <c r="BB6" s="33">
        <f t="shared" si="6"/>
        <v>352.05</v>
      </c>
      <c r="BC6" s="32" t="str">
        <f>IF(BC7="","",IF(BC7="-","【-】","【"&amp;SUBSTITUTE(TEXT(BC7,"#,##0.00"),"-","△")&amp;"】"))</f>
        <v>【262.74】</v>
      </c>
      <c r="BD6" s="33">
        <f>IF(BD7="",NA(),BD7)</f>
        <v>60.77</v>
      </c>
      <c r="BE6" s="33">
        <f t="shared" ref="BE6:BM6" si="7">IF(BE7="",NA(),BE7)</f>
        <v>56.58</v>
      </c>
      <c r="BF6" s="33">
        <f t="shared" si="7"/>
        <v>53.1</v>
      </c>
      <c r="BG6" s="33">
        <f t="shared" si="7"/>
        <v>49.27</v>
      </c>
      <c r="BH6" s="33">
        <f t="shared" si="7"/>
        <v>44.74</v>
      </c>
      <c r="BI6" s="33">
        <f t="shared" si="7"/>
        <v>263.83999999999997</v>
      </c>
      <c r="BJ6" s="33">
        <f t="shared" si="7"/>
        <v>257.41000000000003</v>
      </c>
      <c r="BK6" s="33">
        <f t="shared" si="7"/>
        <v>253.86</v>
      </c>
      <c r="BL6" s="33">
        <f t="shared" si="7"/>
        <v>252.09</v>
      </c>
      <c r="BM6" s="33">
        <f t="shared" si="7"/>
        <v>250.76</v>
      </c>
      <c r="BN6" s="32" t="str">
        <f>IF(BN7="","",IF(BN7="-","【-】","【"&amp;SUBSTITUTE(TEXT(BN7,"#,##0.00"),"-","△")&amp;"】"))</f>
        <v>【276.38】</v>
      </c>
      <c r="BO6" s="33">
        <f>IF(BO7="",NA(),BO7)</f>
        <v>99.72</v>
      </c>
      <c r="BP6" s="33">
        <f t="shared" ref="BP6:BX6" si="8">IF(BP7="",NA(),BP7)</f>
        <v>98.52</v>
      </c>
      <c r="BQ6" s="33">
        <f t="shared" si="8"/>
        <v>97.22</v>
      </c>
      <c r="BR6" s="33">
        <f t="shared" si="8"/>
        <v>123.56</v>
      </c>
      <c r="BS6" s="33">
        <f t="shared" si="8"/>
        <v>124.62</v>
      </c>
      <c r="BT6" s="33">
        <f t="shared" si="8"/>
        <v>100.16</v>
      </c>
      <c r="BU6" s="33">
        <f t="shared" si="8"/>
        <v>100.16</v>
      </c>
      <c r="BV6" s="33">
        <f t="shared" si="8"/>
        <v>100.07</v>
      </c>
      <c r="BW6" s="33">
        <f t="shared" si="8"/>
        <v>106.22</v>
      </c>
      <c r="BX6" s="33">
        <f t="shared" si="8"/>
        <v>106.69</v>
      </c>
      <c r="BY6" s="32" t="str">
        <f>IF(BY7="","",IF(BY7="-","【-】","【"&amp;SUBSTITUTE(TEXT(BY7,"#,##0.00"),"-","△")&amp;"】"))</f>
        <v>【104.99】</v>
      </c>
      <c r="BZ6" s="33">
        <f>IF(BZ7="",NA(),BZ7)</f>
        <v>152.15</v>
      </c>
      <c r="CA6" s="33">
        <f t="shared" ref="CA6:CI6" si="9">IF(CA7="",NA(),CA7)</f>
        <v>154.35</v>
      </c>
      <c r="CB6" s="33">
        <f t="shared" si="9"/>
        <v>155.33000000000001</v>
      </c>
      <c r="CC6" s="33">
        <f t="shared" si="9"/>
        <v>122.05</v>
      </c>
      <c r="CD6" s="33">
        <f t="shared" si="9"/>
        <v>120.64</v>
      </c>
      <c r="CE6" s="33">
        <f t="shared" si="9"/>
        <v>166.38</v>
      </c>
      <c r="CF6" s="33">
        <f t="shared" si="9"/>
        <v>166.17</v>
      </c>
      <c r="CG6" s="33">
        <f t="shared" si="9"/>
        <v>164.93</v>
      </c>
      <c r="CH6" s="33">
        <f t="shared" si="9"/>
        <v>155.22999999999999</v>
      </c>
      <c r="CI6" s="33">
        <f t="shared" si="9"/>
        <v>154.91999999999999</v>
      </c>
      <c r="CJ6" s="32" t="str">
        <f>IF(CJ7="","",IF(CJ7="-","【-】","【"&amp;SUBSTITUTE(TEXT(CJ7,"#,##0.00"),"-","△")&amp;"】"))</f>
        <v>【163.72】</v>
      </c>
      <c r="CK6" s="33">
        <f>IF(CK7="",NA(),CK7)</f>
        <v>71.569999999999993</v>
      </c>
      <c r="CL6" s="33">
        <f t="shared" ref="CL6:CT6" si="10">IF(CL7="",NA(),CL7)</f>
        <v>71.2</v>
      </c>
      <c r="CM6" s="33">
        <f t="shared" si="10"/>
        <v>70.02</v>
      </c>
      <c r="CN6" s="33">
        <f t="shared" si="10"/>
        <v>68.8</v>
      </c>
      <c r="CO6" s="33">
        <f t="shared" si="10"/>
        <v>68.11</v>
      </c>
      <c r="CP6" s="33">
        <f t="shared" si="10"/>
        <v>62.81</v>
      </c>
      <c r="CQ6" s="33">
        <f t="shared" si="10"/>
        <v>62.5</v>
      </c>
      <c r="CR6" s="33">
        <f t="shared" si="10"/>
        <v>62.45</v>
      </c>
      <c r="CS6" s="33">
        <f t="shared" si="10"/>
        <v>62.12</v>
      </c>
      <c r="CT6" s="33">
        <f t="shared" si="10"/>
        <v>62.26</v>
      </c>
      <c r="CU6" s="32" t="str">
        <f>IF(CU7="","",IF(CU7="-","【-】","【"&amp;SUBSTITUTE(TEXT(CU7,"#,##0.00"),"-","△")&amp;"】"))</f>
        <v>【59.76】</v>
      </c>
      <c r="CV6" s="33">
        <f>IF(CV7="",NA(),CV7)</f>
        <v>95.16</v>
      </c>
      <c r="CW6" s="33">
        <f t="shared" ref="CW6:DE6" si="11">IF(CW7="",NA(),CW7)</f>
        <v>95.29</v>
      </c>
      <c r="CX6" s="33">
        <f t="shared" si="11"/>
        <v>95.67</v>
      </c>
      <c r="CY6" s="33">
        <f t="shared" si="11"/>
        <v>95.82</v>
      </c>
      <c r="CZ6" s="33">
        <f t="shared" si="11"/>
        <v>96.17</v>
      </c>
      <c r="DA6" s="33">
        <f t="shared" si="11"/>
        <v>89.45</v>
      </c>
      <c r="DB6" s="33">
        <f t="shared" si="11"/>
        <v>89.62</v>
      </c>
      <c r="DC6" s="33">
        <f t="shared" si="11"/>
        <v>89.76</v>
      </c>
      <c r="DD6" s="33">
        <f t="shared" si="11"/>
        <v>89.45</v>
      </c>
      <c r="DE6" s="33">
        <f t="shared" si="11"/>
        <v>89.5</v>
      </c>
      <c r="DF6" s="32" t="str">
        <f>IF(DF7="","",IF(DF7="-","【-】","【"&amp;SUBSTITUTE(TEXT(DF7,"#,##0.00"),"-","△")&amp;"】"))</f>
        <v>【89.95】</v>
      </c>
      <c r="DG6" s="33">
        <f>IF(DG7="",NA(),DG7)</f>
        <v>39.32</v>
      </c>
      <c r="DH6" s="33">
        <f t="shared" ref="DH6:DP6" si="12">IF(DH7="",NA(),DH7)</f>
        <v>40.78</v>
      </c>
      <c r="DI6" s="33">
        <f t="shared" si="12"/>
        <v>42.37</v>
      </c>
      <c r="DJ6" s="33">
        <f t="shared" si="12"/>
        <v>43.98</v>
      </c>
      <c r="DK6" s="33">
        <f t="shared" si="12"/>
        <v>45.42</v>
      </c>
      <c r="DL6" s="33">
        <f t="shared" si="12"/>
        <v>39.159999999999997</v>
      </c>
      <c r="DM6" s="33">
        <f t="shared" si="12"/>
        <v>40.21</v>
      </c>
      <c r="DN6" s="33">
        <f t="shared" si="12"/>
        <v>41.12</v>
      </c>
      <c r="DO6" s="33">
        <f t="shared" si="12"/>
        <v>44.91</v>
      </c>
      <c r="DP6" s="33">
        <f t="shared" si="12"/>
        <v>45.89</v>
      </c>
      <c r="DQ6" s="32" t="str">
        <f>IF(DQ7="","",IF(DQ7="-","【-】","【"&amp;SUBSTITUTE(TEXT(DQ7,"#,##0.00"),"-","△")&amp;"】"))</f>
        <v>【47.18】</v>
      </c>
      <c r="DR6" s="33">
        <f>IF(DR7="",NA(),DR7)</f>
        <v>2.76</v>
      </c>
      <c r="DS6" s="33">
        <f t="shared" ref="DS6:EA6" si="13">IF(DS7="",NA(),DS7)</f>
        <v>3.57</v>
      </c>
      <c r="DT6" s="33">
        <f t="shared" si="13"/>
        <v>4.0999999999999996</v>
      </c>
      <c r="DU6" s="33">
        <f t="shared" si="13"/>
        <v>4.7699999999999996</v>
      </c>
      <c r="DV6" s="33">
        <f t="shared" si="13"/>
        <v>5.29</v>
      </c>
      <c r="DW6" s="33">
        <f t="shared" si="13"/>
        <v>9.14</v>
      </c>
      <c r="DX6" s="33">
        <f t="shared" si="13"/>
        <v>10.19</v>
      </c>
      <c r="DY6" s="33">
        <f t="shared" si="13"/>
        <v>10.9</v>
      </c>
      <c r="DZ6" s="33">
        <f t="shared" si="13"/>
        <v>12.03</v>
      </c>
      <c r="EA6" s="33">
        <f t="shared" si="13"/>
        <v>13.14</v>
      </c>
      <c r="EB6" s="32" t="str">
        <f>IF(EB7="","",IF(EB7="-","【-】","【"&amp;SUBSTITUTE(TEXT(EB7,"#,##0.00"),"-","△")&amp;"】"))</f>
        <v>【13.18】</v>
      </c>
      <c r="EC6" s="33">
        <f>IF(EC7="",NA(),EC7)</f>
        <v>2.27</v>
      </c>
      <c r="ED6" s="33">
        <f t="shared" ref="ED6:EL6" si="14">IF(ED7="",NA(),ED7)</f>
        <v>1.55</v>
      </c>
      <c r="EE6" s="33">
        <f t="shared" si="14"/>
        <v>0.81</v>
      </c>
      <c r="EF6" s="33">
        <f t="shared" si="14"/>
        <v>0.84</v>
      </c>
      <c r="EG6" s="33">
        <f t="shared" si="14"/>
        <v>0.76</v>
      </c>
      <c r="EH6" s="33">
        <f t="shared" si="14"/>
        <v>1.01</v>
      </c>
      <c r="EI6" s="33">
        <f t="shared" si="14"/>
        <v>0.88</v>
      </c>
      <c r="EJ6" s="33">
        <f t="shared" si="14"/>
        <v>0.85</v>
      </c>
      <c r="EK6" s="33">
        <f t="shared" si="14"/>
        <v>0.75</v>
      </c>
      <c r="EL6" s="33">
        <f t="shared" si="14"/>
        <v>0.95</v>
      </c>
      <c r="EM6" s="32" t="str">
        <f>IF(EM7="","",IF(EM7="-","【-】","【"&amp;SUBSTITUTE(TEXT(EM7,"#,##0.00"),"-","△")&amp;"】"))</f>
        <v>【0.85】</v>
      </c>
    </row>
    <row r="7" spans="1:143" s="34" customFormat="1">
      <c r="A7" s="26"/>
      <c r="B7" s="35">
        <v>2015</v>
      </c>
      <c r="C7" s="35">
        <v>122165</v>
      </c>
      <c r="D7" s="35">
        <v>46</v>
      </c>
      <c r="E7" s="35">
        <v>1</v>
      </c>
      <c r="F7" s="35">
        <v>0</v>
      </c>
      <c r="G7" s="35">
        <v>1</v>
      </c>
      <c r="H7" s="35" t="s">
        <v>93</v>
      </c>
      <c r="I7" s="35" t="s">
        <v>94</v>
      </c>
      <c r="J7" s="35" t="s">
        <v>95</v>
      </c>
      <c r="K7" s="35" t="s">
        <v>96</v>
      </c>
      <c r="L7" s="35" t="s">
        <v>97</v>
      </c>
      <c r="M7" s="36" t="s">
        <v>98</v>
      </c>
      <c r="N7" s="36">
        <v>93.85</v>
      </c>
      <c r="O7" s="36">
        <v>64.66</v>
      </c>
      <c r="P7" s="36">
        <v>2062</v>
      </c>
      <c r="Q7" s="36">
        <v>168838</v>
      </c>
      <c r="R7" s="36">
        <v>20.97</v>
      </c>
      <c r="S7" s="36">
        <v>8051.41</v>
      </c>
      <c r="T7" s="36">
        <v>110611</v>
      </c>
      <c r="U7" s="36">
        <v>12.04</v>
      </c>
      <c r="V7" s="36">
        <v>9186.9599999999991</v>
      </c>
      <c r="W7" s="36">
        <v>102.21</v>
      </c>
      <c r="X7" s="36">
        <v>100.6</v>
      </c>
      <c r="Y7" s="36">
        <v>99.19</v>
      </c>
      <c r="Z7" s="36">
        <v>121.02</v>
      </c>
      <c r="AA7" s="36">
        <v>123.21</v>
      </c>
      <c r="AB7" s="36">
        <v>107.74</v>
      </c>
      <c r="AC7" s="36">
        <v>107.91</v>
      </c>
      <c r="AD7" s="36">
        <v>108.44</v>
      </c>
      <c r="AE7" s="36">
        <v>113.11</v>
      </c>
      <c r="AF7" s="36">
        <v>114</v>
      </c>
      <c r="AG7" s="36">
        <v>113.56</v>
      </c>
      <c r="AH7" s="36">
        <v>0</v>
      </c>
      <c r="AI7" s="36">
        <v>0</v>
      </c>
      <c r="AJ7" s="36">
        <v>0.77</v>
      </c>
      <c r="AK7" s="36">
        <v>0</v>
      </c>
      <c r="AL7" s="36">
        <v>0</v>
      </c>
      <c r="AM7" s="36">
        <v>0.45</v>
      </c>
      <c r="AN7" s="36">
        <v>0.57999999999999996</v>
      </c>
      <c r="AO7" s="36">
        <v>0.81</v>
      </c>
      <c r="AP7" s="36">
        <v>0</v>
      </c>
      <c r="AQ7" s="36">
        <v>0.03</v>
      </c>
      <c r="AR7" s="36">
        <v>0.87</v>
      </c>
      <c r="AS7" s="36">
        <v>921.95</v>
      </c>
      <c r="AT7" s="36">
        <v>1320.66</v>
      </c>
      <c r="AU7" s="36">
        <v>1116.3</v>
      </c>
      <c r="AV7" s="36">
        <v>861.58</v>
      </c>
      <c r="AW7" s="36">
        <v>1062.99</v>
      </c>
      <c r="AX7" s="36">
        <v>608.24</v>
      </c>
      <c r="AY7" s="36">
        <v>633.30999999999995</v>
      </c>
      <c r="AZ7" s="36">
        <v>648.09</v>
      </c>
      <c r="BA7" s="36">
        <v>344.19</v>
      </c>
      <c r="BB7" s="36">
        <v>352.05</v>
      </c>
      <c r="BC7" s="36">
        <v>262.74</v>
      </c>
      <c r="BD7" s="36">
        <v>60.77</v>
      </c>
      <c r="BE7" s="36">
        <v>56.58</v>
      </c>
      <c r="BF7" s="36">
        <v>53.1</v>
      </c>
      <c r="BG7" s="36">
        <v>49.27</v>
      </c>
      <c r="BH7" s="36">
        <v>44.74</v>
      </c>
      <c r="BI7" s="36">
        <v>263.83999999999997</v>
      </c>
      <c r="BJ7" s="36">
        <v>257.41000000000003</v>
      </c>
      <c r="BK7" s="36">
        <v>253.86</v>
      </c>
      <c r="BL7" s="36">
        <v>252.09</v>
      </c>
      <c r="BM7" s="36">
        <v>250.76</v>
      </c>
      <c r="BN7" s="36">
        <v>276.38</v>
      </c>
      <c r="BO7" s="36">
        <v>99.72</v>
      </c>
      <c r="BP7" s="36">
        <v>98.52</v>
      </c>
      <c r="BQ7" s="36">
        <v>97.22</v>
      </c>
      <c r="BR7" s="36">
        <v>123.56</v>
      </c>
      <c r="BS7" s="36">
        <v>124.62</v>
      </c>
      <c r="BT7" s="36">
        <v>100.16</v>
      </c>
      <c r="BU7" s="36">
        <v>100.16</v>
      </c>
      <c r="BV7" s="36">
        <v>100.07</v>
      </c>
      <c r="BW7" s="36">
        <v>106.22</v>
      </c>
      <c r="BX7" s="36">
        <v>106.69</v>
      </c>
      <c r="BY7" s="36">
        <v>104.99</v>
      </c>
      <c r="BZ7" s="36">
        <v>152.15</v>
      </c>
      <c r="CA7" s="36">
        <v>154.35</v>
      </c>
      <c r="CB7" s="36">
        <v>155.33000000000001</v>
      </c>
      <c r="CC7" s="36">
        <v>122.05</v>
      </c>
      <c r="CD7" s="36">
        <v>120.64</v>
      </c>
      <c r="CE7" s="36">
        <v>166.38</v>
      </c>
      <c r="CF7" s="36">
        <v>166.17</v>
      </c>
      <c r="CG7" s="36">
        <v>164.93</v>
      </c>
      <c r="CH7" s="36">
        <v>155.22999999999999</v>
      </c>
      <c r="CI7" s="36">
        <v>154.91999999999999</v>
      </c>
      <c r="CJ7" s="36">
        <v>163.72</v>
      </c>
      <c r="CK7" s="36">
        <v>71.569999999999993</v>
      </c>
      <c r="CL7" s="36">
        <v>71.2</v>
      </c>
      <c r="CM7" s="36">
        <v>70.02</v>
      </c>
      <c r="CN7" s="36">
        <v>68.8</v>
      </c>
      <c r="CO7" s="36">
        <v>68.11</v>
      </c>
      <c r="CP7" s="36">
        <v>62.81</v>
      </c>
      <c r="CQ7" s="36">
        <v>62.5</v>
      </c>
      <c r="CR7" s="36">
        <v>62.45</v>
      </c>
      <c r="CS7" s="36">
        <v>62.12</v>
      </c>
      <c r="CT7" s="36">
        <v>62.26</v>
      </c>
      <c r="CU7" s="36">
        <v>59.76</v>
      </c>
      <c r="CV7" s="36">
        <v>95.16</v>
      </c>
      <c r="CW7" s="36">
        <v>95.29</v>
      </c>
      <c r="CX7" s="36">
        <v>95.67</v>
      </c>
      <c r="CY7" s="36">
        <v>95.82</v>
      </c>
      <c r="CZ7" s="36">
        <v>96.17</v>
      </c>
      <c r="DA7" s="36">
        <v>89.45</v>
      </c>
      <c r="DB7" s="36">
        <v>89.62</v>
      </c>
      <c r="DC7" s="36">
        <v>89.76</v>
      </c>
      <c r="DD7" s="36">
        <v>89.45</v>
      </c>
      <c r="DE7" s="36">
        <v>89.5</v>
      </c>
      <c r="DF7" s="36">
        <v>89.95</v>
      </c>
      <c r="DG7" s="36">
        <v>39.32</v>
      </c>
      <c r="DH7" s="36">
        <v>40.78</v>
      </c>
      <c r="DI7" s="36">
        <v>42.37</v>
      </c>
      <c r="DJ7" s="36">
        <v>43.98</v>
      </c>
      <c r="DK7" s="36">
        <v>45.42</v>
      </c>
      <c r="DL7" s="36">
        <v>39.159999999999997</v>
      </c>
      <c r="DM7" s="36">
        <v>40.21</v>
      </c>
      <c r="DN7" s="36">
        <v>41.12</v>
      </c>
      <c r="DO7" s="36">
        <v>44.91</v>
      </c>
      <c r="DP7" s="36">
        <v>45.89</v>
      </c>
      <c r="DQ7" s="36">
        <v>47.18</v>
      </c>
      <c r="DR7" s="36">
        <v>2.76</v>
      </c>
      <c r="DS7" s="36">
        <v>3.57</v>
      </c>
      <c r="DT7" s="36">
        <v>4.0999999999999996</v>
      </c>
      <c r="DU7" s="36">
        <v>4.7699999999999996</v>
      </c>
      <c r="DV7" s="36">
        <v>5.29</v>
      </c>
      <c r="DW7" s="36">
        <v>9.14</v>
      </c>
      <c r="DX7" s="36">
        <v>10.19</v>
      </c>
      <c r="DY7" s="36">
        <v>10.9</v>
      </c>
      <c r="DZ7" s="36">
        <v>12.03</v>
      </c>
      <c r="EA7" s="36">
        <v>13.14</v>
      </c>
      <c r="EB7" s="36">
        <v>13.18</v>
      </c>
      <c r="EC7" s="36">
        <v>2.27</v>
      </c>
      <c r="ED7" s="36">
        <v>1.55</v>
      </c>
      <c r="EE7" s="36">
        <v>0.81</v>
      </c>
      <c r="EF7" s="36">
        <v>0.84</v>
      </c>
      <c r="EG7" s="36">
        <v>0.76</v>
      </c>
      <c r="EH7" s="36">
        <v>1.01</v>
      </c>
      <c r="EI7" s="36">
        <v>0.88</v>
      </c>
      <c r="EJ7" s="36">
        <v>0.85</v>
      </c>
      <c r="EK7" s="36">
        <v>0.75</v>
      </c>
      <c r="EL7" s="36">
        <v>0.95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椎名 優貴</cp:lastModifiedBy>
  <cp:lastPrinted>2017-02-06T01:57:08Z</cp:lastPrinted>
  <dcterms:created xsi:type="dcterms:W3CDTF">2017-02-01T08:38:32Z</dcterms:created>
  <dcterms:modified xsi:type="dcterms:W3CDTF">2017-02-06T01:57:09Z</dcterms:modified>
  <cp:category/>
</cp:coreProperties>
</file>