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<sst xmlns="http://schemas.openxmlformats.org/spreadsheetml/2006/main" count="221" uniqueCount="111">
  <si>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</si>
  <si>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</si>
  <si>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</si>
  <si>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</si>
  <si>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</si>
  <si>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</si>
  <si>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</si>
  <si>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</si>
  <si>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</si>
  <si>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</si>
  <si>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</si>
  <si>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</si>
  <si>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</si>
  <si>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</si>
  <si>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</si>
  <si>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</si>
  <si>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</si>
  <si>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</si>
  <si>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</si>
  <si>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</si>
  <si>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</si>
  <si>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</si>
  <si>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</si>
  <si>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</si>
  <si>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</si>
  <si>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</si>
  <si>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</si>
  <si>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</si>
  <si>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</si>
  <si>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</si>
  <si>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</si>
  <si>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</si>
  <si>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</si>
  <si>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</si>
  <si>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</si>
  <si>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</si>
  <si>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</si>
  <si>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</si>
  <si>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</si>
  <si>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</si>
  <si>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</si>
  <si>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</si>
  <si>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</si>
  <si>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</si>
  <si>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</si>
  <si>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</si>
  <si>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</si>
  <si>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</si>
  <si>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</si>
  <si>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</si>
  <si>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</si>
  <si>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</si>
  <si>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</si>
  <si>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</si>
  <si>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</si>
  <si>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</si>
  <si>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</si>
  <si>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</si>
  <si>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</si>
  <si>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</si>
  <si>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</si>
  <si>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</si>
  <si>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</si>
  <si>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</si>
  <si>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</si>
  <si>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</si>
  <si>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</si>
  <si>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</si>
  <si>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</si>
  <si>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</si>
  <si>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</si>
  <si>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</si>
  <si>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</si>
  <si>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</si>
  <si>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</si>
  <si>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</si>
  <si>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</si>
  <si>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</si>
  <si>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</si>
  <si>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</si>
  <si>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</si>
  <si>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</si>
  <si>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</si>
  <si>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</si>
  <si>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</si>
  <si>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</si>
  <si>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</si>
  <si>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</si>
  <si>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</si>
  <si>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</si>
  <si>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</si>
  <si>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</si>
  <si>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</si>
  <si>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</si>
  <si>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</si>
  <si>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</si>
  <si>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習志野市</t>
  </si>
  <si>
    <t>法非適用</t>
  </si>
  <si>
    <t>下水道事業</t>
  </si>
  <si>
    <t>公共下水道</t>
  </si>
  <si>
    <t>Aa</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</si>
  <si>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</si>
  <si>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</si>
  <si>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</si>
  <si>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</si>
  <si>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</si>
  <si>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</si>
  <si>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</si>
  <si>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これまでは、公共下水道管の未普及対策に力を注いできましたが、布設後３０年以上経過した管路が、全体の約４０％を占めるなど、老朽化は確実に進んできています。
今後は、ストックマネジメント計画を立て、計画的な管路の更生や改築を進めていきます。</t>
    <rPh sb="6" eb="8">
      <t>コウキョウ</t>
    </rPh>
    <rPh sb="8" eb="11">
      <t>ゲスイドウ</t>
    </rPh>
    <rPh sb="11" eb="12">
      <t>カン</t>
    </rPh>
    <rPh sb="13" eb="16">
      <t>ミフキュウ</t>
    </rPh>
    <rPh sb="16" eb="18">
      <t>タイサク</t>
    </rPh>
    <rPh sb="19" eb="20">
      <t>チカラ</t>
    </rPh>
    <rPh sb="21" eb="22">
      <t>ソソ</t>
    </rPh>
    <rPh sb="30" eb="32">
      <t>フセツ</t>
    </rPh>
    <rPh sb="32" eb="33">
      <t>ゴ</t>
    </rPh>
    <rPh sb="35" eb="38">
      <t>ネンイジョウ</t>
    </rPh>
    <rPh sb="38" eb="40">
      <t>ケイカ</t>
    </rPh>
    <rPh sb="42" eb="44">
      <t>カンロ</t>
    </rPh>
    <rPh sb="46" eb="48">
      <t>ゼンタイ</t>
    </rPh>
    <rPh sb="49" eb="50">
      <t>ヤク</t>
    </rPh>
    <rPh sb="54" eb="55">
      <t>シ</t>
    </rPh>
    <rPh sb="60" eb="63">
      <t>ロウキュウカ</t>
    </rPh>
    <rPh sb="64" eb="66">
      <t>カクジツ</t>
    </rPh>
    <rPh sb="67" eb="68">
      <t>スス</t>
    </rPh>
    <rPh sb="77" eb="79">
      <t>コンゴ</t>
    </rPh>
    <rPh sb="94" eb="95">
      <t>タ</t>
    </rPh>
    <rPh sb="97" eb="100">
      <t>ケイカクテキ</t>
    </rPh>
    <rPh sb="101" eb="103">
      <t>カンロ</t>
    </rPh>
    <rPh sb="104" eb="106">
      <t>コウセイ</t>
    </rPh>
    <rPh sb="107" eb="109">
      <t>カイチク</t>
    </rPh>
    <rPh sb="110" eb="111">
      <t>スス</t>
    </rPh>
    <phoneticPr fontId="4"/>
  </si>
  <si>
    <t>経営指標については、今のところ全国や類似団体を比べても平均的な数値であります。しかし、管路や処理場、ポンプ場の老朽化が進んでいる状況から、施設の計画的な更生・改築が求められます。また、施設の整備に伴って、適正な使用料算定も必要となってきます。</t>
    <rPh sb="0" eb="2">
      <t>ケイエイ</t>
    </rPh>
    <rPh sb="2" eb="4">
      <t>シヒョウ</t>
    </rPh>
    <rPh sb="10" eb="11">
      <t>イマ</t>
    </rPh>
    <rPh sb="15" eb="17">
      <t>ゼンコク</t>
    </rPh>
    <rPh sb="18" eb="20">
      <t>ルイジ</t>
    </rPh>
    <rPh sb="20" eb="22">
      <t>ダンタイ</t>
    </rPh>
    <rPh sb="23" eb="24">
      <t>クラ</t>
    </rPh>
    <rPh sb="27" eb="30">
      <t>ヘイキンテキ</t>
    </rPh>
    <rPh sb="31" eb="33">
      <t>スウチ</t>
    </rPh>
    <rPh sb="43" eb="45">
      <t>カンロ</t>
    </rPh>
    <rPh sb="46" eb="49">
      <t>ショリジョウ</t>
    </rPh>
    <rPh sb="53" eb="54">
      <t>ジョウ</t>
    </rPh>
    <rPh sb="55" eb="58">
      <t>ロウキュウカ</t>
    </rPh>
    <rPh sb="59" eb="60">
      <t>スス</t>
    </rPh>
    <rPh sb="64" eb="66">
      <t>ジョウキョウ</t>
    </rPh>
    <rPh sb="69" eb="71">
      <t>シセツ</t>
    </rPh>
    <rPh sb="72" eb="75">
      <t>ケイカクテキ</t>
    </rPh>
    <rPh sb="76" eb="78">
      <t>コウセイ</t>
    </rPh>
    <rPh sb="79" eb="81">
      <t>カイチク</t>
    </rPh>
    <rPh sb="82" eb="83">
      <t>モト</t>
    </rPh>
    <rPh sb="92" eb="94">
      <t>シセツ</t>
    </rPh>
    <rPh sb="95" eb="97">
      <t>セイビ</t>
    </rPh>
    <rPh sb="98" eb="99">
      <t>トモナ</t>
    </rPh>
    <rPh sb="102" eb="104">
      <t>テキセイ</t>
    </rPh>
    <rPh sb="105" eb="108">
      <t>シヨウリョウ</t>
    </rPh>
    <rPh sb="108" eb="110">
      <t>サンテイ</t>
    </rPh>
    <rPh sb="111" eb="113">
      <t>ヒツヨウ</t>
    </rPh>
    <phoneticPr fontId="4"/>
  </si>
  <si>
    <t>①収益的収支比率について、H23は東日本大震災の影響もありましたが、H26には使用料改定を実施するなど、経営改善に向けた取組みが成果を上げています。なお、H27は総務省通知により雨水処理元金償還金に対する繰入金を営業収益から資本的収入に振り替えたため、相対的に低くなりました。
④企業債残高対事業規模比率について、H23は東日本大震災の影響で企業債残高は一時的に増となりましたが、債務残高削減のため、今後も債務の償還を積極的に進めていきます。
⑤経費回収率について、津田沼浄化センターの運営費が年々増加していることから、相対的に低くなってきています。H25は下水道事業債の繰上償還を実施した影響で一時的に低くなっています。H26には使用料改定を実施したことから、増加に転じました。
⑥汚水処理原価について、本市の約半分の地域は合流管で整備していることから、比較的不明水も多くなる関係上、類似団体や全国平均に比べて高い数値となっています。
⑦施設利用率について、本市の処理場以外にも接続している地域があることから、類似団体よりも高く、また100％を超えています。
⑧水洗化率については、高い数値で推移しております。今後も水洗普及を促進していきます。</t>
    <rPh sb="1" eb="4">
      <t>シュウエキテキ</t>
    </rPh>
    <rPh sb="4" eb="6">
      <t>シュウシ</t>
    </rPh>
    <rPh sb="6" eb="8">
      <t>ヒリツ</t>
    </rPh>
    <rPh sb="17" eb="18">
      <t>ヒガシ</t>
    </rPh>
    <rPh sb="18" eb="20">
      <t>ニホン</t>
    </rPh>
    <rPh sb="20" eb="21">
      <t>ダイ</t>
    </rPh>
    <rPh sb="21" eb="23">
      <t>シンサイ</t>
    </rPh>
    <rPh sb="24" eb="26">
      <t>エイキョウ</t>
    </rPh>
    <rPh sb="39" eb="42">
      <t>シヨウリョウ</t>
    </rPh>
    <rPh sb="42" eb="44">
      <t>カイテイ</t>
    </rPh>
    <rPh sb="45" eb="47">
      <t>ジッシ</t>
    </rPh>
    <rPh sb="52" eb="54">
      <t>ケイエイ</t>
    </rPh>
    <rPh sb="54" eb="56">
      <t>カイゼン</t>
    </rPh>
    <rPh sb="57" eb="58">
      <t>ム</t>
    </rPh>
    <rPh sb="60" eb="62">
      <t>トリク</t>
    </rPh>
    <rPh sb="64" eb="66">
      <t>セイカ</t>
    </rPh>
    <rPh sb="67" eb="68">
      <t>ア</t>
    </rPh>
    <rPh sb="81" eb="84">
      <t>ソウムショウ</t>
    </rPh>
    <rPh sb="84" eb="86">
      <t>ツウチ</t>
    </rPh>
    <rPh sb="89" eb="91">
      <t>ウスイ</t>
    </rPh>
    <rPh sb="91" eb="93">
      <t>ショリ</t>
    </rPh>
    <rPh sb="93" eb="95">
      <t>ガンキン</t>
    </rPh>
    <rPh sb="95" eb="97">
      <t>ショウカン</t>
    </rPh>
    <rPh sb="97" eb="98">
      <t>キン</t>
    </rPh>
    <rPh sb="99" eb="100">
      <t>タイ</t>
    </rPh>
    <rPh sb="102" eb="104">
      <t>クリイレ</t>
    </rPh>
    <rPh sb="104" eb="105">
      <t>キン</t>
    </rPh>
    <rPh sb="106" eb="108">
      <t>エイギョウ</t>
    </rPh>
    <rPh sb="108" eb="110">
      <t>シュウエキ</t>
    </rPh>
    <rPh sb="112" eb="115">
      <t>シホンテキ</t>
    </rPh>
    <rPh sb="115" eb="117">
      <t>シュウニュウ</t>
    </rPh>
    <rPh sb="118" eb="119">
      <t>フ</t>
    </rPh>
    <rPh sb="120" eb="121">
      <t>カ</t>
    </rPh>
    <rPh sb="126" eb="129">
      <t>ソウタイテキ</t>
    </rPh>
    <rPh sb="130" eb="131">
      <t>ヒク</t>
    </rPh>
    <rPh sb="140" eb="142">
      <t>キギョウ</t>
    </rPh>
    <rPh sb="142" eb="143">
      <t>サイ</t>
    </rPh>
    <rPh sb="143" eb="145">
      <t>ザンダカ</t>
    </rPh>
    <rPh sb="145" eb="146">
      <t>タイ</t>
    </rPh>
    <rPh sb="146" eb="148">
      <t>ジギョウ</t>
    </rPh>
    <rPh sb="148" eb="150">
      <t>キボ</t>
    </rPh>
    <rPh sb="150" eb="152">
      <t>ヒリツ</t>
    </rPh>
    <rPh sb="161" eb="162">
      <t>ヒガシ</t>
    </rPh>
    <rPh sb="162" eb="164">
      <t>ニホン</t>
    </rPh>
    <rPh sb="164" eb="167">
      <t>ダイシンサイ</t>
    </rPh>
    <rPh sb="168" eb="170">
      <t>エイキョウ</t>
    </rPh>
    <rPh sb="171" eb="173">
      <t>キギョウ</t>
    </rPh>
    <rPh sb="173" eb="174">
      <t>サイ</t>
    </rPh>
    <rPh sb="174" eb="176">
      <t>ザンダカ</t>
    </rPh>
    <rPh sb="177" eb="180">
      <t>イチジテキ</t>
    </rPh>
    <rPh sb="181" eb="182">
      <t>ゾウ</t>
    </rPh>
    <rPh sb="190" eb="192">
      <t>サイム</t>
    </rPh>
    <rPh sb="192" eb="194">
      <t>ザンダカ</t>
    </rPh>
    <rPh sb="194" eb="196">
      <t>サクゲン</t>
    </rPh>
    <rPh sb="200" eb="202">
      <t>コンゴ</t>
    </rPh>
    <rPh sb="203" eb="205">
      <t>サイム</t>
    </rPh>
    <rPh sb="206" eb="208">
      <t>ショウカン</t>
    </rPh>
    <rPh sb="209" eb="212">
      <t>セッキョクテキ</t>
    </rPh>
    <rPh sb="213" eb="214">
      <t>スス</t>
    </rPh>
    <rPh sb="223" eb="225">
      <t>ケイヒ</t>
    </rPh>
    <rPh sb="225" eb="227">
      <t>カイシュウ</t>
    </rPh>
    <rPh sb="227" eb="228">
      <t>リツ</t>
    </rPh>
    <rPh sb="233" eb="236">
      <t>ツダヌマ</t>
    </rPh>
    <rPh sb="236" eb="238">
      <t>ジョウカ</t>
    </rPh>
    <rPh sb="243" eb="246">
      <t>ウンエイヒ</t>
    </rPh>
    <rPh sb="247" eb="249">
      <t>ネンネン</t>
    </rPh>
    <rPh sb="249" eb="251">
      <t>ゾウカ</t>
    </rPh>
    <rPh sb="260" eb="263">
      <t>ソウタイテキ</t>
    </rPh>
    <rPh sb="264" eb="265">
      <t>ヒク</t>
    </rPh>
    <rPh sb="279" eb="282">
      <t>ゲスイドウ</t>
    </rPh>
    <rPh sb="282" eb="284">
      <t>ジギョウ</t>
    </rPh>
    <rPh sb="284" eb="285">
      <t>サイ</t>
    </rPh>
    <rPh sb="286" eb="287">
      <t>ク</t>
    </rPh>
    <rPh sb="287" eb="288">
      <t>ア</t>
    </rPh>
    <rPh sb="288" eb="290">
      <t>ショウカン</t>
    </rPh>
    <rPh sb="291" eb="293">
      <t>ジッシ</t>
    </rPh>
    <rPh sb="295" eb="297">
      <t>エイキョウ</t>
    </rPh>
    <rPh sb="298" eb="301">
      <t>イチジテキ</t>
    </rPh>
    <rPh sb="302" eb="303">
      <t>ヒク</t>
    </rPh>
    <rPh sb="316" eb="319">
      <t>シヨウリョウ</t>
    </rPh>
    <rPh sb="319" eb="321">
      <t>カイテイ</t>
    </rPh>
    <rPh sb="322" eb="324">
      <t>ジッシ</t>
    </rPh>
    <rPh sb="331" eb="333">
      <t>ゾウカ</t>
    </rPh>
    <rPh sb="334" eb="335">
      <t>テン</t>
    </rPh>
    <rPh sb="342" eb="344">
      <t>オスイ</t>
    </rPh>
    <rPh sb="344" eb="346">
      <t>ショリ</t>
    </rPh>
    <rPh sb="346" eb="348">
      <t>ゲンカ</t>
    </rPh>
    <rPh sb="378" eb="381">
      <t>ヒカクテキ</t>
    </rPh>
    <rPh sb="381" eb="383">
      <t>フメイ</t>
    </rPh>
    <rPh sb="383" eb="384">
      <t>スイ</t>
    </rPh>
    <rPh sb="385" eb="386">
      <t>オオ</t>
    </rPh>
    <rPh sb="389" eb="392">
      <t>カンケイジョウ</t>
    </rPh>
    <rPh sb="406" eb="407">
      <t>タカ</t>
    </rPh>
    <rPh sb="408" eb="410">
      <t>スウチ</t>
    </rPh>
    <rPh sb="420" eb="422">
      <t>シセツ</t>
    </rPh>
    <rPh sb="422" eb="425">
      <t>リヨウリツ</t>
    </rPh>
    <rPh sb="430" eb="431">
      <t>ホン</t>
    </rPh>
    <rPh sb="431" eb="432">
      <t>シ</t>
    </rPh>
    <rPh sb="433" eb="436">
      <t>ショリジョウ</t>
    </rPh>
    <rPh sb="436" eb="438">
      <t>イガイ</t>
    </rPh>
    <rPh sb="440" eb="442">
      <t>セツゾク</t>
    </rPh>
    <rPh sb="446" eb="448">
      <t>チイキ</t>
    </rPh>
    <rPh sb="456" eb="458">
      <t>ルイジ</t>
    </rPh>
    <rPh sb="458" eb="460">
      <t>ダンタイ</t>
    </rPh>
    <rPh sb="463" eb="464">
      <t>タカ</t>
    </rPh>
    <rPh sb="473" eb="474">
      <t>コ</t>
    </rPh>
    <rPh sb="482" eb="485">
      <t>スイセンカ</t>
    </rPh>
    <rPh sb="485" eb="486">
      <t>リツ</t>
    </rPh>
    <rPh sb="492" eb="493">
      <t>タカ</t>
    </rPh>
    <rPh sb="494" eb="496">
      <t>スウチ</t>
    </rPh>
    <rPh sb="497" eb="499">
      <t>スイイ</t>
    </rPh>
    <rPh sb="506" eb="508">
      <t>コンゴ</t>
    </rPh>
    <rPh sb="509" eb="511">
      <t>スイセン</t>
    </rPh>
    <rPh sb="511" eb="513">
      <t>フキュウ</t>
    </rPh>
    <rPh sb="514" eb="516">
      <t>ソクシン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</si>
</sst>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0.22</c:v>
                </c:pt>
                <c:pt idx="1">
                  <c:v>0.22</c:v>
                </c:pt>
                <c:pt idx="2" formatCode="#,##0.00;&quot;△&quot;#,##0.00">
                  <c:v>0</c:v>
                </c:pt>
                <c:pt idx="3" formatCode="#,##0.00;&quot;△&quot;#,##0.00">
                  <c:v>0</c:v>
                </c:pt>
                <c:pt idx="4">
                  <c:v>0.01</c:v>
                </c:pt>
              </c:numCache>
            </c:numRef>
          </c:val>
        </c:ser>
        <c:dLbls>
          <c:showLegendKey val="0"/>
          <c:showVal val="0"/>
          <c:showCatName val="0"/>
          <c:showSerName val="0"/>
          <c:showPercent val="0"/>
          <c:showBubbleSize val="0"/>
        </c:dLbls>
        <c:gapWidth val="150"/>
        <c:axId val="93587328"/>
        <c:axId val="93601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0.11</c:v>
                </c:pt>
                <c:pt idx="3">
                  <c:v>0.22</c:v>
                </c:pt>
                <c:pt idx="4">
                  <c:v>0.13</c:v>
                </c:pt>
              </c:numCache>
            </c:numRef>
          </c:val>
          <c:smooth val="0"/>
        </c:ser>
        <c:dLbls>
          <c:showLegendKey val="0"/>
          <c:showVal val="0"/>
          <c:showCatName val="0"/>
          <c:showSerName val="0"/>
          <c:showPercent val="0"/>
          <c:showBubbleSize val="0"/>
        </c:dLbls>
        <c:marker val="1"/>
        <c:smooth val="0"/>
        <c:axId val="93587328"/>
        <c:axId val="93601792"/>
      </c:lineChart>
      <c:dateAx>
        <c:axId val="93587328"/>
        <c:scaling>
          <c:orientation val="minMax"/>
        </c:scaling>
        <c:delete val="1"/>
        <c:axPos val="b"/>
        <c:numFmt formatCode="ge" sourceLinked="1"/>
        <c:majorTickMark val="none"/>
        <c:minorTickMark val="none"/>
        <c:tickLblPos val="none"/>
        <c:crossAx val="93601792"/>
        <c:crosses val="autoZero"/>
        <c:auto val="1"/>
        <c:lblOffset val="100"/>
        <c:baseTimeUnit val="years"/>
      </c:dateAx>
      <c:valAx>
        <c:axId val="93601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587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88.37</c:v>
                </c:pt>
                <c:pt idx="1">
                  <c:v>89.82</c:v>
                </c:pt>
                <c:pt idx="2">
                  <c:v>91.25</c:v>
                </c:pt>
                <c:pt idx="3">
                  <c:v>194.64</c:v>
                </c:pt>
                <c:pt idx="4">
                  <c:v>205.52</c:v>
                </c:pt>
              </c:numCache>
            </c:numRef>
          </c:val>
        </c:ser>
        <c:dLbls>
          <c:showLegendKey val="0"/>
          <c:showVal val="0"/>
          <c:showCatName val="0"/>
          <c:showSerName val="0"/>
          <c:showPercent val="0"/>
          <c:showBubbleSize val="0"/>
        </c:dLbls>
        <c:gapWidth val="150"/>
        <c:axId val="94116096"/>
        <c:axId val="94142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67.180000000000007</c:v>
                </c:pt>
                <c:pt idx="1">
                  <c:v>67.540000000000006</c:v>
                </c:pt>
                <c:pt idx="2">
                  <c:v>67.61</c:v>
                </c:pt>
                <c:pt idx="3">
                  <c:v>64.81</c:v>
                </c:pt>
                <c:pt idx="4">
                  <c:v>64.81</c:v>
                </c:pt>
              </c:numCache>
            </c:numRef>
          </c:val>
          <c:smooth val="0"/>
        </c:ser>
        <c:dLbls>
          <c:showLegendKey val="0"/>
          <c:showVal val="0"/>
          <c:showCatName val="0"/>
          <c:showSerName val="0"/>
          <c:showPercent val="0"/>
          <c:showBubbleSize val="0"/>
        </c:dLbls>
        <c:marker val="1"/>
        <c:smooth val="0"/>
        <c:axId val="94116096"/>
        <c:axId val="94142848"/>
      </c:lineChart>
      <c:dateAx>
        <c:axId val="94116096"/>
        <c:scaling>
          <c:orientation val="minMax"/>
        </c:scaling>
        <c:delete val="1"/>
        <c:axPos val="b"/>
        <c:numFmt formatCode="ge" sourceLinked="1"/>
        <c:majorTickMark val="none"/>
        <c:minorTickMark val="none"/>
        <c:tickLblPos val="none"/>
        <c:crossAx val="94142848"/>
        <c:crosses val="autoZero"/>
        <c:auto val="1"/>
        <c:lblOffset val="100"/>
        <c:baseTimeUnit val="years"/>
      </c:dateAx>
      <c:valAx>
        <c:axId val="9414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11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96.78</c:v>
                </c:pt>
                <c:pt idx="1">
                  <c:v>96.68</c:v>
                </c:pt>
                <c:pt idx="2">
                  <c:v>96.94</c:v>
                </c:pt>
                <c:pt idx="3">
                  <c:v>96.64</c:v>
                </c:pt>
                <c:pt idx="4">
                  <c:v>96.86</c:v>
                </c:pt>
              </c:numCache>
            </c:numRef>
          </c:val>
        </c:ser>
        <c:dLbls>
          <c:showLegendKey val="0"/>
          <c:showVal val="0"/>
          <c:showCatName val="0"/>
          <c:showSerName val="0"/>
          <c:showPercent val="0"/>
          <c:showBubbleSize val="0"/>
        </c:dLbls>
        <c:gapWidth val="150"/>
        <c:axId val="94181248"/>
        <c:axId val="94187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96.32</c:v>
                </c:pt>
                <c:pt idx="1">
                  <c:v>96.48</c:v>
                </c:pt>
                <c:pt idx="2">
                  <c:v>96.64</c:v>
                </c:pt>
                <c:pt idx="3">
                  <c:v>96.76</c:v>
                </c:pt>
                <c:pt idx="4">
                  <c:v>96.89</c:v>
                </c:pt>
              </c:numCache>
            </c:numRef>
          </c:val>
          <c:smooth val="0"/>
        </c:ser>
        <c:dLbls>
          <c:showLegendKey val="0"/>
          <c:showVal val="0"/>
          <c:showCatName val="0"/>
          <c:showSerName val="0"/>
          <c:showPercent val="0"/>
          <c:showBubbleSize val="0"/>
        </c:dLbls>
        <c:marker val="1"/>
        <c:smooth val="0"/>
        <c:axId val="94181248"/>
        <c:axId val="94187520"/>
      </c:lineChart>
      <c:dateAx>
        <c:axId val="94181248"/>
        <c:scaling>
          <c:orientation val="minMax"/>
        </c:scaling>
        <c:delete val="1"/>
        <c:axPos val="b"/>
        <c:numFmt formatCode="ge" sourceLinked="1"/>
        <c:majorTickMark val="none"/>
        <c:minorTickMark val="none"/>
        <c:tickLblPos val="none"/>
        <c:crossAx val="94187520"/>
        <c:crosses val="autoZero"/>
        <c:auto val="1"/>
        <c:lblOffset val="100"/>
        <c:baseTimeUnit val="years"/>
      </c:dateAx>
      <c:valAx>
        <c:axId val="9418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18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65.349999999999994</c:v>
                </c:pt>
                <c:pt idx="1">
                  <c:v>73.59</c:v>
                </c:pt>
                <c:pt idx="2">
                  <c:v>74.95</c:v>
                </c:pt>
                <c:pt idx="3">
                  <c:v>93.27</c:v>
                </c:pt>
                <c:pt idx="4">
                  <c:v>70.28</c:v>
                </c:pt>
              </c:numCache>
            </c:numRef>
          </c:val>
        </c:ser>
        <c:dLbls>
          <c:showLegendKey val="0"/>
          <c:showVal val="0"/>
          <c:showCatName val="0"/>
          <c:showSerName val="0"/>
          <c:showPercent val="0"/>
          <c:showBubbleSize val="0"/>
        </c:dLbls>
        <c:gapWidth val="150"/>
        <c:axId val="93627904"/>
        <c:axId val="9362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627904"/>
        <c:axId val="93629824"/>
      </c:lineChart>
      <c:dateAx>
        <c:axId val="93627904"/>
        <c:scaling>
          <c:orientation val="minMax"/>
        </c:scaling>
        <c:delete val="1"/>
        <c:axPos val="b"/>
        <c:numFmt formatCode="ge" sourceLinked="1"/>
        <c:majorTickMark val="none"/>
        <c:minorTickMark val="none"/>
        <c:tickLblPos val="none"/>
        <c:crossAx val="93629824"/>
        <c:crosses val="autoZero"/>
        <c:auto val="1"/>
        <c:lblOffset val="100"/>
        <c:baseTimeUnit val="years"/>
      </c:dateAx>
      <c:valAx>
        <c:axId val="9362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62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807744"/>
        <c:axId val="93809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807744"/>
        <c:axId val="93809664"/>
      </c:lineChart>
      <c:dateAx>
        <c:axId val="93807744"/>
        <c:scaling>
          <c:orientation val="minMax"/>
        </c:scaling>
        <c:delete val="1"/>
        <c:axPos val="b"/>
        <c:numFmt formatCode="ge" sourceLinked="1"/>
        <c:majorTickMark val="none"/>
        <c:minorTickMark val="none"/>
        <c:tickLblPos val="none"/>
        <c:crossAx val="93809664"/>
        <c:crosses val="autoZero"/>
        <c:auto val="1"/>
        <c:lblOffset val="100"/>
        <c:baseTimeUnit val="years"/>
      </c:dateAx>
      <c:valAx>
        <c:axId val="93809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807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917952"/>
        <c:axId val="9391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917952"/>
        <c:axId val="93919872"/>
      </c:lineChart>
      <c:dateAx>
        <c:axId val="93917952"/>
        <c:scaling>
          <c:orientation val="minMax"/>
        </c:scaling>
        <c:delete val="1"/>
        <c:axPos val="b"/>
        <c:numFmt formatCode="ge" sourceLinked="1"/>
        <c:majorTickMark val="none"/>
        <c:minorTickMark val="none"/>
        <c:tickLblPos val="none"/>
        <c:crossAx val="93919872"/>
        <c:crosses val="autoZero"/>
        <c:auto val="1"/>
        <c:lblOffset val="100"/>
        <c:baseTimeUnit val="years"/>
      </c:dateAx>
      <c:valAx>
        <c:axId val="9391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1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960448"/>
        <c:axId val="93962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960448"/>
        <c:axId val="93962624"/>
      </c:lineChart>
      <c:dateAx>
        <c:axId val="93960448"/>
        <c:scaling>
          <c:orientation val="minMax"/>
        </c:scaling>
        <c:delete val="1"/>
        <c:axPos val="b"/>
        <c:numFmt formatCode="ge" sourceLinked="1"/>
        <c:majorTickMark val="none"/>
        <c:minorTickMark val="none"/>
        <c:tickLblPos val="none"/>
        <c:crossAx val="93962624"/>
        <c:crosses val="autoZero"/>
        <c:auto val="1"/>
        <c:lblOffset val="100"/>
        <c:baseTimeUnit val="years"/>
      </c:dateAx>
      <c:valAx>
        <c:axId val="93962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6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257536"/>
        <c:axId val="94259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257536"/>
        <c:axId val="94259456"/>
      </c:lineChart>
      <c:dateAx>
        <c:axId val="94257536"/>
        <c:scaling>
          <c:orientation val="minMax"/>
        </c:scaling>
        <c:delete val="1"/>
        <c:axPos val="b"/>
        <c:numFmt formatCode="ge" sourceLinked="1"/>
        <c:majorTickMark val="none"/>
        <c:minorTickMark val="none"/>
        <c:tickLblPos val="none"/>
        <c:crossAx val="94259456"/>
        <c:crosses val="autoZero"/>
        <c:auto val="1"/>
        <c:lblOffset val="100"/>
        <c:baseTimeUnit val="years"/>
      </c:dateAx>
      <c:valAx>
        <c:axId val="9425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25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855.75</c:v>
                </c:pt>
                <c:pt idx="1">
                  <c:v>752.81</c:v>
                </c:pt>
                <c:pt idx="2">
                  <c:v>746.34</c:v>
                </c:pt>
                <c:pt idx="3">
                  <c:v>663.66</c:v>
                </c:pt>
                <c:pt idx="4">
                  <c:v>623.4</c:v>
                </c:pt>
              </c:numCache>
            </c:numRef>
          </c:val>
        </c:ser>
        <c:dLbls>
          <c:showLegendKey val="0"/>
          <c:showVal val="0"/>
          <c:showCatName val="0"/>
          <c:showSerName val="0"/>
          <c:showPercent val="0"/>
          <c:showBubbleSize val="0"/>
        </c:dLbls>
        <c:gapWidth val="150"/>
        <c:axId val="94294016"/>
        <c:axId val="94295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745.85</c:v>
                </c:pt>
                <c:pt idx="1">
                  <c:v>705.53</c:v>
                </c:pt>
                <c:pt idx="2">
                  <c:v>685.64</c:v>
                </c:pt>
                <c:pt idx="3">
                  <c:v>665.11</c:v>
                </c:pt>
                <c:pt idx="4">
                  <c:v>642.57000000000005</c:v>
                </c:pt>
              </c:numCache>
            </c:numRef>
          </c:val>
          <c:smooth val="0"/>
        </c:ser>
        <c:dLbls>
          <c:showLegendKey val="0"/>
          <c:showVal val="0"/>
          <c:showCatName val="0"/>
          <c:showSerName val="0"/>
          <c:showPercent val="0"/>
          <c:showBubbleSize val="0"/>
        </c:dLbls>
        <c:marker val="1"/>
        <c:smooth val="0"/>
        <c:axId val="94294016"/>
        <c:axId val="94295936"/>
      </c:lineChart>
      <c:dateAx>
        <c:axId val="94294016"/>
        <c:scaling>
          <c:orientation val="minMax"/>
        </c:scaling>
        <c:delete val="1"/>
        <c:axPos val="b"/>
        <c:numFmt formatCode="ge" sourceLinked="1"/>
        <c:majorTickMark val="none"/>
        <c:minorTickMark val="none"/>
        <c:tickLblPos val="none"/>
        <c:crossAx val="94295936"/>
        <c:crosses val="autoZero"/>
        <c:auto val="1"/>
        <c:lblOffset val="100"/>
        <c:baseTimeUnit val="years"/>
      </c:dateAx>
      <c:valAx>
        <c:axId val="94295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29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89.46</c:v>
                </c:pt>
                <c:pt idx="1">
                  <c:v>88.31</c:v>
                </c:pt>
                <c:pt idx="2">
                  <c:v>80.099999999999994</c:v>
                </c:pt>
                <c:pt idx="3">
                  <c:v>90.13</c:v>
                </c:pt>
                <c:pt idx="4">
                  <c:v>86.54</c:v>
                </c:pt>
              </c:numCache>
            </c:numRef>
          </c:val>
        </c:ser>
        <c:dLbls>
          <c:showLegendKey val="0"/>
          <c:showVal val="0"/>
          <c:showCatName val="0"/>
          <c:showSerName val="0"/>
          <c:showPercent val="0"/>
          <c:showBubbleSize val="0"/>
        </c:dLbls>
        <c:gapWidth val="150"/>
        <c:axId val="94006656"/>
        <c:axId val="94012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89.16</c:v>
                </c:pt>
                <c:pt idx="1">
                  <c:v>89.78</c:v>
                </c:pt>
                <c:pt idx="2">
                  <c:v>88.39</c:v>
                </c:pt>
                <c:pt idx="3">
                  <c:v>85.64</c:v>
                </c:pt>
                <c:pt idx="4">
                  <c:v>94.3</c:v>
                </c:pt>
              </c:numCache>
            </c:numRef>
          </c:val>
          <c:smooth val="0"/>
        </c:ser>
        <c:dLbls>
          <c:showLegendKey val="0"/>
          <c:showVal val="0"/>
          <c:showCatName val="0"/>
          <c:showSerName val="0"/>
          <c:showPercent val="0"/>
          <c:showBubbleSize val="0"/>
        </c:dLbls>
        <c:marker val="1"/>
        <c:smooth val="0"/>
        <c:axId val="94006656"/>
        <c:axId val="94012928"/>
      </c:lineChart>
      <c:dateAx>
        <c:axId val="94006656"/>
        <c:scaling>
          <c:orientation val="minMax"/>
        </c:scaling>
        <c:delete val="1"/>
        <c:axPos val="b"/>
        <c:numFmt formatCode="ge" sourceLinked="1"/>
        <c:majorTickMark val="none"/>
        <c:minorTickMark val="none"/>
        <c:tickLblPos val="none"/>
        <c:crossAx val="94012928"/>
        <c:crosses val="autoZero"/>
        <c:auto val="1"/>
        <c:lblOffset val="100"/>
        <c:baseTimeUnit val="years"/>
      </c:dateAx>
      <c:valAx>
        <c:axId val="9401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00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156.32</c:v>
                </c:pt>
                <c:pt idx="1">
                  <c:v>163.44999999999999</c:v>
                </c:pt>
                <c:pt idx="2">
                  <c:v>180.36</c:v>
                </c:pt>
                <c:pt idx="3">
                  <c:v>169.1</c:v>
                </c:pt>
                <c:pt idx="4">
                  <c:v>176.2</c:v>
                </c:pt>
              </c:numCache>
            </c:numRef>
          </c:val>
        </c:ser>
        <c:dLbls>
          <c:showLegendKey val="0"/>
          <c:showVal val="0"/>
          <c:showCatName val="0"/>
          <c:showSerName val="0"/>
          <c:showPercent val="0"/>
          <c:showBubbleSize val="0"/>
        </c:dLbls>
        <c:gapWidth val="150"/>
        <c:axId val="94034560"/>
        <c:axId val="9403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126.58</c:v>
                </c:pt>
                <c:pt idx="1">
                  <c:v>125.87</c:v>
                </c:pt>
                <c:pt idx="2">
                  <c:v>128.96</c:v>
                </c:pt>
                <c:pt idx="3">
                  <c:v>133</c:v>
                </c:pt>
                <c:pt idx="4">
                  <c:v>120.18</c:v>
                </c:pt>
              </c:numCache>
            </c:numRef>
          </c:val>
          <c:smooth val="0"/>
        </c:ser>
        <c:dLbls>
          <c:showLegendKey val="0"/>
          <c:showVal val="0"/>
          <c:showCatName val="0"/>
          <c:showSerName val="0"/>
          <c:showPercent val="0"/>
          <c:showBubbleSize val="0"/>
        </c:dLbls>
        <c:marker val="1"/>
        <c:smooth val="0"/>
        <c:axId val="94034560"/>
        <c:axId val="94036736"/>
      </c:lineChart>
      <c:dateAx>
        <c:axId val="94034560"/>
        <c:scaling>
          <c:orientation val="minMax"/>
        </c:scaling>
        <c:delete val="1"/>
        <c:axPos val="b"/>
        <c:numFmt formatCode="ge" sourceLinked="1"/>
        <c:majorTickMark val="none"/>
        <c:minorTickMark val="none"/>
        <c:tickLblPos val="none"/>
        <c:crossAx val="94036736"/>
        <c:crosses val="autoZero"/>
        <c:auto val="1"/>
        <c:lblOffset val="100"/>
        <c:baseTimeUnit val="years"/>
      </c:dateAx>
      <c:valAx>
        <c:axId val="9403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034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9" zoomScaleNormal="10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千葉県　習志野市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Aa</v>
      </c>
      <c r="X8" s="70"/>
      <c r="Y8" s="70"/>
      <c r="Z8" s="70"/>
      <c r="AA8" s="70"/>
      <c r="AB8" s="70"/>
      <c r="AC8" s="70"/>
      <c r="AD8" s="3"/>
      <c r="AE8" s="3"/>
      <c r="AF8" s="3"/>
      <c r="AG8" s="3"/>
      <c r="AH8" s="3"/>
      <c r="AI8" s="3"/>
      <c r="AJ8" s="3"/>
      <c r="AK8" s="3"/>
      <c r="AL8" s="64">
        <f>データ!R6</f>
        <v>168838</v>
      </c>
      <c r="AM8" s="64"/>
      <c r="AN8" s="64"/>
      <c r="AO8" s="64"/>
      <c r="AP8" s="64"/>
      <c r="AQ8" s="64"/>
      <c r="AR8" s="64"/>
      <c r="AS8" s="64"/>
      <c r="AT8" s="63">
        <f>データ!S6</f>
        <v>20.97</v>
      </c>
      <c r="AU8" s="63"/>
      <c r="AV8" s="63"/>
      <c r="AW8" s="63"/>
      <c r="AX8" s="63"/>
      <c r="AY8" s="63"/>
      <c r="AZ8" s="63"/>
      <c r="BA8" s="63"/>
      <c r="BB8" s="63">
        <f>データ!T6</f>
        <v>8051.41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94.48</v>
      </c>
      <c r="Q10" s="63"/>
      <c r="R10" s="63"/>
      <c r="S10" s="63"/>
      <c r="T10" s="63"/>
      <c r="U10" s="63"/>
      <c r="V10" s="63"/>
      <c r="W10" s="63">
        <f>データ!P6</f>
        <v>63.52</v>
      </c>
      <c r="X10" s="63"/>
      <c r="Y10" s="63"/>
      <c r="Z10" s="63"/>
      <c r="AA10" s="63"/>
      <c r="AB10" s="63"/>
      <c r="AC10" s="63"/>
      <c r="AD10" s="64">
        <f>データ!Q6</f>
        <v>2072</v>
      </c>
      <c r="AE10" s="64"/>
      <c r="AF10" s="64"/>
      <c r="AG10" s="64"/>
      <c r="AH10" s="64"/>
      <c r="AI10" s="64"/>
      <c r="AJ10" s="64"/>
      <c r="AK10" s="2"/>
      <c r="AL10" s="64">
        <f>データ!U6</f>
        <v>160109</v>
      </c>
      <c r="AM10" s="64"/>
      <c r="AN10" s="64"/>
      <c r="AO10" s="64"/>
      <c r="AP10" s="64"/>
      <c r="AQ10" s="64"/>
      <c r="AR10" s="64"/>
      <c r="AS10" s="64"/>
      <c r="AT10" s="63">
        <f>データ!V6</f>
        <v>15.2</v>
      </c>
      <c r="AU10" s="63"/>
      <c r="AV10" s="63"/>
      <c r="AW10" s="63"/>
      <c r="AX10" s="63"/>
      <c r="AY10" s="63"/>
      <c r="AZ10" s="63"/>
      <c r="BA10" s="63"/>
      <c r="BB10" s="63">
        <f>データ!W6</f>
        <v>10533.49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122165</v>
      </c>
      <c r="D6" s="31">
        <f t="shared" si="3"/>
        <v>47</v>
      </c>
      <c r="E6" s="31">
        <f t="shared" si="3"/>
        <v>17</v>
      </c>
      <c r="F6" s="31">
        <f t="shared" si="3"/>
        <v>1</v>
      </c>
      <c r="G6" s="31">
        <f t="shared" si="3"/>
        <v>0</v>
      </c>
      <c r="H6" s="31" t="str">
        <f t="shared" si="3"/>
        <v>千葉県　習志野市</v>
      </c>
      <c r="I6" s="31" t="str">
        <f t="shared" si="3"/>
        <v>法非適用</v>
      </c>
      <c r="J6" s="31" t="str">
        <f t="shared" si="3"/>
        <v>下水道事業</v>
      </c>
      <c r="K6" s="31" t="str">
        <f t="shared" si="3"/>
        <v>公共下水道</v>
      </c>
      <c r="L6" s="31" t="str">
        <f t="shared" si="3"/>
        <v>Aa</v>
      </c>
      <c r="M6" s="32" t="str">
        <f t="shared" si="3"/>
        <v>-</v>
      </c>
      <c r="N6" s="32" t="str">
        <f t="shared" si="3"/>
        <v>該当数値なし</v>
      </c>
      <c r="O6" s="32">
        <f t="shared" si="3"/>
        <v>94.48</v>
      </c>
      <c r="P6" s="32">
        <f t="shared" si="3"/>
        <v>63.52</v>
      </c>
      <c r="Q6" s="32">
        <f t="shared" si="3"/>
        <v>2072</v>
      </c>
      <c r="R6" s="32">
        <f t="shared" si="3"/>
        <v>168838</v>
      </c>
      <c r="S6" s="32">
        <f t="shared" si="3"/>
        <v>20.97</v>
      </c>
      <c r="T6" s="32">
        <f t="shared" si="3"/>
        <v>8051.41</v>
      </c>
      <c r="U6" s="32">
        <f t="shared" si="3"/>
        <v>160109</v>
      </c>
      <c r="V6" s="32">
        <f t="shared" si="3"/>
        <v>15.2</v>
      </c>
      <c r="W6" s="32">
        <f t="shared" si="3"/>
        <v>10533.49</v>
      </c>
      <c r="X6" s="33">
        <f>IF(X7="",NA(),X7)</f>
        <v>65.349999999999994</v>
      </c>
      <c r="Y6" s="33">
        <f t="shared" ref="Y6:AG6" si="4">IF(Y7="",NA(),Y7)</f>
        <v>73.59</v>
      </c>
      <c r="Z6" s="33">
        <f t="shared" si="4"/>
        <v>74.95</v>
      </c>
      <c r="AA6" s="33">
        <f t="shared" si="4"/>
        <v>93.27</v>
      </c>
      <c r="AB6" s="33">
        <f t="shared" si="4"/>
        <v>70.28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855.75</v>
      </c>
      <c r="BF6" s="33">
        <f t="shared" ref="BF6:BN6" si="7">IF(BF7="",NA(),BF7)</f>
        <v>752.81</v>
      </c>
      <c r="BG6" s="33">
        <f t="shared" si="7"/>
        <v>746.34</v>
      </c>
      <c r="BH6" s="33">
        <f t="shared" si="7"/>
        <v>663.66</v>
      </c>
      <c r="BI6" s="33">
        <f t="shared" si="7"/>
        <v>623.4</v>
      </c>
      <c r="BJ6" s="33">
        <f t="shared" si="7"/>
        <v>745.85</v>
      </c>
      <c r="BK6" s="33">
        <f t="shared" si="7"/>
        <v>705.53</v>
      </c>
      <c r="BL6" s="33">
        <f t="shared" si="7"/>
        <v>685.64</v>
      </c>
      <c r="BM6" s="33">
        <f t="shared" si="7"/>
        <v>665.11</v>
      </c>
      <c r="BN6" s="33">
        <f t="shared" si="7"/>
        <v>642.57000000000005</v>
      </c>
      <c r="BO6" s="32" t="str">
        <f>IF(BO7="","",IF(BO7="-","【-】","【"&amp;SUBSTITUTE(TEXT(BO7,"#,##0.00"),"-","△")&amp;"】"))</f>
        <v>【763.62】</v>
      </c>
      <c r="BP6" s="33">
        <f>IF(BP7="",NA(),BP7)</f>
        <v>89.46</v>
      </c>
      <c r="BQ6" s="33">
        <f t="shared" ref="BQ6:BY6" si="8">IF(BQ7="",NA(),BQ7)</f>
        <v>88.31</v>
      </c>
      <c r="BR6" s="33">
        <f t="shared" si="8"/>
        <v>80.099999999999994</v>
      </c>
      <c r="BS6" s="33">
        <f t="shared" si="8"/>
        <v>90.13</v>
      </c>
      <c r="BT6" s="33">
        <f t="shared" si="8"/>
        <v>86.54</v>
      </c>
      <c r="BU6" s="33">
        <f t="shared" si="8"/>
        <v>89.16</v>
      </c>
      <c r="BV6" s="33">
        <f t="shared" si="8"/>
        <v>89.78</v>
      </c>
      <c r="BW6" s="33">
        <f t="shared" si="8"/>
        <v>88.39</v>
      </c>
      <c r="BX6" s="33">
        <f t="shared" si="8"/>
        <v>85.64</v>
      </c>
      <c r="BY6" s="33">
        <f t="shared" si="8"/>
        <v>94.3</v>
      </c>
      <c r="BZ6" s="32" t="str">
        <f>IF(BZ7="","",IF(BZ7="-","【-】","【"&amp;SUBSTITUTE(TEXT(BZ7,"#,##0.00"),"-","△")&amp;"】"))</f>
        <v>【98.53】</v>
      </c>
      <c r="CA6" s="33">
        <f>IF(CA7="",NA(),CA7)</f>
        <v>156.32</v>
      </c>
      <c r="CB6" s="33">
        <f t="shared" ref="CB6:CJ6" si="9">IF(CB7="",NA(),CB7)</f>
        <v>163.44999999999999</v>
      </c>
      <c r="CC6" s="33">
        <f t="shared" si="9"/>
        <v>180.36</v>
      </c>
      <c r="CD6" s="33">
        <f t="shared" si="9"/>
        <v>169.1</v>
      </c>
      <c r="CE6" s="33">
        <f t="shared" si="9"/>
        <v>176.2</v>
      </c>
      <c r="CF6" s="33">
        <f t="shared" si="9"/>
        <v>126.58</v>
      </c>
      <c r="CG6" s="33">
        <f t="shared" si="9"/>
        <v>125.87</v>
      </c>
      <c r="CH6" s="33">
        <f t="shared" si="9"/>
        <v>128.96</v>
      </c>
      <c r="CI6" s="33">
        <f t="shared" si="9"/>
        <v>133</v>
      </c>
      <c r="CJ6" s="33">
        <f t="shared" si="9"/>
        <v>120.18</v>
      </c>
      <c r="CK6" s="32" t="str">
        <f>IF(CK7="","",IF(CK7="-","【-】","【"&amp;SUBSTITUTE(TEXT(CK7,"#,##0.00"),"-","△")&amp;"】"))</f>
        <v>【139.70】</v>
      </c>
      <c r="CL6" s="33">
        <f>IF(CL7="",NA(),CL7)</f>
        <v>88.37</v>
      </c>
      <c r="CM6" s="33">
        <f t="shared" ref="CM6:CU6" si="10">IF(CM7="",NA(),CM7)</f>
        <v>89.82</v>
      </c>
      <c r="CN6" s="33">
        <f t="shared" si="10"/>
        <v>91.25</v>
      </c>
      <c r="CO6" s="33">
        <f t="shared" si="10"/>
        <v>194.64</v>
      </c>
      <c r="CP6" s="33">
        <f t="shared" si="10"/>
        <v>205.52</v>
      </c>
      <c r="CQ6" s="33">
        <f t="shared" si="10"/>
        <v>67.180000000000007</v>
      </c>
      <c r="CR6" s="33">
        <f t="shared" si="10"/>
        <v>67.540000000000006</v>
      </c>
      <c r="CS6" s="33">
        <f t="shared" si="10"/>
        <v>67.61</v>
      </c>
      <c r="CT6" s="33">
        <f t="shared" si="10"/>
        <v>64.81</v>
      </c>
      <c r="CU6" s="33">
        <f t="shared" si="10"/>
        <v>64.81</v>
      </c>
      <c r="CV6" s="32" t="str">
        <f>IF(CV7="","",IF(CV7="-","【-】","【"&amp;SUBSTITUTE(TEXT(CV7,"#,##0.00"),"-","△")&amp;"】"))</f>
        <v>【60.01】</v>
      </c>
      <c r="CW6" s="33">
        <f>IF(CW7="",NA(),CW7)</f>
        <v>96.78</v>
      </c>
      <c r="CX6" s="33">
        <f t="shared" ref="CX6:DF6" si="11">IF(CX7="",NA(),CX7)</f>
        <v>96.68</v>
      </c>
      <c r="CY6" s="33">
        <f t="shared" si="11"/>
        <v>96.94</v>
      </c>
      <c r="CZ6" s="33">
        <f t="shared" si="11"/>
        <v>96.64</v>
      </c>
      <c r="DA6" s="33">
        <f t="shared" si="11"/>
        <v>96.86</v>
      </c>
      <c r="DB6" s="33">
        <f t="shared" si="11"/>
        <v>96.32</v>
      </c>
      <c r="DC6" s="33">
        <f t="shared" si="11"/>
        <v>96.48</v>
      </c>
      <c r="DD6" s="33">
        <f t="shared" si="11"/>
        <v>96.64</v>
      </c>
      <c r="DE6" s="33">
        <f t="shared" si="11"/>
        <v>96.76</v>
      </c>
      <c r="DF6" s="33">
        <f t="shared" si="11"/>
        <v>96.89</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0.22</v>
      </c>
      <c r="EE6" s="33">
        <f t="shared" ref="EE6:EM6" si="14">IF(EE7="",NA(),EE7)</f>
        <v>0.22</v>
      </c>
      <c r="EF6" s="32">
        <f t="shared" si="14"/>
        <v>0</v>
      </c>
      <c r="EG6" s="32">
        <f t="shared" si="14"/>
        <v>0</v>
      </c>
      <c r="EH6" s="33">
        <f t="shared" si="14"/>
        <v>0.01</v>
      </c>
      <c r="EI6" s="33">
        <f t="shared" si="14"/>
        <v>0.1</v>
      </c>
      <c r="EJ6" s="33">
        <f t="shared" si="14"/>
        <v>0.1</v>
      </c>
      <c r="EK6" s="33">
        <f t="shared" si="14"/>
        <v>0.11</v>
      </c>
      <c r="EL6" s="33">
        <f t="shared" si="14"/>
        <v>0.22</v>
      </c>
      <c r="EM6" s="33">
        <f t="shared" si="14"/>
        <v>0.13</v>
      </c>
      <c r="EN6" s="32" t="str">
        <f>IF(EN7="","",IF(EN7="-","【-】","【"&amp;SUBSTITUTE(TEXT(EN7,"#,##0.00"),"-","△")&amp;"】"))</f>
        <v>【0.23】</v>
      </c>
    </row>
    <row r="7" spans="1:144" s="34" customFormat="1">
      <c r="A7" s="26"/>
      <c r="B7" s="35">
        <v>2015</v>
      </c>
      <c r="C7" s="35">
        <v>122165</v>
      </c>
      <c r="D7" s="35">
        <v>47</v>
      </c>
      <c r="E7" s="35">
        <v>17</v>
      </c>
      <c r="F7" s="35">
        <v>1</v>
      </c>
      <c r="G7" s="35">
        <v>0</v>
      </c>
      <c r="H7" s="35" t="s">
        <v>96</v>
      </c>
      <c r="I7" s="35" t="s">
        <v>97</v>
      </c>
      <c r="J7" s="35" t="s">
        <v>98</v>
      </c>
      <c r="K7" s="35" t="s">
        <v>99</v>
      </c>
      <c r="L7" s="35" t="s">
        <v>100</v>
      </c>
      <c r="M7" s="36" t="s">
        <v>101</v>
      </c>
      <c r="N7" s="36" t="s">
        <v>102</v>
      </c>
      <c r="O7" s="36">
        <v>94.48</v>
      </c>
      <c r="P7" s="36">
        <v>63.52</v>
      </c>
      <c r="Q7" s="36">
        <v>2072</v>
      </c>
      <c r="R7" s="36">
        <v>168838</v>
      </c>
      <c r="S7" s="36">
        <v>20.97</v>
      </c>
      <c r="T7" s="36">
        <v>8051.41</v>
      </c>
      <c r="U7" s="36">
        <v>160109</v>
      </c>
      <c r="V7" s="36">
        <v>15.2</v>
      </c>
      <c r="W7" s="36">
        <v>10533.49</v>
      </c>
      <c r="X7" s="36">
        <v>65.349999999999994</v>
      </c>
      <c r="Y7" s="36">
        <v>73.59</v>
      </c>
      <c r="Z7" s="36">
        <v>74.95</v>
      </c>
      <c r="AA7" s="36">
        <v>93.27</v>
      </c>
      <c r="AB7" s="36">
        <v>70.28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855.75</v>
      </c>
      <c r="BF7" s="36">
        <v>752.81</v>
      </c>
      <c r="BG7" s="36">
        <v>746.34</v>
      </c>
      <c r="BH7" s="36">
        <v>663.66</v>
      </c>
      <c r="BI7" s="36">
        <v>623.4</v>
      </c>
      <c r="BJ7" s="36">
        <v>745.85</v>
      </c>
      <c r="BK7" s="36">
        <v>705.53</v>
      </c>
      <c r="BL7" s="36">
        <v>685.64</v>
      </c>
      <c r="BM7" s="36">
        <v>665.11</v>
      </c>
      <c r="BN7" s="36">
        <v>642.57000000000005</v>
      </c>
      <c r="BO7" s="36">
        <v>763.62</v>
      </c>
      <c r="BP7" s="36">
        <v>89.46</v>
      </c>
      <c r="BQ7" s="36">
        <v>88.31</v>
      </c>
      <c r="BR7" s="36">
        <v>80.099999999999994</v>
      </c>
      <c r="BS7" s="36">
        <v>90.13</v>
      </c>
      <c r="BT7" s="36">
        <v>86.54</v>
      </c>
      <c r="BU7" s="36">
        <v>89.16</v>
      </c>
      <c r="BV7" s="36">
        <v>89.78</v>
      </c>
      <c r="BW7" s="36">
        <v>88.39</v>
      </c>
      <c r="BX7" s="36">
        <v>85.64</v>
      </c>
      <c r="BY7" s="36">
        <v>94.3</v>
      </c>
      <c r="BZ7" s="36">
        <v>98.53</v>
      </c>
      <c r="CA7" s="36">
        <v>156.32</v>
      </c>
      <c r="CB7" s="36">
        <v>163.44999999999999</v>
      </c>
      <c r="CC7" s="36">
        <v>180.36</v>
      </c>
      <c r="CD7" s="36">
        <v>169.1</v>
      </c>
      <c r="CE7" s="36">
        <v>176.2</v>
      </c>
      <c r="CF7" s="36">
        <v>126.58</v>
      </c>
      <c r="CG7" s="36">
        <v>125.87</v>
      </c>
      <c r="CH7" s="36">
        <v>128.96</v>
      </c>
      <c r="CI7" s="36">
        <v>133</v>
      </c>
      <c r="CJ7" s="36">
        <v>120.18</v>
      </c>
      <c r="CK7" s="36">
        <v>139.69999999999999</v>
      </c>
      <c r="CL7" s="36">
        <v>88.37</v>
      </c>
      <c r="CM7" s="36">
        <v>89.82</v>
      </c>
      <c r="CN7" s="36">
        <v>91.25</v>
      </c>
      <c r="CO7" s="36">
        <v>194.64</v>
      </c>
      <c r="CP7" s="36">
        <v>205.52</v>
      </c>
      <c r="CQ7" s="36">
        <v>67.180000000000007</v>
      </c>
      <c r="CR7" s="36">
        <v>67.540000000000006</v>
      </c>
      <c r="CS7" s="36">
        <v>67.61</v>
      </c>
      <c r="CT7" s="36">
        <v>64.81</v>
      </c>
      <c r="CU7" s="36">
        <v>64.81</v>
      </c>
      <c r="CV7" s="36">
        <v>60.01</v>
      </c>
      <c r="CW7" s="36">
        <v>96.78</v>
      </c>
      <c r="CX7" s="36">
        <v>96.68</v>
      </c>
      <c r="CY7" s="36">
        <v>96.94</v>
      </c>
      <c r="CZ7" s="36">
        <v>96.64</v>
      </c>
      <c r="DA7" s="36">
        <v>96.86</v>
      </c>
      <c r="DB7" s="36">
        <v>96.32</v>
      </c>
      <c r="DC7" s="36">
        <v>96.48</v>
      </c>
      <c r="DD7" s="36">
        <v>96.64</v>
      </c>
      <c r="DE7" s="36">
        <v>96.76</v>
      </c>
      <c r="DF7" s="36">
        <v>96.89</v>
      </c>
      <c r="DG7" s="36">
        <v>94.73</v>
      </c>
      <c r="DH7" s="36"/>
      <c r="DI7" s="36"/>
      <c r="DJ7" s="36"/>
      <c r="DK7" s="36"/>
      <c r="DL7" s="36"/>
      <c r="DM7" s="36"/>
      <c r="DN7" s="36"/>
      <c r="DO7" s="36"/>
      <c r="DP7" s="36"/>
      <c r="DQ7" s="36"/>
      <c r="DR7" s="36"/>
      <c r="DS7" s="36"/>
      <c r="DT7" s="36"/>
      <c r="DU7" s="36"/>
      <c r="DV7" s="36"/>
      <c r="DW7" s="36"/>
      <c r="DX7" s="36"/>
      <c r="DY7" s="36"/>
      <c r="DZ7" s="36"/>
      <c r="EA7" s="36"/>
      <c r="EB7" s="36"/>
      <c r="EC7" s="36"/>
      <c r="ED7" s="36">
        <v>0.22</v>
      </c>
      <c r="EE7" s="36">
        <v>0.22</v>
      </c>
      <c r="EF7" s="36">
        <v>0</v>
      </c>
      <c r="EG7" s="36">
        <v>0</v>
      </c>
      <c r="EH7" s="36">
        <v>0.01</v>
      </c>
      <c r="EI7" s="36">
        <v>0.1</v>
      </c>
      <c r="EJ7" s="36">
        <v>0.1</v>
      </c>
      <c r="EK7" s="36">
        <v>0.11</v>
      </c>
      <c r="EL7" s="36">
        <v>0.22</v>
      </c>
      <c r="EM7" s="36">
        <v>0.13</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2017-02-13T02:04:40Z</cp:lastPrinted>
  <dcterms:created xsi:type="dcterms:W3CDTF">2017-02-08T02:47:50Z</dcterms:created>
  <dcterms:modified xsi:type="dcterms:W3CDTF">2017-02-13T02:04:43Z</dcterms:modified>
  <cp:category/>
</cp:coreProperties>
</file>