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P6" i="5"/>
  <c r="O6" i="5"/>
  <c r="N6" i="5"/>
  <c r="M6" i="5"/>
  <c r="L6" i="5"/>
  <c r="K6" i="5"/>
  <c r="J6" i="5"/>
  <c r="I6" i="5"/>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AI8" i="4"/>
  <c r="Z8" i="4"/>
  <c r="R8" i="4"/>
  <c r="J8" i="4"/>
  <c r="B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<sst xmlns="http://schemas.openxmlformats.org/spreadsheetml/2006/main" count="217" uniqueCount="107">
  <si>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</si>
  <si>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</si>
  <si>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</si>
  <si>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</si>
  <si>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</si>
  <si>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</si>
  <si>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</si>
  <si>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</si>
  <si>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</si>
  <si>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</si>
  <si>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</si>
  <si>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</si>
  <si>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</si>
  <si>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</si>
  <si>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</si>
  <si>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</si>
  <si>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</si>
  <si>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</si>
  <si>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</si>
  <si>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</si>
  <si>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</si>
  <si>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</si>
  <si>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</si>
  <si>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</si>
  <si>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</si>
  <si>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</si>
  <si>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</si>
  <si>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</si>
  <si>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</si>
  <si>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</si>
  <si>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</si>
  <si>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</si>
  <si>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</si>
  <si>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</si>
  <si>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</si>
  <si>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</si>
  <si>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</si>
  <si>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</si>
  <si>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</si>
  <si>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</si>
  <si>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</si>
  <si>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</si>
  <si>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</si>
  <si>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</si>
  <si>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</si>
  <si>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</si>
  <si>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</si>
  <si>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</si>
  <si>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</si>
  <si>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</si>
  <si>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</si>
  <si>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</si>
  <si>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</si>
  <si>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</si>
  <si>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</si>
  <si>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</si>
  <si>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</si>
  <si>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</si>
  <si>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</si>
  <si>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</si>
  <si>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</si>
  <si>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</si>
  <si>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</si>
  <si>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</si>
  <si>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</si>
  <si>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</si>
  <si>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</si>
  <si>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</si>
  <si>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</si>
  <si>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</si>
  <si>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</si>
  <si>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</si>
  <si>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</si>
  <si>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</si>
  <si>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</si>
  <si>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</si>
  <si>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</si>
  <si>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</si>
  <si>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</si>
  <si>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</si>
  <si>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</si>
  <si>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</si>
  <si>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</si>
  <si>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</si>
  <si>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</si>
  <si>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</si>
  <si>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</si>
  <si>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</si>
  <si>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</si>
  <si>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</si>
  <si>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</si>
  <si>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</si>
  <si>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</si>
  <si>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柏市</t>
  </si>
  <si>
    <t>法適用</t>
  </si>
  <si>
    <t>水道事業</t>
  </si>
  <si>
    <t>末端給水事業</t>
  </si>
  <si>
    <t>A1</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</si>
  <si>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</si>
  <si>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</si>
  <si>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</si>
  <si>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</si>
  <si>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</si>
  <si>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</si>
  <si>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においては全国平均及び同規模団体平均を上回っており，高い健全性を示しています。また，健全経営を持続するために，得られた利益の全額を，借入金の元金償還と設備投資等資本的支出の財源に充当しています。
　累積欠損金は，今後10年間は，給水人口及び給水量も増加見込みであることから，発生しない見込みです。
  流動比率においては，平成26年度に会計制度の見直しがあり，短期償還予定の企業債を流動負債へ組み入れたため，それ以前の年度との比較では指標値が低減していますが，依然高い数値となっており，支払い能力の高さを示しています。
　柏市では企業債については元金償還額以内に収まる借入としているため，残高は減少し続けています。また，平成27年度は新規の借入そのものを見送ったため，企業債残高はさらに減少しています。一方，給水収益についても，給水人口の伸びに伴い，給水収益が増加したため，財務安定性は高い状況を維持しているといえます。
　料金回収率においては，北部地域の開発が進み，給水人口及び有収水量が増加傾向にあることから，前年度より高い数値となっています。
　給水原価においては，人件費の抑制等，水道事業費用の削減を図ったことにより，前年度より減少し，全国平均及び同規模団体を下回る数値となっています。
　柏市は１年を通し，配水量などに大きな変動を受ける要件が少なく，また，適切な施設配置をしているため，施設利用率は高い数値を保っており，過大な設備投資を行っていないことを示しています。
 有収率においては，全国平均及び同規模団体を上回る数字であるものの，今後施設及び給水装置の老朽化に伴い漏水が多発することがないよう，長期的計画に基づき更新等していくものです。</t>
    <rPh sb="26" eb="28">
      <t>ウワマワ</t>
    </rPh>
    <rPh sb="54" eb="56">
      <t>ジゾク</t>
    </rPh>
    <rPh sb="419" eb="421">
      <t>リョウキン</t>
    </rPh>
    <rPh sb="421" eb="423">
      <t>カイシュウ</t>
    </rPh>
    <rPh sb="423" eb="424">
      <t>リツ</t>
    </rPh>
    <rPh sb="445" eb="446">
      <t>オヨ</t>
    </rPh>
    <rPh sb="454" eb="456">
      <t>ケイコウ</t>
    </rPh>
    <rPh sb="464" eb="467">
      <t>ゼンネンド</t>
    </rPh>
    <rPh sb="469" eb="470">
      <t>タカ</t>
    </rPh>
    <rPh sb="471" eb="473">
      <t>スウチ</t>
    </rPh>
    <rPh sb="544" eb="546">
      <t>スウチ</t>
    </rPh>
    <phoneticPr fontId="4"/>
  </si>
  <si>
    <t>　有形固定資産減価償却率においては，現時点では全国平均及び同規模事業体に比べて低い数値となっているものの，今後は更新需要が増大していく見通しとなっております。柏市では全国一律の法定耐用年数ではなく，種別による更新基準年数の設定を行ない，財政計画との整合性を図っております。施設の重要度を考慮した事業優先順位を設定し，事業計画に基づき更新等実施していきます。
　管路経年化率においては，「老朽管更新事業」の推進により，全国平均及び同規模団体より低い数値にとどまっておりますが，今後，法定耐用年数を超える管路が増大することが予想されます。施設と同様，事業計画に基づき管路の更新を実施していきます。　
　管路更新率においては，耐震化率は年々上昇し，平成27年度末では23.2パーセントとなっております。鉛性給水管の布設替えについては，老朽管改良事業に併せて実施していますが，同年度末で19.6パーセントと，同規模事業体と比べて残存率は高い状況にあるため，事業計画に基づき継続的に取り組む必要があります。</t>
  </si>
  <si>
    <t>　現時点においては，収益により費用を賄えており，財務安定性は高く，同規模事業体と比較した場合においても健全な経営状況にあるといえます。
　しかし平成37年度をピークに，給水人口及び給水量が減少していく見込みであること，またその中で老朽化した施設の更新や水道管改良工事等が必要となることから，厳しい財政状況となることが予想されます。このため，アセットマネジメントの検討により，柏市独自の更新基準年数を定め，それに基づいた今後60年間の更新需要，財政収支の見通しを立てました。施設の健全性の確保と，事業経営の健全性の確保の両立を図っていくとともに，今後の収支状況等を注視していく必要があります。
　アセットマネジメントを継続的に実施し，適切な事業規模や施設規模への転換，事業費のさらなる削減など，持続的な安定供給に向けた経営努力を続けていくとともに，社会情勢や他事業態の動向等も踏まえた上で，水道料金の検討も視野に入れてまいり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</si>
</sst>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22" fillId="0" borderId="9"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1.45</c:v>
                </c:pt>
                <c:pt idx="1">
                  <c:v>1.48</c:v>
                </c:pt>
                <c:pt idx="2">
                  <c:v>1.51</c:v>
                </c:pt>
                <c:pt idx="3">
                  <c:v>1.63</c:v>
                </c:pt>
                <c:pt idx="4">
                  <c:v>2.48</c:v>
                </c:pt>
              </c:numCache>
            </c:numRef>
          </c:val>
        </c:ser>
        <c:dLbls>
          <c:showLegendKey val="0"/>
          <c:showVal val="0"/>
          <c:showCatName val="0"/>
          <c:showSerName val="0"/>
          <c:showPercent val="0"/>
          <c:showBubbleSize val="0"/>
        </c:dLbls>
        <c:gapWidth val="150"/>
        <c:axId val="33039872"/>
        <c:axId val="3304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c:v>
                </c:pt>
                <c:pt idx="1">
                  <c:v>0.74</c:v>
                </c:pt>
                <c:pt idx="2">
                  <c:v>0.76</c:v>
                </c:pt>
                <c:pt idx="3">
                  <c:v>0.69</c:v>
                </c:pt>
                <c:pt idx="4">
                  <c:v>0.74</c:v>
                </c:pt>
              </c:numCache>
            </c:numRef>
          </c:val>
          <c:smooth val="0"/>
        </c:ser>
        <c:dLbls>
          <c:showLegendKey val="0"/>
          <c:showVal val="0"/>
          <c:showCatName val="0"/>
          <c:showSerName val="0"/>
          <c:showPercent val="0"/>
          <c:showBubbleSize val="0"/>
        </c:dLbls>
        <c:marker val="1"/>
        <c:smooth val="0"/>
        <c:axId val="33039872"/>
        <c:axId val="33041792"/>
      </c:lineChart>
      <c:dateAx>
        <c:axId val="33039872"/>
        <c:scaling>
          <c:orientation val="minMax"/>
        </c:scaling>
        <c:delete val="1"/>
        <c:axPos val="b"/>
        <c:numFmt formatCode="ge" sourceLinked="1"/>
        <c:majorTickMark val="none"/>
        <c:minorTickMark val="none"/>
        <c:tickLblPos val="none"/>
        <c:crossAx val="33041792"/>
        <c:crosses val="autoZero"/>
        <c:auto val="1"/>
        <c:lblOffset val="100"/>
        <c:baseTimeUnit val="years"/>
      </c:dateAx>
      <c:valAx>
        <c:axId val="3304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303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112.86</c:v>
                </c:pt>
                <c:pt idx="1">
                  <c:v>120.37</c:v>
                </c:pt>
                <c:pt idx="2">
                  <c:v>118.59</c:v>
                </c:pt>
                <c:pt idx="3">
                  <c:v>129.59</c:v>
                </c:pt>
                <c:pt idx="4">
                  <c:v>133.16999999999999</c:v>
                </c:pt>
              </c:numCache>
            </c:numRef>
          </c:val>
        </c:ser>
        <c:dLbls>
          <c:showLegendKey val="0"/>
          <c:showVal val="0"/>
          <c:showCatName val="0"/>
          <c:showSerName val="0"/>
          <c:showPercent val="0"/>
          <c:showBubbleSize val="0"/>
        </c:dLbls>
        <c:gapWidth val="150"/>
        <c:axId val="33059968"/>
        <c:axId val="33061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107.75</c:v>
                </c:pt>
                <c:pt idx="1">
                  <c:v>107.94</c:v>
                </c:pt>
                <c:pt idx="2">
                  <c:v>108.98</c:v>
                </c:pt>
                <c:pt idx="3">
                  <c:v>114.44</c:v>
                </c:pt>
                <c:pt idx="4">
                  <c:v>115.21</c:v>
                </c:pt>
              </c:numCache>
            </c:numRef>
          </c:val>
          <c:smooth val="0"/>
        </c:ser>
        <c:dLbls>
          <c:showLegendKey val="0"/>
          <c:showVal val="0"/>
          <c:showCatName val="0"/>
          <c:showSerName val="0"/>
          <c:showPercent val="0"/>
          <c:showBubbleSize val="0"/>
        </c:dLbls>
        <c:marker val="1"/>
        <c:smooth val="0"/>
        <c:axId val="33059968"/>
        <c:axId val="33061888"/>
      </c:lineChart>
      <c:dateAx>
        <c:axId val="33059968"/>
        <c:scaling>
          <c:orientation val="minMax"/>
        </c:scaling>
        <c:delete val="1"/>
        <c:axPos val="b"/>
        <c:numFmt formatCode="ge" sourceLinked="1"/>
        <c:majorTickMark val="none"/>
        <c:minorTickMark val="none"/>
        <c:tickLblPos val="none"/>
        <c:crossAx val="33061888"/>
        <c:crosses val="autoZero"/>
        <c:auto val="1"/>
        <c:lblOffset val="100"/>
        <c:baseTimeUnit val="years"/>
      </c:dateAx>
      <c:valAx>
        <c:axId val="33061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305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39.299999999999997</c:v>
                </c:pt>
                <c:pt idx="1">
                  <c:v>39.4</c:v>
                </c:pt>
                <c:pt idx="2">
                  <c:v>40.03</c:v>
                </c:pt>
                <c:pt idx="3">
                  <c:v>40.03</c:v>
                </c:pt>
                <c:pt idx="4">
                  <c:v>40.49</c:v>
                </c:pt>
              </c:numCache>
            </c:numRef>
          </c:val>
        </c:ser>
        <c:dLbls>
          <c:showLegendKey val="0"/>
          <c:showVal val="0"/>
          <c:showCatName val="0"/>
          <c:showSerName val="0"/>
          <c:showPercent val="0"/>
          <c:showBubbleSize val="0"/>
        </c:dLbls>
        <c:gapWidth val="150"/>
        <c:axId val="32846592"/>
        <c:axId val="3284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43.4</c:v>
                </c:pt>
                <c:pt idx="1">
                  <c:v>44.41</c:v>
                </c:pt>
                <c:pt idx="2">
                  <c:v>45.38</c:v>
                </c:pt>
                <c:pt idx="3">
                  <c:v>47.7</c:v>
                </c:pt>
                <c:pt idx="4">
                  <c:v>48.41</c:v>
                </c:pt>
              </c:numCache>
            </c:numRef>
          </c:val>
          <c:smooth val="0"/>
        </c:ser>
        <c:dLbls>
          <c:showLegendKey val="0"/>
          <c:showVal val="0"/>
          <c:showCatName val="0"/>
          <c:showSerName val="0"/>
          <c:showPercent val="0"/>
          <c:showBubbleSize val="0"/>
        </c:dLbls>
        <c:marker val="1"/>
        <c:smooth val="0"/>
        <c:axId val="32846592"/>
        <c:axId val="32848512"/>
      </c:lineChart>
      <c:dateAx>
        <c:axId val="32846592"/>
        <c:scaling>
          <c:orientation val="minMax"/>
        </c:scaling>
        <c:delete val="1"/>
        <c:axPos val="b"/>
        <c:numFmt formatCode="ge" sourceLinked="1"/>
        <c:majorTickMark val="none"/>
        <c:minorTickMark val="none"/>
        <c:tickLblPos val="none"/>
        <c:crossAx val="32848512"/>
        <c:crosses val="autoZero"/>
        <c:auto val="1"/>
        <c:lblOffset val="100"/>
        <c:baseTimeUnit val="years"/>
      </c:dateAx>
      <c:valAx>
        <c:axId val="3284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46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3.34</c:v>
                </c:pt>
                <c:pt idx="1">
                  <c:v>2.69</c:v>
                </c:pt>
                <c:pt idx="2">
                  <c:v>3.94</c:v>
                </c:pt>
                <c:pt idx="3">
                  <c:v>3.43</c:v>
                </c:pt>
                <c:pt idx="4">
                  <c:v>2.58</c:v>
                </c:pt>
              </c:numCache>
            </c:numRef>
          </c:val>
        </c:ser>
        <c:dLbls>
          <c:showLegendKey val="0"/>
          <c:showVal val="0"/>
          <c:showCatName val="0"/>
          <c:showSerName val="0"/>
          <c:showPercent val="0"/>
          <c:showBubbleSize val="0"/>
        </c:dLbls>
        <c:gapWidth val="150"/>
        <c:axId val="32870784"/>
        <c:axId val="3287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10.94</c:v>
                </c:pt>
                <c:pt idx="1">
                  <c:v>12.28</c:v>
                </c:pt>
                <c:pt idx="2">
                  <c:v>13.33</c:v>
                </c:pt>
                <c:pt idx="3">
                  <c:v>14.54</c:v>
                </c:pt>
                <c:pt idx="4">
                  <c:v>16.16</c:v>
                </c:pt>
              </c:numCache>
            </c:numRef>
          </c:val>
          <c:smooth val="0"/>
        </c:ser>
        <c:dLbls>
          <c:showLegendKey val="0"/>
          <c:showVal val="0"/>
          <c:showCatName val="0"/>
          <c:showSerName val="0"/>
          <c:showPercent val="0"/>
          <c:showBubbleSize val="0"/>
        </c:dLbls>
        <c:marker val="1"/>
        <c:smooth val="0"/>
        <c:axId val="32870784"/>
        <c:axId val="32872704"/>
      </c:lineChart>
      <c:dateAx>
        <c:axId val="32870784"/>
        <c:scaling>
          <c:orientation val="minMax"/>
        </c:scaling>
        <c:delete val="1"/>
        <c:axPos val="b"/>
        <c:numFmt formatCode="ge" sourceLinked="1"/>
        <c:majorTickMark val="none"/>
        <c:minorTickMark val="none"/>
        <c:tickLblPos val="none"/>
        <c:crossAx val="32872704"/>
        <c:crosses val="autoZero"/>
        <c:auto val="1"/>
        <c:lblOffset val="100"/>
        <c:baseTimeUnit val="years"/>
      </c:dateAx>
      <c:valAx>
        <c:axId val="32872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2870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4976384"/>
        <c:axId val="10497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0.57999999999999996</c:v>
                </c:pt>
                <c:pt idx="1">
                  <c:v>0.45</c:v>
                </c:pt>
                <c:pt idx="2">
                  <c:v>0.34</c:v>
                </c:pt>
                <c:pt idx="3" formatCode="#,##0.00;&quot;△&quot;#,##0.00">
                  <c:v>0</c:v>
                </c:pt>
                <c:pt idx="4">
                  <c:v>0.71</c:v>
                </c:pt>
              </c:numCache>
            </c:numRef>
          </c:val>
          <c:smooth val="0"/>
        </c:ser>
        <c:dLbls>
          <c:showLegendKey val="0"/>
          <c:showVal val="0"/>
          <c:showCatName val="0"/>
          <c:showSerName val="0"/>
          <c:showPercent val="0"/>
          <c:showBubbleSize val="0"/>
        </c:dLbls>
        <c:marker val="1"/>
        <c:smooth val="0"/>
        <c:axId val="104976384"/>
        <c:axId val="104978304"/>
      </c:lineChart>
      <c:dateAx>
        <c:axId val="104976384"/>
        <c:scaling>
          <c:orientation val="minMax"/>
        </c:scaling>
        <c:delete val="1"/>
        <c:axPos val="b"/>
        <c:numFmt formatCode="ge" sourceLinked="1"/>
        <c:majorTickMark val="none"/>
        <c:minorTickMark val="none"/>
        <c:tickLblPos val="none"/>
        <c:crossAx val="104978304"/>
        <c:crosses val="autoZero"/>
        <c:auto val="1"/>
        <c:lblOffset val="100"/>
        <c:baseTimeUnit val="years"/>
      </c:dateAx>
      <c:valAx>
        <c:axId val="104978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4976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580.95000000000005</c:v>
                </c:pt>
                <c:pt idx="1">
                  <c:v>801.56</c:v>
                </c:pt>
                <c:pt idx="2">
                  <c:v>738.11</c:v>
                </c:pt>
                <c:pt idx="3">
                  <c:v>542.41999999999996</c:v>
                </c:pt>
                <c:pt idx="4">
                  <c:v>554.03</c:v>
                </c:pt>
              </c:numCache>
            </c:numRef>
          </c:val>
        </c:ser>
        <c:dLbls>
          <c:showLegendKey val="0"/>
          <c:showVal val="0"/>
          <c:showCatName val="0"/>
          <c:showSerName val="0"/>
          <c:showPercent val="0"/>
          <c:showBubbleSize val="0"/>
        </c:dLbls>
        <c:gapWidth val="150"/>
        <c:axId val="45100416"/>
        <c:axId val="45106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487.15</c:v>
                </c:pt>
                <c:pt idx="1">
                  <c:v>475.07</c:v>
                </c:pt>
                <c:pt idx="2">
                  <c:v>473.46</c:v>
                </c:pt>
                <c:pt idx="3">
                  <c:v>240.81</c:v>
                </c:pt>
                <c:pt idx="4">
                  <c:v>241.71</c:v>
                </c:pt>
              </c:numCache>
            </c:numRef>
          </c:val>
          <c:smooth val="0"/>
        </c:ser>
        <c:dLbls>
          <c:showLegendKey val="0"/>
          <c:showVal val="0"/>
          <c:showCatName val="0"/>
          <c:showSerName val="0"/>
          <c:showPercent val="0"/>
          <c:showBubbleSize val="0"/>
        </c:dLbls>
        <c:marker val="1"/>
        <c:smooth val="0"/>
        <c:axId val="45100416"/>
        <c:axId val="45106688"/>
      </c:lineChart>
      <c:dateAx>
        <c:axId val="45100416"/>
        <c:scaling>
          <c:orientation val="minMax"/>
        </c:scaling>
        <c:delete val="1"/>
        <c:axPos val="b"/>
        <c:numFmt formatCode="ge" sourceLinked="1"/>
        <c:majorTickMark val="none"/>
        <c:minorTickMark val="none"/>
        <c:tickLblPos val="none"/>
        <c:crossAx val="45106688"/>
        <c:crosses val="autoZero"/>
        <c:auto val="1"/>
        <c:lblOffset val="100"/>
        <c:baseTimeUnit val="years"/>
      </c:dateAx>
      <c:valAx>
        <c:axId val="451066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10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100.89</c:v>
                </c:pt>
                <c:pt idx="1">
                  <c:v>102.74</c:v>
                </c:pt>
                <c:pt idx="2">
                  <c:v>100.7</c:v>
                </c:pt>
                <c:pt idx="3">
                  <c:v>101.03</c:v>
                </c:pt>
                <c:pt idx="4">
                  <c:v>92.84</c:v>
                </c:pt>
              </c:numCache>
            </c:numRef>
          </c:val>
        </c:ser>
        <c:dLbls>
          <c:showLegendKey val="0"/>
          <c:showVal val="0"/>
          <c:showCatName val="0"/>
          <c:showSerName val="0"/>
          <c:showPercent val="0"/>
          <c:showBubbleSize val="0"/>
        </c:dLbls>
        <c:gapWidth val="150"/>
        <c:axId val="45165568"/>
        <c:axId val="4517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304.97000000000003</c:v>
                </c:pt>
                <c:pt idx="1">
                  <c:v>296.5</c:v>
                </c:pt>
                <c:pt idx="2">
                  <c:v>285.77</c:v>
                </c:pt>
                <c:pt idx="3">
                  <c:v>283.10000000000002</c:v>
                </c:pt>
                <c:pt idx="4">
                  <c:v>274.14</c:v>
                </c:pt>
              </c:numCache>
            </c:numRef>
          </c:val>
          <c:smooth val="0"/>
        </c:ser>
        <c:dLbls>
          <c:showLegendKey val="0"/>
          <c:showVal val="0"/>
          <c:showCatName val="0"/>
          <c:showSerName val="0"/>
          <c:showPercent val="0"/>
          <c:showBubbleSize val="0"/>
        </c:dLbls>
        <c:marker val="1"/>
        <c:smooth val="0"/>
        <c:axId val="45165568"/>
        <c:axId val="45171840"/>
      </c:lineChart>
      <c:dateAx>
        <c:axId val="45165568"/>
        <c:scaling>
          <c:orientation val="minMax"/>
        </c:scaling>
        <c:delete val="1"/>
        <c:axPos val="b"/>
        <c:numFmt formatCode="ge" sourceLinked="1"/>
        <c:majorTickMark val="none"/>
        <c:minorTickMark val="none"/>
        <c:tickLblPos val="none"/>
        <c:crossAx val="45171840"/>
        <c:crosses val="autoZero"/>
        <c:auto val="1"/>
        <c:lblOffset val="100"/>
        <c:baseTimeUnit val="years"/>
      </c:dateAx>
      <c:valAx>
        <c:axId val="451718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16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106.39</c:v>
                </c:pt>
                <c:pt idx="1">
                  <c:v>113.27</c:v>
                </c:pt>
                <c:pt idx="2">
                  <c:v>112.18</c:v>
                </c:pt>
                <c:pt idx="3">
                  <c:v>124.42</c:v>
                </c:pt>
                <c:pt idx="4">
                  <c:v>130.15</c:v>
                </c:pt>
              </c:numCache>
            </c:numRef>
          </c:val>
        </c:ser>
        <c:dLbls>
          <c:showLegendKey val="0"/>
          <c:showVal val="0"/>
          <c:showCatName val="0"/>
          <c:showSerName val="0"/>
          <c:showPercent val="0"/>
          <c:showBubbleSize val="0"/>
        </c:dLbls>
        <c:gapWidth val="150"/>
        <c:axId val="45185664"/>
        <c:axId val="45191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100.35</c:v>
                </c:pt>
                <c:pt idx="1">
                  <c:v>100.42</c:v>
                </c:pt>
                <c:pt idx="2">
                  <c:v>100.77</c:v>
                </c:pt>
                <c:pt idx="3">
                  <c:v>107.74</c:v>
                </c:pt>
                <c:pt idx="4">
                  <c:v>108.81</c:v>
                </c:pt>
              </c:numCache>
            </c:numRef>
          </c:val>
          <c:smooth val="0"/>
        </c:ser>
        <c:dLbls>
          <c:showLegendKey val="0"/>
          <c:showVal val="0"/>
          <c:showCatName val="0"/>
          <c:showSerName val="0"/>
          <c:showPercent val="0"/>
          <c:showBubbleSize val="0"/>
        </c:dLbls>
        <c:marker val="1"/>
        <c:smooth val="0"/>
        <c:axId val="45185664"/>
        <c:axId val="45191936"/>
      </c:lineChart>
      <c:dateAx>
        <c:axId val="45185664"/>
        <c:scaling>
          <c:orientation val="minMax"/>
        </c:scaling>
        <c:delete val="1"/>
        <c:axPos val="b"/>
        <c:numFmt formatCode="ge" sourceLinked="1"/>
        <c:majorTickMark val="none"/>
        <c:minorTickMark val="none"/>
        <c:tickLblPos val="none"/>
        <c:crossAx val="45191936"/>
        <c:crosses val="autoZero"/>
        <c:auto val="1"/>
        <c:lblOffset val="100"/>
        <c:baseTimeUnit val="years"/>
      </c:dateAx>
      <c:valAx>
        <c:axId val="4519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18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172.6</c:v>
                </c:pt>
                <c:pt idx="1">
                  <c:v>163.03</c:v>
                </c:pt>
                <c:pt idx="2">
                  <c:v>164.12</c:v>
                </c:pt>
                <c:pt idx="3">
                  <c:v>148.22999999999999</c:v>
                </c:pt>
                <c:pt idx="4">
                  <c:v>142.16999999999999</c:v>
                </c:pt>
              </c:numCache>
            </c:numRef>
          </c:val>
        </c:ser>
        <c:dLbls>
          <c:showLegendKey val="0"/>
          <c:showVal val="0"/>
          <c:showCatName val="0"/>
          <c:showSerName val="0"/>
          <c:showPercent val="0"/>
          <c:showBubbleSize val="0"/>
        </c:dLbls>
        <c:gapWidth val="150"/>
        <c:axId val="45201664"/>
        <c:axId val="4557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166.95</c:v>
                </c:pt>
                <c:pt idx="1">
                  <c:v>166.61</c:v>
                </c:pt>
                <c:pt idx="2">
                  <c:v>165.74</c:v>
                </c:pt>
                <c:pt idx="3">
                  <c:v>154.33000000000001</c:v>
                </c:pt>
                <c:pt idx="4">
                  <c:v>152.94999999999999</c:v>
                </c:pt>
              </c:numCache>
            </c:numRef>
          </c:val>
          <c:smooth val="0"/>
        </c:ser>
        <c:dLbls>
          <c:showLegendKey val="0"/>
          <c:showVal val="0"/>
          <c:showCatName val="0"/>
          <c:showSerName val="0"/>
          <c:showPercent val="0"/>
          <c:showBubbleSize val="0"/>
        </c:dLbls>
        <c:marker val="1"/>
        <c:smooth val="0"/>
        <c:axId val="45201664"/>
        <c:axId val="45576576"/>
      </c:lineChart>
      <c:dateAx>
        <c:axId val="45201664"/>
        <c:scaling>
          <c:orientation val="minMax"/>
        </c:scaling>
        <c:delete val="1"/>
        <c:axPos val="b"/>
        <c:numFmt formatCode="ge" sourceLinked="1"/>
        <c:majorTickMark val="none"/>
        <c:minorTickMark val="none"/>
        <c:tickLblPos val="none"/>
        <c:crossAx val="45576576"/>
        <c:crosses val="autoZero"/>
        <c:auto val="1"/>
        <c:lblOffset val="100"/>
        <c:baseTimeUnit val="years"/>
      </c:dateAx>
      <c:valAx>
        <c:axId val="4557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20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80.989999999999995</c:v>
                </c:pt>
                <c:pt idx="1">
                  <c:v>80.78</c:v>
                </c:pt>
                <c:pt idx="2">
                  <c:v>82.04</c:v>
                </c:pt>
                <c:pt idx="3">
                  <c:v>81.34</c:v>
                </c:pt>
                <c:pt idx="4">
                  <c:v>83.61</c:v>
                </c:pt>
              </c:numCache>
            </c:numRef>
          </c:val>
        </c:ser>
        <c:dLbls>
          <c:showLegendKey val="0"/>
          <c:showVal val="0"/>
          <c:showCatName val="0"/>
          <c:showSerName val="0"/>
          <c:showPercent val="0"/>
          <c:showBubbleSize val="0"/>
        </c:dLbls>
        <c:gapWidth val="150"/>
        <c:axId val="45590400"/>
        <c:axId val="4559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64.66</c:v>
                </c:pt>
                <c:pt idx="1">
                  <c:v>64.09</c:v>
                </c:pt>
                <c:pt idx="2">
                  <c:v>63.91</c:v>
                </c:pt>
                <c:pt idx="3">
                  <c:v>63.25</c:v>
                </c:pt>
                <c:pt idx="4">
                  <c:v>63.03</c:v>
                </c:pt>
              </c:numCache>
            </c:numRef>
          </c:val>
          <c:smooth val="0"/>
        </c:ser>
        <c:dLbls>
          <c:showLegendKey val="0"/>
          <c:showVal val="0"/>
          <c:showCatName val="0"/>
          <c:showSerName val="0"/>
          <c:showPercent val="0"/>
          <c:showBubbleSize val="0"/>
        </c:dLbls>
        <c:marker val="1"/>
        <c:smooth val="0"/>
        <c:axId val="45590400"/>
        <c:axId val="45596672"/>
      </c:lineChart>
      <c:dateAx>
        <c:axId val="45590400"/>
        <c:scaling>
          <c:orientation val="minMax"/>
        </c:scaling>
        <c:delete val="1"/>
        <c:axPos val="b"/>
        <c:numFmt formatCode="ge" sourceLinked="1"/>
        <c:majorTickMark val="none"/>
        <c:minorTickMark val="none"/>
        <c:tickLblPos val="none"/>
        <c:crossAx val="45596672"/>
        <c:crosses val="autoZero"/>
        <c:auto val="1"/>
        <c:lblOffset val="100"/>
        <c:baseTimeUnit val="years"/>
      </c:dateAx>
      <c:valAx>
        <c:axId val="4559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590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93.53</c:v>
                </c:pt>
                <c:pt idx="1">
                  <c:v>91.55</c:v>
                </c:pt>
                <c:pt idx="2">
                  <c:v>92.79</c:v>
                </c:pt>
                <c:pt idx="3">
                  <c:v>92.52</c:v>
                </c:pt>
                <c:pt idx="4">
                  <c:v>93.66</c:v>
                </c:pt>
              </c:numCache>
            </c:numRef>
          </c:val>
        </c:ser>
        <c:dLbls>
          <c:showLegendKey val="0"/>
          <c:showVal val="0"/>
          <c:showCatName val="0"/>
          <c:showSerName val="0"/>
          <c:showPercent val="0"/>
          <c:showBubbleSize val="0"/>
        </c:dLbls>
        <c:gapWidth val="150"/>
        <c:axId val="146953728"/>
        <c:axId val="146955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90.63</c:v>
                </c:pt>
                <c:pt idx="1">
                  <c:v>91.19</c:v>
                </c:pt>
                <c:pt idx="2">
                  <c:v>91.45</c:v>
                </c:pt>
                <c:pt idx="3">
                  <c:v>91.07</c:v>
                </c:pt>
                <c:pt idx="4">
                  <c:v>91.21</c:v>
                </c:pt>
              </c:numCache>
            </c:numRef>
          </c:val>
          <c:smooth val="0"/>
        </c:ser>
        <c:dLbls>
          <c:showLegendKey val="0"/>
          <c:showVal val="0"/>
          <c:showCatName val="0"/>
          <c:showSerName val="0"/>
          <c:showPercent val="0"/>
          <c:showBubbleSize val="0"/>
        </c:dLbls>
        <c:marker val="1"/>
        <c:smooth val="0"/>
        <c:axId val="146953728"/>
        <c:axId val="146955648"/>
      </c:lineChart>
      <c:dateAx>
        <c:axId val="146953728"/>
        <c:scaling>
          <c:orientation val="minMax"/>
        </c:scaling>
        <c:delete val="1"/>
        <c:axPos val="b"/>
        <c:numFmt formatCode="ge" sourceLinked="1"/>
        <c:majorTickMark val="none"/>
        <c:minorTickMark val="none"/>
        <c:tickLblPos val="none"/>
        <c:crossAx val="146955648"/>
        <c:crosses val="autoZero"/>
        <c:auto val="1"/>
        <c:lblOffset val="100"/>
        <c:baseTimeUnit val="years"/>
      </c:dateAx>
      <c:valAx>
        <c:axId val="146955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95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61" zoomScale="85" zoomScaleNormal="85" workbookViewId="0">
      <selection activeCell="BM88" sqref="BM88"/>
    </sheetView>
  </sheetViews>
  <sheetFormatPr defaultColWidth="2.625" defaultRowHeight="13.5"/>
  <cols>
    <col min="1" max="1" width="2.625" customWidth="1"/>
    <col min="2" max="62" width="3.75" customWidth="1"/>
    <col min="63" max="63" width="1.5" customWidth="1"/>
    <col min="64" max="64" width="4.5" customWidth="1"/>
    <col min="65" max="76" width="3.125" customWidth="1"/>
    <col min="77" max="77" width="4.125" customWidth="1"/>
    <col min="78" max="78" width="6.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千葉県　柏市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A1</v>
      </c>
      <c r="AA8" s="53"/>
      <c r="AB8" s="53"/>
      <c r="AC8" s="53"/>
      <c r="AD8" s="53"/>
      <c r="AE8" s="53"/>
      <c r="AF8" s="53"/>
      <c r="AG8" s="54"/>
      <c r="AH8" s="3"/>
      <c r="AI8" s="55">
        <f>データ!Q6</f>
        <v>409001</v>
      </c>
      <c r="AJ8" s="56"/>
      <c r="AK8" s="56"/>
      <c r="AL8" s="56"/>
      <c r="AM8" s="56"/>
      <c r="AN8" s="56"/>
      <c r="AO8" s="56"/>
      <c r="AP8" s="57"/>
      <c r="AQ8" s="47">
        <f>データ!R6</f>
        <v>114.74</v>
      </c>
      <c r="AR8" s="47"/>
      <c r="AS8" s="47"/>
      <c r="AT8" s="47"/>
      <c r="AU8" s="47"/>
      <c r="AV8" s="47"/>
      <c r="AW8" s="47"/>
      <c r="AX8" s="47"/>
      <c r="AY8" s="47">
        <f>データ!S6</f>
        <v>3564.59</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87.02</v>
      </c>
      <c r="K10" s="47"/>
      <c r="L10" s="47"/>
      <c r="M10" s="47"/>
      <c r="N10" s="47"/>
      <c r="O10" s="47"/>
      <c r="P10" s="47"/>
      <c r="Q10" s="47"/>
      <c r="R10" s="47">
        <f>データ!O6</f>
        <v>94.16</v>
      </c>
      <c r="S10" s="47"/>
      <c r="T10" s="47"/>
      <c r="U10" s="47"/>
      <c r="V10" s="47"/>
      <c r="W10" s="47"/>
      <c r="X10" s="47"/>
      <c r="Y10" s="47"/>
      <c r="Z10" s="78">
        <f>データ!P6</f>
        <v>2224</v>
      </c>
      <c r="AA10" s="78"/>
      <c r="AB10" s="78"/>
      <c r="AC10" s="78"/>
      <c r="AD10" s="78"/>
      <c r="AE10" s="78"/>
      <c r="AF10" s="78"/>
      <c r="AG10" s="78"/>
      <c r="AH10" s="2"/>
      <c r="AI10" s="78">
        <f>データ!T6</f>
        <v>391048</v>
      </c>
      <c r="AJ10" s="78"/>
      <c r="AK10" s="78"/>
      <c r="AL10" s="78"/>
      <c r="AM10" s="78"/>
      <c r="AN10" s="78"/>
      <c r="AO10" s="78"/>
      <c r="AP10" s="78"/>
      <c r="AQ10" s="47">
        <f>データ!U6</f>
        <v>114.74</v>
      </c>
      <c r="AR10" s="47"/>
      <c r="AS10" s="47"/>
      <c r="AT10" s="47"/>
      <c r="AU10" s="47"/>
      <c r="AV10" s="47"/>
      <c r="AW10" s="47"/>
      <c r="AX10" s="47"/>
      <c r="AY10" s="47">
        <f>データ!V6</f>
        <v>3408.12</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90" t="s">
        <v>104</v>
      </c>
      <c r="BM16" s="91"/>
      <c r="BN16" s="91"/>
      <c r="BO16" s="91"/>
      <c r="BP16" s="91"/>
      <c r="BQ16" s="91"/>
      <c r="BR16" s="91"/>
      <c r="BS16" s="91"/>
      <c r="BT16" s="91"/>
      <c r="BU16" s="91"/>
      <c r="BV16" s="91"/>
      <c r="BW16" s="91"/>
      <c r="BX16" s="91"/>
      <c r="BY16" s="91"/>
      <c r="BZ16" s="92"/>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90"/>
      <c r="BM17" s="91"/>
      <c r="BN17" s="91"/>
      <c r="BO17" s="91"/>
      <c r="BP17" s="91"/>
      <c r="BQ17" s="91"/>
      <c r="BR17" s="91"/>
      <c r="BS17" s="91"/>
      <c r="BT17" s="91"/>
      <c r="BU17" s="91"/>
      <c r="BV17" s="91"/>
      <c r="BW17" s="91"/>
      <c r="BX17" s="91"/>
      <c r="BY17" s="91"/>
      <c r="BZ17" s="92"/>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90"/>
      <c r="BM18" s="91"/>
      <c r="BN18" s="91"/>
      <c r="BO18" s="91"/>
      <c r="BP18" s="91"/>
      <c r="BQ18" s="91"/>
      <c r="BR18" s="91"/>
      <c r="BS18" s="91"/>
      <c r="BT18" s="91"/>
      <c r="BU18" s="91"/>
      <c r="BV18" s="91"/>
      <c r="BW18" s="91"/>
      <c r="BX18" s="91"/>
      <c r="BY18" s="91"/>
      <c r="BZ18" s="92"/>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90"/>
      <c r="BM19" s="91"/>
      <c r="BN19" s="91"/>
      <c r="BO19" s="91"/>
      <c r="BP19" s="91"/>
      <c r="BQ19" s="91"/>
      <c r="BR19" s="91"/>
      <c r="BS19" s="91"/>
      <c r="BT19" s="91"/>
      <c r="BU19" s="91"/>
      <c r="BV19" s="91"/>
      <c r="BW19" s="91"/>
      <c r="BX19" s="91"/>
      <c r="BY19" s="91"/>
      <c r="BZ19" s="92"/>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90"/>
      <c r="BM20" s="91"/>
      <c r="BN20" s="91"/>
      <c r="BO20" s="91"/>
      <c r="BP20" s="91"/>
      <c r="BQ20" s="91"/>
      <c r="BR20" s="91"/>
      <c r="BS20" s="91"/>
      <c r="BT20" s="91"/>
      <c r="BU20" s="91"/>
      <c r="BV20" s="91"/>
      <c r="BW20" s="91"/>
      <c r="BX20" s="91"/>
      <c r="BY20" s="91"/>
      <c r="BZ20" s="92"/>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90"/>
      <c r="BM21" s="91"/>
      <c r="BN21" s="91"/>
      <c r="BO21" s="91"/>
      <c r="BP21" s="91"/>
      <c r="BQ21" s="91"/>
      <c r="BR21" s="91"/>
      <c r="BS21" s="91"/>
      <c r="BT21" s="91"/>
      <c r="BU21" s="91"/>
      <c r="BV21" s="91"/>
      <c r="BW21" s="91"/>
      <c r="BX21" s="91"/>
      <c r="BY21" s="91"/>
      <c r="BZ21" s="92"/>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90"/>
      <c r="BM22" s="91"/>
      <c r="BN22" s="91"/>
      <c r="BO22" s="91"/>
      <c r="BP22" s="91"/>
      <c r="BQ22" s="91"/>
      <c r="BR22" s="91"/>
      <c r="BS22" s="91"/>
      <c r="BT22" s="91"/>
      <c r="BU22" s="91"/>
      <c r="BV22" s="91"/>
      <c r="BW22" s="91"/>
      <c r="BX22" s="91"/>
      <c r="BY22" s="91"/>
      <c r="BZ22" s="92"/>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90"/>
      <c r="BM23" s="91"/>
      <c r="BN23" s="91"/>
      <c r="BO23" s="91"/>
      <c r="BP23" s="91"/>
      <c r="BQ23" s="91"/>
      <c r="BR23" s="91"/>
      <c r="BS23" s="91"/>
      <c r="BT23" s="91"/>
      <c r="BU23" s="91"/>
      <c r="BV23" s="91"/>
      <c r="BW23" s="91"/>
      <c r="BX23" s="91"/>
      <c r="BY23" s="91"/>
      <c r="BZ23" s="92"/>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90"/>
      <c r="BM24" s="91"/>
      <c r="BN24" s="91"/>
      <c r="BO24" s="91"/>
      <c r="BP24" s="91"/>
      <c r="BQ24" s="91"/>
      <c r="BR24" s="91"/>
      <c r="BS24" s="91"/>
      <c r="BT24" s="91"/>
      <c r="BU24" s="91"/>
      <c r="BV24" s="91"/>
      <c r="BW24" s="91"/>
      <c r="BX24" s="91"/>
      <c r="BY24" s="91"/>
      <c r="BZ24" s="92"/>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90"/>
      <c r="BM25" s="91"/>
      <c r="BN25" s="91"/>
      <c r="BO25" s="91"/>
      <c r="BP25" s="91"/>
      <c r="BQ25" s="91"/>
      <c r="BR25" s="91"/>
      <c r="BS25" s="91"/>
      <c r="BT25" s="91"/>
      <c r="BU25" s="91"/>
      <c r="BV25" s="91"/>
      <c r="BW25" s="91"/>
      <c r="BX25" s="91"/>
      <c r="BY25" s="91"/>
      <c r="BZ25" s="92"/>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90"/>
      <c r="BM26" s="91"/>
      <c r="BN26" s="91"/>
      <c r="BO26" s="91"/>
      <c r="BP26" s="91"/>
      <c r="BQ26" s="91"/>
      <c r="BR26" s="91"/>
      <c r="BS26" s="91"/>
      <c r="BT26" s="91"/>
      <c r="BU26" s="91"/>
      <c r="BV26" s="91"/>
      <c r="BW26" s="91"/>
      <c r="BX26" s="91"/>
      <c r="BY26" s="91"/>
      <c r="BZ26" s="92"/>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90"/>
      <c r="BM27" s="91"/>
      <c r="BN27" s="91"/>
      <c r="BO27" s="91"/>
      <c r="BP27" s="91"/>
      <c r="BQ27" s="91"/>
      <c r="BR27" s="91"/>
      <c r="BS27" s="91"/>
      <c r="BT27" s="91"/>
      <c r="BU27" s="91"/>
      <c r="BV27" s="91"/>
      <c r="BW27" s="91"/>
      <c r="BX27" s="91"/>
      <c r="BY27" s="91"/>
      <c r="BZ27" s="92"/>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90"/>
      <c r="BM28" s="91"/>
      <c r="BN28" s="91"/>
      <c r="BO28" s="91"/>
      <c r="BP28" s="91"/>
      <c r="BQ28" s="91"/>
      <c r="BR28" s="91"/>
      <c r="BS28" s="91"/>
      <c r="BT28" s="91"/>
      <c r="BU28" s="91"/>
      <c r="BV28" s="91"/>
      <c r="BW28" s="91"/>
      <c r="BX28" s="91"/>
      <c r="BY28" s="91"/>
      <c r="BZ28" s="92"/>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90"/>
      <c r="BM29" s="91"/>
      <c r="BN29" s="91"/>
      <c r="BO29" s="91"/>
      <c r="BP29" s="91"/>
      <c r="BQ29" s="91"/>
      <c r="BR29" s="91"/>
      <c r="BS29" s="91"/>
      <c r="BT29" s="91"/>
      <c r="BU29" s="91"/>
      <c r="BV29" s="91"/>
      <c r="BW29" s="91"/>
      <c r="BX29" s="91"/>
      <c r="BY29" s="91"/>
      <c r="BZ29" s="92"/>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90"/>
      <c r="BM30" s="91"/>
      <c r="BN30" s="91"/>
      <c r="BO30" s="91"/>
      <c r="BP30" s="91"/>
      <c r="BQ30" s="91"/>
      <c r="BR30" s="91"/>
      <c r="BS30" s="91"/>
      <c r="BT30" s="91"/>
      <c r="BU30" s="91"/>
      <c r="BV30" s="91"/>
      <c r="BW30" s="91"/>
      <c r="BX30" s="91"/>
      <c r="BY30" s="91"/>
      <c r="BZ30" s="92"/>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90"/>
      <c r="BM31" s="91"/>
      <c r="BN31" s="91"/>
      <c r="BO31" s="91"/>
      <c r="BP31" s="91"/>
      <c r="BQ31" s="91"/>
      <c r="BR31" s="91"/>
      <c r="BS31" s="91"/>
      <c r="BT31" s="91"/>
      <c r="BU31" s="91"/>
      <c r="BV31" s="91"/>
      <c r="BW31" s="91"/>
      <c r="BX31" s="91"/>
      <c r="BY31" s="91"/>
      <c r="BZ31" s="92"/>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90"/>
      <c r="BM32" s="91"/>
      <c r="BN32" s="91"/>
      <c r="BO32" s="91"/>
      <c r="BP32" s="91"/>
      <c r="BQ32" s="91"/>
      <c r="BR32" s="91"/>
      <c r="BS32" s="91"/>
      <c r="BT32" s="91"/>
      <c r="BU32" s="91"/>
      <c r="BV32" s="91"/>
      <c r="BW32" s="91"/>
      <c r="BX32" s="91"/>
      <c r="BY32" s="91"/>
      <c r="BZ32" s="92"/>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90"/>
      <c r="BM33" s="91"/>
      <c r="BN33" s="91"/>
      <c r="BO33" s="91"/>
      <c r="BP33" s="91"/>
      <c r="BQ33" s="91"/>
      <c r="BR33" s="91"/>
      <c r="BS33" s="91"/>
      <c r="BT33" s="91"/>
      <c r="BU33" s="91"/>
      <c r="BV33" s="91"/>
      <c r="BW33" s="91"/>
      <c r="BX33" s="91"/>
      <c r="BY33" s="91"/>
      <c r="BZ33" s="92"/>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90"/>
      <c r="BM34" s="91"/>
      <c r="BN34" s="91"/>
      <c r="BO34" s="91"/>
      <c r="BP34" s="91"/>
      <c r="BQ34" s="91"/>
      <c r="BR34" s="91"/>
      <c r="BS34" s="91"/>
      <c r="BT34" s="91"/>
      <c r="BU34" s="91"/>
      <c r="BV34" s="91"/>
      <c r="BW34" s="91"/>
      <c r="BX34" s="91"/>
      <c r="BY34" s="91"/>
      <c r="BZ34" s="92"/>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90"/>
      <c r="BM35" s="91"/>
      <c r="BN35" s="91"/>
      <c r="BO35" s="91"/>
      <c r="BP35" s="91"/>
      <c r="BQ35" s="91"/>
      <c r="BR35" s="91"/>
      <c r="BS35" s="91"/>
      <c r="BT35" s="91"/>
      <c r="BU35" s="91"/>
      <c r="BV35" s="91"/>
      <c r="BW35" s="91"/>
      <c r="BX35" s="91"/>
      <c r="BY35" s="91"/>
      <c r="BZ35" s="92"/>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90"/>
      <c r="BM36" s="91"/>
      <c r="BN36" s="91"/>
      <c r="BO36" s="91"/>
      <c r="BP36" s="91"/>
      <c r="BQ36" s="91"/>
      <c r="BR36" s="91"/>
      <c r="BS36" s="91"/>
      <c r="BT36" s="91"/>
      <c r="BU36" s="91"/>
      <c r="BV36" s="91"/>
      <c r="BW36" s="91"/>
      <c r="BX36" s="91"/>
      <c r="BY36" s="91"/>
      <c r="BZ36" s="92"/>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90"/>
      <c r="BM37" s="91"/>
      <c r="BN37" s="91"/>
      <c r="BO37" s="91"/>
      <c r="BP37" s="91"/>
      <c r="BQ37" s="91"/>
      <c r="BR37" s="91"/>
      <c r="BS37" s="91"/>
      <c r="BT37" s="91"/>
      <c r="BU37" s="91"/>
      <c r="BV37" s="91"/>
      <c r="BW37" s="91"/>
      <c r="BX37" s="91"/>
      <c r="BY37" s="91"/>
      <c r="BZ37" s="92"/>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90"/>
      <c r="BM38" s="91"/>
      <c r="BN38" s="91"/>
      <c r="BO38" s="91"/>
      <c r="BP38" s="91"/>
      <c r="BQ38" s="91"/>
      <c r="BR38" s="91"/>
      <c r="BS38" s="91"/>
      <c r="BT38" s="91"/>
      <c r="BU38" s="91"/>
      <c r="BV38" s="91"/>
      <c r="BW38" s="91"/>
      <c r="BX38" s="91"/>
      <c r="BY38" s="91"/>
      <c r="BZ38" s="92"/>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90"/>
      <c r="BM39" s="91"/>
      <c r="BN39" s="91"/>
      <c r="BO39" s="91"/>
      <c r="BP39" s="91"/>
      <c r="BQ39" s="91"/>
      <c r="BR39" s="91"/>
      <c r="BS39" s="91"/>
      <c r="BT39" s="91"/>
      <c r="BU39" s="91"/>
      <c r="BV39" s="91"/>
      <c r="BW39" s="91"/>
      <c r="BX39" s="91"/>
      <c r="BY39" s="91"/>
      <c r="BZ39" s="92"/>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90"/>
      <c r="BM40" s="91"/>
      <c r="BN40" s="91"/>
      <c r="BO40" s="91"/>
      <c r="BP40" s="91"/>
      <c r="BQ40" s="91"/>
      <c r="BR40" s="91"/>
      <c r="BS40" s="91"/>
      <c r="BT40" s="91"/>
      <c r="BU40" s="91"/>
      <c r="BV40" s="91"/>
      <c r="BW40" s="91"/>
      <c r="BX40" s="91"/>
      <c r="BY40" s="91"/>
      <c r="BZ40" s="92"/>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90"/>
      <c r="BM41" s="91"/>
      <c r="BN41" s="91"/>
      <c r="BO41" s="91"/>
      <c r="BP41" s="91"/>
      <c r="BQ41" s="91"/>
      <c r="BR41" s="91"/>
      <c r="BS41" s="91"/>
      <c r="BT41" s="91"/>
      <c r="BU41" s="91"/>
      <c r="BV41" s="91"/>
      <c r="BW41" s="91"/>
      <c r="BX41" s="91"/>
      <c r="BY41" s="91"/>
      <c r="BZ41" s="92"/>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90"/>
      <c r="BM42" s="91"/>
      <c r="BN42" s="91"/>
      <c r="BO42" s="91"/>
      <c r="BP42" s="91"/>
      <c r="BQ42" s="91"/>
      <c r="BR42" s="91"/>
      <c r="BS42" s="91"/>
      <c r="BT42" s="91"/>
      <c r="BU42" s="91"/>
      <c r="BV42" s="91"/>
      <c r="BW42" s="91"/>
      <c r="BX42" s="91"/>
      <c r="BY42" s="91"/>
      <c r="BZ42" s="92"/>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90"/>
      <c r="BM43" s="91"/>
      <c r="BN43" s="91"/>
      <c r="BO43" s="91"/>
      <c r="BP43" s="91"/>
      <c r="BQ43" s="91"/>
      <c r="BR43" s="91"/>
      <c r="BS43" s="91"/>
      <c r="BT43" s="91"/>
      <c r="BU43" s="91"/>
      <c r="BV43" s="91"/>
      <c r="BW43" s="91"/>
      <c r="BX43" s="91"/>
      <c r="BY43" s="91"/>
      <c r="BZ43" s="92"/>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90"/>
      <c r="BM44" s="91"/>
      <c r="BN44" s="91"/>
      <c r="BO44" s="91"/>
      <c r="BP44" s="91"/>
      <c r="BQ44" s="91"/>
      <c r="BR44" s="91"/>
      <c r="BS44" s="91"/>
      <c r="BT44" s="91"/>
      <c r="BU44" s="91"/>
      <c r="BV44" s="91"/>
      <c r="BW44" s="91"/>
      <c r="BX44" s="91"/>
      <c r="BY44" s="91"/>
      <c r="BZ44" s="9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90" t="s">
        <v>105</v>
      </c>
      <c r="BM47" s="91"/>
      <c r="BN47" s="91"/>
      <c r="BO47" s="91"/>
      <c r="BP47" s="91"/>
      <c r="BQ47" s="91"/>
      <c r="BR47" s="91"/>
      <c r="BS47" s="91"/>
      <c r="BT47" s="91"/>
      <c r="BU47" s="91"/>
      <c r="BV47" s="91"/>
      <c r="BW47" s="91"/>
      <c r="BX47" s="91"/>
      <c r="BY47" s="91"/>
      <c r="BZ47" s="92"/>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90"/>
      <c r="BM48" s="91"/>
      <c r="BN48" s="91"/>
      <c r="BO48" s="91"/>
      <c r="BP48" s="91"/>
      <c r="BQ48" s="91"/>
      <c r="BR48" s="91"/>
      <c r="BS48" s="91"/>
      <c r="BT48" s="91"/>
      <c r="BU48" s="91"/>
      <c r="BV48" s="91"/>
      <c r="BW48" s="91"/>
      <c r="BX48" s="91"/>
      <c r="BY48" s="91"/>
      <c r="BZ48" s="92"/>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90"/>
      <c r="BM49" s="91"/>
      <c r="BN49" s="91"/>
      <c r="BO49" s="91"/>
      <c r="BP49" s="91"/>
      <c r="BQ49" s="91"/>
      <c r="BR49" s="91"/>
      <c r="BS49" s="91"/>
      <c r="BT49" s="91"/>
      <c r="BU49" s="91"/>
      <c r="BV49" s="91"/>
      <c r="BW49" s="91"/>
      <c r="BX49" s="91"/>
      <c r="BY49" s="91"/>
      <c r="BZ49" s="92"/>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90"/>
      <c r="BM50" s="91"/>
      <c r="BN50" s="91"/>
      <c r="BO50" s="91"/>
      <c r="BP50" s="91"/>
      <c r="BQ50" s="91"/>
      <c r="BR50" s="91"/>
      <c r="BS50" s="91"/>
      <c r="BT50" s="91"/>
      <c r="BU50" s="91"/>
      <c r="BV50" s="91"/>
      <c r="BW50" s="91"/>
      <c r="BX50" s="91"/>
      <c r="BY50" s="91"/>
      <c r="BZ50" s="92"/>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90"/>
      <c r="BM51" s="91"/>
      <c r="BN51" s="91"/>
      <c r="BO51" s="91"/>
      <c r="BP51" s="91"/>
      <c r="BQ51" s="91"/>
      <c r="BR51" s="91"/>
      <c r="BS51" s="91"/>
      <c r="BT51" s="91"/>
      <c r="BU51" s="91"/>
      <c r="BV51" s="91"/>
      <c r="BW51" s="91"/>
      <c r="BX51" s="91"/>
      <c r="BY51" s="91"/>
      <c r="BZ51" s="92"/>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90"/>
      <c r="BM52" s="91"/>
      <c r="BN52" s="91"/>
      <c r="BO52" s="91"/>
      <c r="BP52" s="91"/>
      <c r="BQ52" s="91"/>
      <c r="BR52" s="91"/>
      <c r="BS52" s="91"/>
      <c r="BT52" s="91"/>
      <c r="BU52" s="91"/>
      <c r="BV52" s="91"/>
      <c r="BW52" s="91"/>
      <c r="BX52" s="91"/>
      <c r="BY52" s="91"/>
      <c r="BZ52" s="92"/>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90"/>
      <c r="BM53" s="91"/>
      <c r="BN53" s="91"/>
      <c r="BO53" s="91"/>
      <c r="BP53" s="91"/>
      <c r="BQ53" s="91"/>
      <c r="BR53" s="91"/>
      <c r="BS53" s="91"/>
      <c r="BT53" s="91"/>
      <c r="BU53" s="91"/>
      <c r="BV53" s="91"/>
      <c r="BW53" s="91"/>
      <c r="BX53" s="91"/>
      <c r="BY53" s="91"/>
      <c r="BZ53" s="92"/>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90"/>
      <c r="BM54" s="91"/>
      <c r="BN54" s="91"/>
      <c r="BO54" s="91"/>
      <c r="BP54" s="91"/>
      <c r="BQ54" s="91"/>
      <c r="BR54" s="91"/>
      <c r="BS54" s="91"/>
      <c r="BT54" s="91"/>
      <c r="BU54" s="91"/>
      <c r="BV54" s="91"/>
      <c r="BW54" s="91"/>
      <c r="BX54" s="91"/>
      <c r="BY54" s="91"/>
      <c r="BZ54" s="92"/>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90"/>
      <c r="BM55" s="91"/>
      <c r="BN55" s="91"/>
      <c r="BO55" s="91"/>
      <c r="BP55" s="91"/>
      <c r="BQ55" s="91"/>
      <c r="BR55" s="91"/>
      <c r="BS55" s="91"/>
      <c r="BT55" s="91"/>
      <c r="BU55" s="91"/>
      <c r="BV55" s="91"/>
      <c r="BW55" s="91"/>
      <c r="BX55" s="91"/>
      <c r="BY55" s="91"/>
      <c r="BZ55" s="92"/>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90"/>
      <c r="BM56" s="91"/>
      <c r="BN56" s="91"/>
      <c r="BO56" s="91"/>
      <c r="BP56" s="91"/>
      <c r="BQ56" s="91"/>
      <c r="BR56" s="91"/>
      <c r="BS56" s="91"/>
      <c r="BT56" s="91"/>
      <c r="BU56" s="91"/>
      <c r="BV56" s="91"/>
      <c r="BW56" s="91"/>
      <c r="BX56" s="91"/>
      <c r="BY56" s="91"/>
      <c r="BZ56" s="92"/>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90"/>
      <c r="BM57" s="91"/>
      <c r="BN57" s="91"/>
      <c r="BO57" s="91"/>
      <c r="BP57" s="91"/>
      <c r="BQ57" s="91"/>
      <c r="BR57" s="91"/>
      <c r="BS57" s="91"/>
      <c r="BT57" s="91"/>
      <c r="BU57" s="91"/>
      <c r="BV57" s="91"/>
      <c r="BW57" s="91"/>
      <c r="BX57" s="91"/>
      <c r="BY57" s="91"/>
      <c r="BZ57" s="92"/>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90"/>
      <c r="BM58" s="91"/>
      <c r="BN58" s="91"/>
      <c r="BO58" s="91"/>
      <c r="BP58" s="91"/>
      <c r="BQ58" s="91"/>
      <c r="BR58" s="91"/>
      <c r="BS58" s="91"/>
      <c r="BT58" s="91"/>
      <c r="BU58" s="91"/>
      <c r="BV58" s="91"/>
      <c r="BW58" s="91"/>
      <c r="BX58" s="91"/>
      <c r="BY58" s="91"/>
      <c r="BZ58" s="92"/>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90"/>
      <c r="BM59" s="91"/>
      <c r="BN59" s="91"/>
      <c r="BO59" s="91"/>
      <c r="BP59" s="91"/>
      <c r="BQ59" s="91"/>
      <c r="BR59" s="91"/>
      <c r="BS59" s="91"/>
      <c r="BT59" s="91"/>
      <c r="BU59" s="91"/>
      <c r="BV59" s="91"/>
      <c r="BW59" s="91"/>
      <c r="BX59" s="91"/>
      <c r="BY59" s="91"/>
      <c r="BZ59" s="92"/>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90"/>
      <c r="BM60" s="91"/>
      <c r="BN60" s="91"/>
      <c r="BO60" s="91"/>
      <c r="BP60" s="91"/>
      <c r="BQ60" s="91"/>
      <c r="BR60" s="91"/>
      <c r="BS60" s="91"/>
      <c r="BT60" s="91"/>
      <c r="BU60" s="91"/>
      <c r="BV60" s="91"/>
      <c r="BW60" s="91"/>
      <c r="BX60" s="91"/>
      <c r="BY60" s="91"/>
      <c r="BZ60" s="92"/>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90"/>
      <c r="BM61" s="91"/>
      <c r="BN61" s="91"/>
      <c r="BO61" s="91"/>
      <c r="BP61" s="91"/>
      <c r="BQ61" s="91"/>
      <c r="BR61" s="91"/>
      <c r="BS61" s="91"/>
      <c r="BT61" s="91"/>
      <c r="BU61" s="91"/>
      <c r="BV61" s="91"/>
      <c r="BW61" s="91"/>
      <c r="BX61" s="91"/>
      <c r="BY61" s="91"/>
      <c r="BZ61" s="92"/>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90"/>
      <c r="BM62" s="91"/>
      <c r="BN62" s="91"/>
      <c r="BO62" s="91"/>
      <c r="BP62" s="91"/>
      <c r="BQ62" s="91"/>
      <c r="BR62" s="91"/>
      <c r="BS62" s="91"/>
      <c r="BT62" s="91"/>
      <c r="BU62" s="91"/>
      <c r="BV62" s="91"/>
      <c r="BW62" s="91"/>
      <c r="BX62" s="91"/>
      <c r="BY62" s="91"/>
      <c r="BZ62" s="92"/>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90"/>
      <c r="BM63" s="91"/>
      <c r="BN63" s="91"/>
      <c r="BO63" s="91"/>
      <c r="BP63" s="91"/>
      <c r="BQ63" s="91"/>
      <c r="BR63" s="91"/>
      <c r="BS63" s="91"/>
      <c r="BT63" s="91"/>
      <c r="BU63" s="91"/>
      <c r="BV63" s="91"/>
      <c r="BW63" s="91"/>
      <c r="BX63" s="91"/>
      <c r="BY63" s="91"/>
      <c r="BZ63" s="9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122173</v>
      </c>
      <c r="D6" s="31">
        <f t="shared" si="3"/>
        <v>46</v>
      </c>
      <c r="E6" s="31">
        <f t="shared" si="3"/>
        <v>1</v>
      </c>
      <c r="F6" s="31">
        <f t="shared" si="3"/>
        <v>0</v>
      </c>
      <c r="G6" s="31">
        <f t="shared" si="3"/>
        <v>1</v>
      </c>
      <c r="H6" s="31" t="str">
        <f t="shared" si="3"/>
        <v>千葉県　柏市</v>
      </c>
      <c r="I6" s="31" t="str">
        <f t="shared" si="3"/>
        <v>法適用</v>
      </c>
      <c r="J6" s="31" t="str">
        <f t="shared" si="3"/>
        <v>水道事業</v>
      </c>
      <c r="K6" s="31" t="str">
        <f t="shared" si="3"/>
        <v>末端給水事業</v>
      </c>
      <c r="L6" s="31" t="str">
        <f t="shared" si="3"/>
        <v>A1</v>
      </c>
      <c r="M6" s="32" t="str">
        <f t="shared" si="3"/>
        <v>-</v>
      </c>
      <c r="N6" s="32">
        <f t="shared" si="3"/>
        <v>87.02</v>
      </c>
      <c r="O6" s="32">
        <f t="shared" si="3"/>
        <v>94.16</v>
      </c>
      <c r="P6" s="32">
        <f t="shared" si="3"/>
        <v>2224</v>
      </c>
      <c r="Q6" s="32">
        <f t="shared" si="3"/>
        <v>409001</v>
      </c>
      <c r="R6" s="32">
        <f t="shared" si="3"/>
        <v>114.74</v>
      </c>
      <c r="S6" s="32">
        <f t="shared" si="3"/>
        <v>3564.59</v>
      </c>
      <c r="T6" s="32">
        <f t="shared" si="3"/>
        <v>391048</v>
      </c>
      <c r="U6" s="32">
        <f t="shared" si="3"/>
        <v>114.74</v>
      </c>
      <c r="V6" s="32">
        <f t="shared" si="3"/>
        <v>3408.12</v>
      </c>
      <c r="W6" s="33">
        <f>IF(W7="",NA(),W7)</f>
        <v>112.86</v>
      </c>
      <c r="X6" s="33">
        <f t="shared" ref="X6:AF6" si="4">IF(X7="",NA(),X7)</f>
        <v>120.37</v>
      </c>
      <c r="Y6" s="33">
        <f t="shared" si="4"/>
        <v>118.59</v>
      </c>
      <c r="Z6" s="33">
        <f t="shared" si="4"/>
        <v>129.59</v>
      </c>
      <c r="AA6" s="33">
        <f t="shared" si="4"/>
        <v>133.16999999999999</v>
      </c>
      <c r="AB6" s="33">
        <f t="shared" si="4"/>
        <v>107.75</v>
      </c>
      <c r="AC6" s="33">
        <f t="shared" si="4"/>
        <v>107.94</v>
      </c>
      <c r="AD6" s="33">
        <f t="shared" si="4"/>
        <v>108.98</v>
      </c>
      <c r="AE6" s="33">
        <f t="shared" si="4"/>
        <v>114.44</v>
      </c>
      <c r="AF6" s="33">
        <f t="shared" si="4"/>
        <v>115.21</v>
      </c>
      <c r="AG6" s="32" t="str">
        <f>IF(AG7="","",IF(AG7="-","【-】","【"&amp;SUBSTITUTE(TEXT(AG7,"#,##0.00"),"-","△")&amp;"】"))</f>
        <v>【113.56】</v>
      </c>
      <c r="AH6" s="32">
        <f>IF(AH7="",NA(),AH7)</f>
        <v>0</v>
      </c>
      <c r="AI6" s="32">
        <f t="shared" ref="AI6:AQ6" si="5">IF(AI7="",NA(),AI7)</f>
        <v>0</v>
      </c>
      <c r="AJ6" s="32">
        <f t="shared" si="5"/>
        <v>0</v>
      </c>
      <c r="AK6" s="32">
        <f t="shared" si="5"/>
        <v>0</v>
      </c>
      <c r="AL6" s="32">
        <f t="shared" si="5"/>
        <v>0</v>
      </c>
      <c r="AM6" s="33">
        <f t="shared" si="5"/>
        <v>0.57999999999999996</v>
      </c>
      <c r="AN6" s="33">
        <f t="shared" si="5"/>
        <v>0.45</v>
      </c>
      <c r="AO6" s="33">
        <f t="shared" si="5"/>
        <v>0.34</v>
      </c>
      <c r="AP6" s="32">
        <f t="shared" si="5"/>
        <v>0</v>
      </c>
      <c r="AQ6" s="33">
        <f t="shared" si="5"/>
        <v>0.71</v>
      </c>
      <c r="AR6" s="32" t="str">
        <f>IF(AR7="","",IF(AR7="-","【-】","【"&amp;SUBSTITUTE(TEXT(AR7,"#,##0.00"),"-","△")&amp;"】"))</f>
        <v>【0.87】</v>
      </c>
      <c r="AS6" s="33">
        <f>IF(AS7="",NA(),AS7)</f>
        <v>580.95000000000005</v>
      </c>
      <c r="AT6" s="33">
        <f t="shared" ref="AT6:BB6" si="6">IF(AT7="",NA(),AT7)</f>
        <v>801.56</v>
      </c>
      <c r="AU6" s="33">
        <f t="shared" si="6"/>
        <v>738.11</v>
      </c>
      <c r="AV6" s="33">
        <f t="shared" si="6"/>
        <v>542.41999999999996</v>
      </c>
      <c r="AW6" s="33">
        <f t="shared" si="6"/>
        <v>554.03</v>
      </c>
      <c r="AX6" s="33">
        <f t="shared" si="6"/>
        <v>487.15</v>
      </c>
      <c r="AY6" s="33">
        <f t="shared" si="6"/>
        <v>475.07</v>
      </c>
      <c r="AZ6" s="33">
        <f t="shared" si="6"/>
        <v>473.46</v>
      </c>
      <c r="BA6" s="33">
        <f t="shared" si="6"/>
        <v>240.81</v>
      </c>
      <c r="BB6" s="33">
        <f t="shared" si="6"/>
        <v>241.71</v>
      </c>
      <c r="BC6" s="32" t="str">
        <f>IF(BC7="","",IF(BC7="-","【-】","【"&amp;SUBSTITUTE(TEXT(BC7,"#,##0.00"),"-","△")&amp;"】"))</f>
        <v>【262.74】</v>
      </c>
      <c r="BD6" s="33">
        <f>IF(BD7="",NA(),BD7)</f>
        <v>100.89</v>
      </c>
      <c r="BE6" s="33">
        <f t="shared" ref="BE6:BM6" si="7">IF(BE7="",NA(),BE7)</f>
        <v>102.74</v>
      </c>
      <c r="BF6" s="33">
        <f t="shared" si="7"/>
        <v>100.7</v>
      </c>
      <c r="BG6" s="33">
        <f t="shared" si="7"/>
        <v>101.03</v>
      </c>
      <c r="BH6" s="33">
        <f t="shared" si="7"/>
        <v>92.84</v>
      </c>
      <c r="BI6" s="33">
        <f t="shared" si="7"/>
        <v>304.97000000000003</v>
      </c>
      <c r="BJ6" s="33">
        <f t="shared" si="7"/>
        <v>296.5</v>
      </c>
      <c r="BK6" s="33">
        <f t="shared" si="7"/>
        <v>285.77</v>
      </c>
      <c r="BL6" s="33">
        <f t="shared" si="7"/>
        <v>283.10000000000002</v>
      </c>
      <c r="BM6" s="33">
        <f t="shared" si="7"/>
        <v>274.14</v>
      </c>
      <c r="BN6" s="32" t="str">
        <f>IF(BN7="","",IF(BN7="-","【-】","【"&amp;SUBSTITUTE(TEXT(BN7,"#,##0.00"),"-","△")&amp;"】"))</f>
        <v>【276.38】</v>
      </c>
      <c r="BO6" s="33">
        <f>IF(BO7="",NA(),BO7)</f>
        <v>106.39</v>
      </c>
      <c r="BP6" s="33">
        <f t="shared" ref="BP6:BX6" si="8">IF(BP7="",NA(),BP7)</f>
        <v>113.27</v>
      </c>
      <c r="BQ6" s="33">
        <f t="shared" si="8"/>
        <v>112.18</v>
      </c>
      <c r="BR6" s="33">
        <f t="shared" si="8"/>
        <v>124.42</v>
      </c>
      <c r="BS6" s="33">
        <f t="shared" si="8"/>
        <v>130.15</v>
      </c>
      <c r="BT6" s="33">
        <f t="shared" si="8"/>
        <v>100.35</v>
      </c>
      <c r="BU6" s="33">
        <f t="shared" si="8"/>
        <v>100.42</v>
      </c>
      <c r="BV6" s="33">
        <f t="shared" si="8"/>
        <v>100.77</v>
      </c>
      <c r="BW6" s="33">
        <f t="shared" si="8"/>
        <v>107.74</v>
      </c>
      <c r="BX6" s="33">
        <f t="shared" si="8"/>
        <v>108.81</v>
      </c>
      <c r="BY6" s="32" t="str">
        <f>IF(BY7="","",IF(BY7="-","【-】","【"&amp;SUBSTITUTE(TEXT(BY7,"#,##0.00"),"-","△")&amp;"】"))</f>
        <v>【104.99】</v>
      </c>
      <c r="BZ6" s="33">
        <f>IF(BZ7="",NA(),BZ7)</f>
        <v>172.6</v>
      </c>
      <c r="CA6" s="33">
        <f t="shared" ref="CA6:CI6" si="9">IF(CA7="",NA(),CA7)</f>
        <v>163.03</v>
      </c>
      <c r="CB6" s="33">
        <f t="shared" si="9"/>
        <v>164.12</v>
      </c>
      <c r="CC6" s="33">
        <f t="shared" si="9"/>
        <v>148.22999999999999</v>
      </c>
      <c r="CD6" s="33">
        <f t="shared" si="9"/>
        <v>142.16999999999999</v>
      </c>
      <c r="CE6" s="33">
        <f t="shared" si="9"/>
        <v>166.95</v>
      </c>
      <c r="CF6" s="33">
        <f t="shared" si="9"/>
        <v>166.61</v>
      </c>
      <c r="CG6" s="33">
        <f t="shared" si="9"/>
        <v>165.74</v>
      </c>
      <c r="CH6" s="33">
        <f t="shared" si="9"/>
        <v>154.33000000000001</v>
      </c>
      <c r="CI6" s="33">
        <f t="shared" si="9"/>
        <v>152.94999999999999</v>
      </c>
      <c r="CJ6" s="32" t="str">
        <f>IF(CJ7="","",IF(CJ7="-","【-】","【"&amp;SUBSTITUTE(TEXT(CJ7,"#,##0.00"),"-","△")&amp;"】"))</f>
        <v>【163.72】</v>
      </c>
      <c r="CK6" s="33">
        <f>IF(CK7="",NA(),CK7)</f>
        <v>80.989999999999995</v>
      </c>
      <c r="CL6" s="33">
        <f t="shared" ref="CL6:CT6" si="10">IF(CL7="",NA(),CL7)</f>
        <v>80.78</v>
      </c>
      <c r="CM6" s="33">
        <f t="shared" si="10"/>
        <v>82.04</v>
      </c>
      <c r="CN6" s="33">
        <f t="shared" si="10"/>
        <v>81.34</v>
      </c>
      <c r="CO6" s="33">
        <f t="shared" si="10"/>
        <v>83.61</v>
      </c>
      <c r="CP6" s="33">
        <f t="shared" si="10"/>
        <v>64.66</v>
      </c>
      <c r="CQ6" s="33">
        <f t="shared" si="10"/>
        <v>64.09</v>
      </c>
      <c r="CR6" s="33">
        <f t="shared" si="10"/>
        <v>63.91</v>
      </c>
      <c r="CS6" s="33">
        <f t="shared" si="10"/>
        <v>63.25</v>
      </c>
      <c r="CT6" s="33">
        <f t="shared" si="10"/>
        <v>63.03</v>
      </c>
      <c r="CU6" s="32" t="str">
        <f>IF(CU7="","",IF(CU7="-","【-】","【"&amp;SUBSTITUTE(TEXT(CU7,"#,##0.00"),"-","△")&amp;"】"))</f>
        <v>【59.76】</v>
      </c>
      <c r="CV6" s="33">
        <f>IF(CV7="",NA(),CV7)</f>
        <v>93.53</v>
      </c>
      <c r="CW6" s="33">
        <f t="shared" ref="CW6:DE6" si="11">IF(CW7="",NA(),CW7)</f>
        <v>91.55</v>
      </c>
      <c r="CX6" s="33">
        <f t="shared" si="11"/>
        <v>92.79</v>
      </c>
      <c r="CY6" s="33">
        <f t="shared" si="11"/>
        <v>92.52</v>
      </c>
      <c r="CZ6" s="33">
        <f t="shared" si="11"/>
        <v>93.66</v>
      </c>
      <c r="DA6" s="33">
        <f t="shared" si="11"/>
        <v>90.63</v>
      </c>
      <c r="DB6" s="33">
        <f t="shared" si="11"/>
        <v>91.19</v>
      </c>
      <c r="DC6" s="33">
        <f t="shared" si="11"/>
        <v>91.45</v>
      </c>
      <c r="DD6" s="33">
        <f t="shared" si="11"/>
        <v>91.07</v>
      </c>
      <c r="DE6" s="33">
        <f t="shared" si="11"/>
        <v>91.21</v>
      </c>
      <c r="DF6" s="32" t="str">
        <f>IF(DF7="","",IF(DF7="-","【-】","【"&amp;SUBSTITUTE(TEXT(DF7,"#,##0.00"),"-","△")&amp;"】"))</f>
        <v>【89.95】</v>
      </c>
      <c r="DG6" s="33">
        <f>IF(DG7="",NA(),DG7)</f>
        <v>39.299999999999997</v>
      </c>
      <c r="DH6" s="33">
        <f t="shared" ref="DH6:DP6" si="12">IF(DH7="",NA(),DH7)</f>
        <v>39.4</v>
      </c>
      <c r="DI6" s="33">
        <f t="shared" si="12"/>
        <v>40.03</v>
      </c>
      <c r="DJ6" s="33">
        <f t="shared" si="12"/>
        <v>40.03</v>
      </c>
      <c r="DK6" s="33">
        <f t="shared" si="12"/>
        <v>40.49</v>
      </c>
      <c r="DL6" s="33">
        <f t="shared" si="12"/>
        <v>43.4</v>
      </c>
      <c r="DM6" s="33">
        <f t="shared" si="12"/>
        <v>44.41</v>
      </c>
      <c r="DN6" s="33">
        <f t="shared" si="12"/>
        <v>45.38</v>
      </c>
      <c r="DO6" s="33">
        <f t="shared" si="12"/>
        <v>47.7</v>
      </c>
      <c r="DP6" s="33">
        <f t="shared" si="12"/>
        <v>48.41</v>
      </c>
      <c r="DQ6" s="32" t="str">
        <f>IF(DQ7="","",IF(DQ7="-","【-】","【"&amp;SUBSTITUTE(TEXT(DQ7,"#,##0.00"),"-","△")&amp;"】"))</f>
        <v>【47.18】</v>
      </c>
      <c r="DR6" s="33">
        <f>IF(DR7="",NA(),DR7)</f>
        <v>3.34</v>
      </c>
      <c r="DS6" s="33">
        <f t="shared" ref="DS6:EA6" si="13">IF(DS7="",NA(),DS7)</f>
        <v>2.69</v>
      </c>
      <c r="DT6" s="33">
        <f t="shared" si="13"/>
        <v>3.94</v>
      </c>
      <c r="DU6" s="33">
        <f t="shared" si="13"/>
        <v>3.43</v>
      </c>
      <c r="DV6" s="33">
        <f t="shared" si="13"/>
        <v>2.58</v>
      </c>
      <c r="DW6" s="33">
        <f t="shared" si="13"/>
        <v>10.94</v>
      </c>
      <c r="DX6" s="33">
        <f t="shared" si="13"/>
        <v>12.28</v>
      </c>
      <c r="DY6" s="33">
        <f t="shared" si="13"/>
        <v>13.33</v>
      </c>
      <c r="DZ6" s="33">
        <f t="shared" si="13"/>
        <v>14.54</v>
      </c>
      <c r="EA6" s="33">
        <f t="shared" si="13"/>
        <v>16.16</v>
      </c>
      <c r="EB6" s="32" t="str">
        <f>IF(EB7="","",IF(EB7="-","【-】","【"&amp;SUBSTITUTE(TEXT(EB7,"#,##0.00"),"-","△")&amp;"】"))</f>
        <v>【13.18】</v>
      </c>
      <c r="EC6" s="33">
        <f>IF(EC7="",NA(),EC7)</f>
        <v>1.45</v>
      </c>
      <c r="ED6" s="33">
        <f t="shared" ref="ED6:EL6" si="14">IF(ED7="",NA(),ED7)</f>
        <v>1.48</v>
      </c>
      <c r="EE6" s="33">
        <f t="shared" si="14"/>
        <v>1.51</v>
      </c>
      <c r="EF6" s="33">
        <f t="shared" si="14"/>
        <v>1.63</v>
      </c>
      <c r="EG6" s="33">
        <f t="shared" si="14"/>
        <v>2.48</v>
      </c>
      <c r="EH6" s="33">
        <f t="shared" si="14"/>
        <v>0.8</v>
      </c>
      <c r="EI6" s="33">
        <f t="shared" si="14"/>
        <v>0.74</v>
      </c>
      <c r="EJ6" s="33">
        <f t="shared" si="14"/>
        <v>0.76</v>
      </c>
      <c r="EK6" s="33">
        <f t="shared" si="14"/>
        <v>0.69</v>
      </c>
      <c r="EL6" s="33">
        <f t="shared" si="14"/>
        <v>0.74</v>
      </c>
      <c r="EM6" s="32" t="str">
        <f>IF(EM7="","",IF(EM7="-","【-】","【"&amp;SUBSTITUTE(TEXT(EM7,"#,##0.00"),"-","△")&amp;"】"))</f>
        <v>【0.85】</v>
      </c>
    </row>
    <row r="7" spans="1:143" s="34" customFormat="1">
      <c r="A7" s="26"/>
      <c r="B7" s="35">
        <v>2015</v>
      </c>
      <c r="C7" s="35">
        <v>122173</v>
      </c>
      <c r="D7" s="35">
        <v>46</v>
      </c>
      <c r="E7" s="35">
        <v>1</v>
      </c>
      <c r="F7" s="35">
        <v>0</v>
      </c>
      <c r="G7" s="35">
        <v>1</v>
      </c>
      <c r="H7" s="35" t="s">
        <v>93</v>
      </c>
      <c r="I7" s="35" t="s">
        <v>94</v>
      </c>
      <c r="J7" s="35" t="s">
        <v>95</v>
      </c>
      <c r="K7" s="35" t="s">
        <v>96</v>
      </c>
      <c r="L7" s="35" t="s">
        <v>97</v>
      </c>
      <c r="M7" s="36" t="s">
        <v>98</v>
      </c>
      <c r="N7" s="36">
        <v>87.02</v>
      </c>
      <c r="O7" s="36">
        <v>94.16</v>
      </c>
      <c r="P7" s="36">
        <v>2224</v>
      </c>
      <c r="Q7" s="36">
        <v>409001</v>
      </c>
      <c r="R7" s="36">
        <v>114.74</v>
      </c>
      <c r="S7" s="36">
        <v>3564.59</v>
      </c>
      <c r="T7" s="36">
        <v>391048</v>
      </c>
      <c r="U7" s="36">
        <v>114.74</v>
      </c>
      <c r="V7" s="36">
        <v>3408.12</v>
      </c>
      <c r="W7" s="36">
        <v>112.86</v>
      </c>
      <c r="X7" s="36">
        <v>120.37</v>
      </c>
      <c r="Y7" s="36">
        <v>118.59</v>
      </c>
      <c r="Z7" s="36">
        <v>129.59</v>
      </c>
      <c r="AA7" s="36">
        <v>133.16999999999999</v>
      </c>
      <c r="AB7" s="36">
        <v>107.75</v>
      </c>
      <c r="AC7" s="36">
        <v>107.94</v>
      </c>
      <c r="AD7" s="36">
        <v>108.98</v>
      </c>
      <c r="AE7" s="36">
        <v>114.44</v>
      </c>
      <c r="AF7" s="36">
        <v>115.21</v>
      </c>
      <c r="AG7" s="36">
        <v>113.56</v>
      </c>
      <c r="AH7" s="36">
        <v>0</v>
      </c>
      <c r="AI7" s="36">
        <v>0</v>
      </c>
      <c r="AJ7" s="36">
        <v>0</v>
      </c>
      <c r="AK7" s="36">
        <v>0</v>
      </c>
      <c r="AL7" s="36">
        <v>0</v>
      </c>
      <c r="AM7" s="36">
        <v>0.57999999999999996</v>
      </c>
      <c r="AN7" s="36">
        <v>0.45</v>
      </c>
      <c r="AO7" s="36">
        <v>0.34</v>
      </c>
      <c r="AP7" s="36">
        <v>0</v>
      </c>
      <c r="AQ7" s="36">
        <v>0.71</v>
      </c>
      <c r="AR7" s="36">
        <v>0.87</v>
      </c>
      <c r="AS7" s="36">
        <v>580.95000000000005</v>
      </c>
      <c r="AT7" s="36">
        <v>801.56</v>
      </c>
      <c r="AU7" s="36">
        <v>738.11</v>
      </c>
      <c r="AV7" s="36">
        <v>542.41999999999996</v>
      </c>
      <c r="AW7" s="36">
        <v>554.03</v>
      </c>
      <c r="AX7" s="36">
        <v>487.15</v>
      </c>
      <c r="AY7" s="36">
        <v>475.07</v>
      </c>
      <c r="AZ7" s="36">
        <v>473.46</v>
      </c>
      <c r="BA7" s="36">
        <v>240.81</v>
      </c>
      <c r="BB7" s="36">
        <v>241.71</v>
      </c>
      <c r="BC7" s="36">
        <v>262.74</v>
      </c>
      <c r="BD7" s="36">
        <v>100.89</v>
      </c>
      <c r="BE7" s="36">
        <v>102.74</v>
      </c>
      <c r="BF7" s="36">
        <v>100.7</v>
      </c>
      <c r="BG7" s="36">
        <v>101.03</v>
      </c>
      <c r="BH7" s="36">
        <v>92.84</v>
      </c>
      <c r="BI7" s="36">
        <v>304.97000000000003</v>
      </c>
      <c r="BJ7" s="36">
        <v>296.5</v>
      </c>
      <c r="BK7" s="36">
        <v>285.77</v>
      </c>
      <c r="BL7" s="36">
        <v>283.10000000000002</v>
      </c>
      <c r="BM7" s="36">
        <v>274.14</v>
      </c>
      <c r="BN7" s="36">
        <v>276.38</v>
      </c>
      <c r="BO7" s="36">
        <v>106.39</v>
      </c>
      <c r="BP7" s="36">
        <v>113.27</v>
      </c>
      <c r="BQ7" s="36">
        <v>112.18</v>
      </c>
      <c r="BR7" s="36">
        <v>124.42</v>
      </c>
      <c r="BS7" s="36">
        <v>130.15</v>
      </c>
      <c r="BT7" s="36">
        <v>100.35</v>
      </c>
      <c r="BU7" s="36">
        <v>100.42</v>
      </c>
      <c r="BV7" s="36">
        <v>100.77</v>
      </c>
      <c r="BW7" s="36">
        <v>107.74</v>
      </c>
      <c r="BX7" s="36">
        <v>108.81</v>
      </c>
      <c r="BY7" s="36">
        <v>104.99</v>
      </c>
      <c r="BZ7" s="36">
        <v>172.6</v>
      </c>
      <c r="CA7" s="36">
        <v>163.03</v>
      </c>
      <c r="CB7" s="36">
        <v>164.12</v>
      </c>
      <c r="CC7" s="36">
        <v>148.22999999999999</v>
      </c>
      <c r="CD7" s="36">
        <v>142.16999999999999</v>
      </c>
      <c r="CE7" s="36">
        <v>166.95</v>
      </c>
      <c r="CF7" s="36">
        <v>166.61</v>
      </c>
      <c r="CG7" s="36">
        <v>165.74</v>
      </c>
      <c r="CH7" s="36">
        <v>154.33000000000001</v>
      </c>
      <c r="CI7" s="36">
        <v>152.94999999999999</v>
      </c>
      <c r="CJ7" s="36">
        <v>163.72</v>
      </c>
      <c r="CK7" s="36">
        <v>80.989999999999995</v>
      </c>
      <c r="CL7" s="36">
        <v>80.78</v>
      </c>
      <c r="CM7" s="36">
        <v>82.04</v>
      </c>
      <c r="CN7" s="36">
        <v>81.34</v>
      </c>
      <c r="CO7" s="36">
        <v>83.61</v>
      </c>
      <c r="CP7" s="36">
        <v>64.66</v>
      </c>
      <c r="CQ7" s="36">
        <v>64.09</v>
      </c>
      <c r="CR7" s="36">
        <v>63.91</v>
      </c>
      <c r="CS7" s="36">
        <v>63.25</v>
      </c>
      <c r="CT7" s="36">
        <v>63.03</v>
      </c>
      <c r="CU7" s="36">
        <v>59.76</v>
      </c>
      <c r="CV7" s="36">
        <v>93.53</v>
      </c>
      <c r="CW7" s="36">
        <v>91.55</v>
      </c>
      <c r="CX7" s="36">
        <v>92.79</v>
      </c>
      <c r="CY7" s="36">
        <v>92.52</v>
      </c>
      <c r="CZ7" s="36">
        <v>93.66</v>
      </c>
      <c r="DA7" s="36">
        <v>90.63</v>
      </c>
      <c r="DB7" s="36">
        <v>91.19</v>
      </c>
      <c r="DC7" s="36">
        <v>91.45</v>
      </c>
      <c r="DD7" s="36">
        <v>91.07</v>
      </c>
      <c r="DE7" s="36">
        <v>91.21</v>
      </c>
      <c r="DF7" s="36">
        <v>89.95</v>
      </c>
      <c r="DG7" s="36">
        <v>39.299999999999997</v>
      </c>
      <c r="DH7" s="36">
        <v>39.4</v>
      </c>
      <c r="DI7" s="36">
        <v>40.03</v>
      </c>
      <c r="DJ7" s="36">
        <v>40.03</v>
      </c>
      <c r="DK7" s="36">
        <v>40.49</v>
      </c>
      <c r="DL7" s="36">
        <v>43.4</v>
      </c>
      <c r="DM7" s="36">
        <v>44.41</v>
      </c>
      <c r="DN7" s="36">
        <v>45.38</v>
      </c>
      <c r="DO7" s="36">
        <v>47.7</v>
      </c>
      <c r="DP7" s="36">
        <v>48.41</v>
      </c>
      <c r="DQ7" s="36">
        <v>47.18</v>
      </c>
      <c r="DR7" s="36">
        <v>3.34</v>
      </c>
      <c r="DS7" s="36">
        <v>2.69</v>
      </c>
      <c r="DT7" s="36">
        <v>3.94</v>
      </c>
      <c r="DU7" s="36">
        <v>3.43</v>
      </c>
      <c r="DV7" s="36">
        <v>2.58</v>
      </c>
      <c r="DW7" s="36">
        <v>10.94</v>
      </c>
      <c r="DX7" s="36">
        <v>12.28</v>
      </c>
      <c r="DY7" s="36">
        <v>13.33</v>
      </c>
      <c r="DZ7" s="36">
        <v>14.54</v>
      </c>
      <c r="EA7" s="36">
        <v>16.16</v>
      </c>
      <c r="EB7" s="36">
        <v>13.18</v>
      </c>
      <c r="EC7" s="36">
        <v>1.45</v>
      </c>
      <c r="ED7" s="36">
        <v>1.48</v>
      </c>
      <c r="EE7" s="36">
        <v>1.51</v>
      </c>
      <c r="EF7" s="36">
        <v>1.63</v>
      </c>
      <c r="EG7" s="36">
        <v>2.48</v>
      </c>
      <c r="EH7" s="36">
        <v>0.8</v>
      </c>
      <c r="EI7" s="36">
        <v>0.74</v>
      </c>
      <c r="EJ7" s="36">
        <v>0.76</v>
      </c>
      <c r="EK7" s="36">
        <v>0.69</v>
      </c>
      <c r="EL7" s="36">
        <v>0.74</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（水）総務課２</cp:lastModifiedBy>
  <dcterms:created xsi:type="dcterms:W3CDTF">2017-02-01T08:38:33Z</dcterms:created>
  <dcterms:modified xsi:type="dcterms:W3CDTF">2017-02-03T04:38:11Z</dcterms:modified>
  <cp:category/>
</cp:coreProperties>
</file>