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AY8" i="4" s="1"/>
  <c r="R6" i="5"/>
  <c r="AQ8" i="4" s="1"/>
  <c r="Q6" i="5"/>
  <c r="AI8" i="4" s="1"/>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Z8" i="4"/>
  <c r="J8" i="4"/>
  <c r="B6" i="4"/>
  <c r="E10" i="5" l="1"/>
  <c r="C10" i="5"/>
  <c r="D10" i="5"/>
  <c r="B10" i="5"/>
</calcChain>
</file>

<file path=xl/sharedStrings.xml><?xml version="1.0" encoding="utf-8"?>
<sst xmlns="http://schemas.openxmlformats.org/spreadsheetml/2006/main" count="217" uniqueCount="106">
  <si>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</si>
  <si>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</si>
  <si>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</si>
  <si>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</si>
  <si>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</si>
  <si>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</si>
  <si>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</si>
  <si>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</si>
  <si>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</si>
  <si>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</si>
  <si>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</si>
  <si>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</si>
  <si>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</si>
  <si>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</si>
  <si>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</si>
  <si>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</si>
  <si>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</si>
  <si>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</si>
  <si>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</si>
  <si>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</si>
  <si>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</si>
  <si>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</si>
  <si>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</si>
  <si>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</si>
  <si>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</si>
  <si>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</si>
  <si>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</si>
  <si>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</si>
  <si>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</si>
  <si>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</si>
  <si>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</si>
  <si>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</si>
  <si>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</si>
  <si>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</si>
  <si>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</si>
  <si>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</si>
  <si>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</si>
  <si>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</si>
  <si>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</si>
  <si>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</si>
  <si>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</si>
  <si>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</si>
  <si>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</si>
  <si>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</si>
  <si>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</si>
  <si>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</si>
  <si>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</si>
  <si>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</si>
  <si>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</si>
  <si>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</si>
  <si>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</si>
  <si>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</si>
  <si>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</si>
  <si>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</si>
  <si>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</si>
  <si>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</si>
  <si>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</si>
  <si>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</si>
  <si>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</si>
  <si>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</si>
  <si>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</si>
  <si>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</si>
  <si>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</si>
  <si>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</si>
  <si>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</si>
  <si>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</si>
  <si>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</si>
  <si>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</si>
  <si>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</si>
  <si>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</si>
  <si>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</si>
  <si>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</si>
  <si>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</si>
  <si>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</si>
  <si>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</si>
  <si>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</si>
  <si>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</si>
  <si>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</si>
  <si>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</si>
  <si>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</si>
  <si>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</si>
  <si>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</si>
  <si>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</si>
  <si>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</si>
  <si>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</si>
  <si>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</si>
  <si>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</si>
  <si>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</si>
  <si>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</si>
  <si>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</si>
  <si>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</si>
  <si>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</si>
  <si>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市原市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</si>
  <si>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</si>
  <si>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</si>
  <si>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</si>
  <si>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</si>
  <si>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</si>
  <si>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</si>
  <si>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</si>
  <si>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</si>
  <si>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</si>
  <si>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</si>
  <si>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①有形固定資産減価償却率は、類似団体平均値よりやや高く毎年増加している。緊急性や施設の重要度を考慮し、費用の平準化を図りながら、計画的に更新していく必要がある。また、施設の長寿命化にも取り組む必要がある。
　②管路経年化率は、法定耐用年数を越えた管を多く所有しているため、類似団体平均値と比較して高い。厳しい財政状況のなか、計画的に管路の更新を進めていく必要がある。
　③管路更新率は、類似団体平均値と比較して高い。今後も計画的に管路の更新を進めるとともに、管路の布設替えには長寿命の管材料を採用していく必要がある。</t>
    <rPh sb="52" eb="54">
      <t>ヒヨウ</t>
    </rPh>
    <rPh sb="55" eb="58">
      <t>ヘイジュンカ</t>
    </rPh>
    <rPh sb="59" eb="60">
      <t>ハカ</t>
    </rPh>
    <rPh sb="75" eb="77">
      <t>ヒツヨウ</t>
    </rPh>
    <rPh sb="97" eb="99">
      <t>ヒツヨウ</t>
    </rPh>
    <rPh sb="178" eb="180">
      <t>ヒツヨウ</t>
    </rPh>
    <rPh sb="253" eb="255">
      <t>ヒツヨウ</t>
    </rPh>
    <phoneticPr fontId="4"/>
  </si>
  <si>
    <t>　市原市水道事業は、少子高齢化に伴う人口の減少により、給水量は減少傾向にある。また、節水意識の向上など社会状況の変化により水需要は伸び悩み、給水収益は減少傾向にある。さらに、老朽化に伴う水道施設の更新や大規模災害に備えた耐震化などの設備投資が必要となることから、水道事業の経営は一段と厳しさを増している。
　今後は、水需要に応じた施設規模の見直しによるコスト縮減を図る必要がある。また、老朽化が進行している管の布設替えを計画的に実施し、有収率の向上を図る必要がある。今まで以上に効率的かつ効果的な事業運営を行い、財政収支の改善を図る必要がある。</t>
    <rPh sb="184" eb="186">
      <t>ヒツヨウ</t>
    </rPh>
    <rPh sb="227" eb="229">
      <t>ヒツヨウ</t>
    </rPh>
    <rPh sb="266" eb="268">
      <t>ヒツヨウ</t>
    </rPh>
    <phoneticPr fontId="4"/>
  </si>
  <si>
    <t>　④企業債残高対給水収益比率は、過去の表流水系施設への投資が大きかったことと、人口減少や節水意識の向上などにより、給水収益が減少しているため、類似団体平均値を大きく上回っている。
　⑤料金回収率は、100％を大きく下回っている。これは、水道料金を県営水道と同一にしているためであり、一般会計からの繰入金に依存した経営状況となっている。
　⑥給水原価は、類似団体平均値と比較して約３倍高い。これは、給水人口密度が低い地域特性に加え、地下水系、表流水系の施設が多く、維持管理の経費が多いためである。
　⑦施設利用率は、類似団体平均値と比較して低い。水道施設数が多いことから、既存の施設を有効利用した統廃合や施設規模の見直しなどを進めていく必要がある。
　⑧有収率は、漏水やメーター不感が原因と考えられ、類似団体平均値を下回っている。</t>
    <rPh sb="118" eb="120">
      <t>スイドウ</t>
    </rPh>
    <rPh sb="120" eb="122">
      <t>リョウキン</t>
    </rPh>
    <rPh sb="141" eb="143">
      <t>イッパン</t>
    </rPh>
    <rPh sb="143" eb="145">
      <t>カイケイ</t>
    </rPh>
    <rPh sb="148" eb="150">
      <t>クリイレ</t>
    </rPh>
    <rPh sb="150" eb="151">
      <t>キン</t>
    </rPh>
    <rPh sb="152" eb="154">
      <t>イゾン</t>
    </rPh>
    <rPh sb="156" eb="158">
      <t>ケイエイ</t>
    </rPh>
    <rPh sb="158" eb="160">
      <t>ジョウキョウ</t>
    </rPh>
    <rPh sb="239" eb="240">
      <t>オオ</t>
    </rPh>
    <rPh sb="317" eb="31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</si>
</sst>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0.96</c:v>
                </c:pt>
                <c:pt idx="1">
                  <c:v>1.05</c:v>
                </c:pt>
                <c:pt idx="2">
                  <c:v>1.1299999999999999</c:v>
                </c:pt>
                <c:pt idx="3">
                  <c:v>1.1299999999999999</c:v>
                </c:pt>
                <c:pt idx="4">
                  <c:v>0.85</c:v>
                </c:pt>
              </c:numCache>
            </c:numRef>
          </c:val>
        </c:ser>
        <c:dLbls>
          <c:showLegendKey val="0"/>
          <c:showVal val="0"/>
          <c:showCatName val="0"/>
          <c:showSerName val="0"/>
          <c:showPercent val="0"/>
          <c:showBubbleSize val="0"/>
        </c:dLbls>
        <c:gapWidth val="150"/>
        <c:axId val="191060608"/>
        <c:axId val="19108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c:v>
                </c:pt>
                <c:pt idx="1">
                  <c:v>0.81</c:v>
                </c:pt>
                <c:pt idx="2">
                  <c:v>0.59</c:v>
                </c:pt>
                <c:pt idx="3">
                  <c:v>0.6</c:v>
                </c:pt>
                <c:pt idx="4">
                  <c:v>0.56000000000000005</c:v>
                </c:pt>
              </c:numCache>
            </c:numRef>
          </c:val>
          <c:smooth val="0"/>
        </c:ser>
        <c:dLbls>
          <c:showLegendKey val="0"/>
          <c:showVal val="0"/>
          <c:showCatName val="0"/>
          <c:showSerName val="0"/>
          <c:showPercent val="0"/>
          <c:showBubbleSize val="0"/>
        </c:dLbls>
        <c:marker val="1"/>
        <c:smooth val="0"/>
        <c:axId val="191060608"/>
        <c:axId val="191083264"/>
      </c:lineChart>
      <c:dateAx>
        <c:axId val="191060608"/>
        <c:scaling>
          <c:orientation val="minMax"/>
        </c:scaling>
        <c:delete val="1"/>
        <c:axPos val="b"/>
        <c:numFmt formatCode="ge" sourceLinked="1"/>
        <c:majorTickMark val="none"/>
        <c:minorTickMark val="none"/>
        <c:tickLblPos val="none"/>
        <c:crossAx val="191083264"/>
        <c:crosses val="autoZero"/>
        <c:auto val="1"/>
        <c:lblOffset val="100"/>
        <c:baseTimeUnit val="years"/>
      </c:dateAx>
      <c:valAx>
        <c:axId val="191083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1060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100.01</c:v>
                </c:pt>
                <c:pt idx="1">
                  <c:v>100.01</c:v>
                </c:pt>
                <c:pt idx="2">
                  <c:v>100.01</c:v>
                </c:pt>
                <c:pt idx="3">
                  <c:v>100.75</c:v>
                </c:pt>
                <c:pt idx="4">
                  <c:v>100.01</c:v>
                </c:pt>
              </c:numCache>
            </c:numRef>
          </c:val>
        </c:ser>
        <c:dLbls>
          <c:showLegendKey val="0"/>
          <c:showVal val="0"/>
          <c:showCatName val="0"/>
          <c:showSerName val="0"/>
          <c:showPercent val="0"/>
          <c:showBubbleSize val="0"/>
        </c:dLbls>
        <c:gapWidth val="150"/>
        <c:axId val="193337600"/>
        <c:axId val="193352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105.61</c:v>
                </c:pt>
                <c:pt idx="1">
                  <c:v>106.41</c:v>
                </c:pt>
                <c:pt idx="2">
                  <c:v>106.89</c:v>
                </c:pt>
                <c:pt idx="3">
                  <c:v>109.04</c:v>
                </c:pt>
                <c:pt idx="4">
                  <c:v>109.64</c:v>
                </c:pt>
              </c:numCache>
            </c:numRef>
          </c:val>
          <c:smooth val="0"/>
        </c:ser>
        <c:dLbls>
          <c:showLegendKey val="0"/>
          <c:showVal val="0"/>
          <c:showCatName val="0"/>
          <c:showSerName val="0"/>
          <c:showPercent val="0"/>
          <c:showBubbleSize val="0"/>
        </c:dLbls>
        <c:marker val="1"/>
        <c:smooth val="0"/>
        <c:axId val="193337600"/>
        <c:axId val="193352064"/>
      </c:lineChart>
      <c:dateAx>
        <c:axId val="193337600"/>
        <c:scaling>
          <c:orientation val="minMax"/>
        </c:scaling>
        <c:delete val="1"/>
        <c:axPos val="b"/>
        <c:numFmt formatCode="ge" sourceLinked="1"/>
        <c:majorTickMark val="none"/>
        <c:minorTickMark val="none"/>
        <c:tickLblPos val="none"/>
        <c:crossAx val="193352064"/>
        <c:crosses val="autoZero"/>
        <c:auto val="1"/>
        <c:lblOffset val="100"/>
        <c:baseTimeUnit val="years"/>
      </c:dateAx>
      <c:valAx>
        <c:axId val="1933520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3337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40.32</c:v>
                </c:pt>
                <c:pt idx="1">
                  <c:v>41.59</c:v>
                </c:pt>
                <c:pt idx="2">
                  <c:v>42.94</c:v>
                </c:pt>
                <c:pt idx="3">
                  <c:v>46.26</c:v>
                </c:pt>
                <c:pt idx="4">
                  <c:v>47.61</c:v>
                </c:pt>
              </c:numCache>
            </c:numRef>
          </c:val>
        </c:ser>
        <c:dLbls>
          <c:showLegendKey val="0"/>
          <c:showVal val="0"/>
          <c:showCatName val="0"/>
          <c:showSerName val="0"/>
          <c:showPercent val="0"/>
          <c:showBubbleSize val="0"/>
        </c:dLbls>
        <c:gapWidth val="150"/>
        <c:axId val="193374080"/>
        <c:axId val="193388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35.53</c:v>
                </c:pt>
                <c:pt idx="1">
                  <c:v>36.36</c:v>
                </c:pt>
                <c:pt idx="2">
                  <c:v>37.340000000000003</c:v>
                </c:pt>
                <c:pt idx="3">
                  <c:v>44.31</c:v>
                </c:pt>
                <c:pt idx="4">
                  <c:v>45.75</c:v>
                </c:pt>
              </c:numCache>
            </c:numRef>
          </c:val>
          <c:smooth val="0"/>
        </c:ser>
        <c:dLbls>
          <c:showLegendKey val="0"/>
          <c:showVal val="0"/>
          <c:showCatName val="0"/>
          <c:showSerName val="0"/>
          <c:showPercent val="0"/>
          <c:showBubbleSize val="0"/>
        </c:dLbls>
        <c:marker val="1"/>
        <c:smooth val="0"/>
        <c:axId val="193374080"/>
        <c:axId val="193388544"/>
      </c:lineChart>
      <c:dateAx>
        <c:axId val="193374080"/>
        <c:scaling>
          <c:orientation val="minMax"/>
        </c:scaling>
        <c:delete val="1"/>
        <c:axPos val="b"/>
        <c:numFmt formatCode="ge" sourceLinked="1"/>
        <c:majorTickMark val="none"/>
        <c:minorTickMark val="none"/>
        <c:tickLblPos val="none"/>
        <c:crossAx val="193388544"/>
        <c:crosses val="autoZero"/>
        <c:auto val="1"/>
        <c:lblOffset val="100"/>
        <c:baseTimeUnit val="years"/>
      </c:dateAx>
      <c:valAx>
        <c:axId val="193388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337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15.64</c:v>
                </c:pt>
                <c:pt idx="1">
                  <c:v>16.559999999999999</c:v>
                </c:pt>
                <c:pt idx="2">
                  <c:v>15.9</c:v>
                </c:pt>
                <c:pt idx="3">
                  <c:v>15.48</c:v>
                </c:pt>
                <c:pt idx="4">
                  <c:v>20.21</c:v>
                </c:pt>
              </c:numCache>
            </c:numRef>
          </c:val>
        </c:ser>
        <c:dLbls>
          <c:showLegendKey val="0"/>
          <c:showVal val="0"/>
          <c:showCatName val="0"/>
          <c:showSerName val="0"/>
          <c:showPercent val="0"/>
          <c:showBubbleSize val="0"/>
        </c:dLbls>
        <c:gapWidth val="150"/>
        <c:axId val="216233472"/>
        <c:axId val="216235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6.47</c:v>
                </c:pt>
                <c:pt idx="1">
                  <c:v>7.8</c:v>
                </c:pt>
                <c:pt idx="2">
                  <c:v>8.39</c:v>
                </c:pt>
                <c:pt idx="3">
                  <c:v>10.09</c:v>
                </c:pt>
                <c:pt idx="4">
                  <c:v>10.54</c:v>
                </c:pt>
              </c:numCache>
            </c:numRef>
          </c:val>
          <c:smooth val="0"/>
        </c:ser>
        <c:dLbls>
          <c:showLegendKey val="0"/>
          <c:showVal val="0"/>
          <c:showCatName val="0"/>
          <c:showSerName val="0"/>
          <c:showPercent val="0"/>
          <c:showBubbleSize val="0"/>
        </c:dLbls>
        <c:marker val="1"/>
        <c:smooth val="0"/>
        <c:axId val="216233472"/>
        <c:axId val="216235392"/>
      </c:lineChart>
      <c:dateAx>
        <c:axId val="216233472"/>
        <c:scaling>
          <c:orientation val="minMax"/>
        </c:scaling>
        <c:delete val="1"/>
        <c:axPos val="b"/>
        <c:numFmt formatCode="ge" sourceLinked="1"/>
        <c:majorTickMark val="none"/>
        <c:minorTickMark val="none"/>
        <c:tickLblPos val="none"/>
        <c:crossAx val="216235392"/>
        <c:crosses val="autoZero"/>
        <c:auto val="1"/>
        <c:lblOffset val="100"/>
        <c:baseTimeUnit val="years"/>
      </c:dateAx>
      <c:valAx>
        <c:axId val="216235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233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16335872"/>
        <c:axId val="216337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6.79</c:v>
                </c:pt>
                <c:pt idx="1">
                  <c:v>6.33</c:v>
                </c:pt>
                <c:pt idx="2">
                  <c:v>7.76</c:v>
                </c:pt>
                <c:pt idx="3">
                  <c:v>3.77</c:v>
                </c:pt>
                <c:pt idx="4">
                  <c:v>3.62</c:v>
                </c:pt>
              </c:numCache>
            </c:numRef>
          </c:val>
          <c:smooth val="0"/>
        </c:ser>
        <c:dLbls>
          <c:showLegendKey val="0"/>
          <c:showVal val="0"/>
          <c:showCatName val="0"/>
          <c:showSerName val="0"/>
          <c:showPercent val="0"/>
          <c:showBubbleSize val="0"/>
        </c:dLbls>
        <c:marker val="1"/>
        <c:smooth val="0"/>
        <c:axId val="216335872"/>
        <c:axId val="216337792"/>
      </c:lineChart>
      <c:dateAx>
        <c:axId val="216335872"/>
        <c:scaling>
          <c:orientation val="minMax"/>
        </c:scaling>
        <c:delete val="1"/>
        <c:axPos val="b"/>
        <c:numFmt formatCode="ge" sourceLinked="1"/>
        <c:majorTickMark val="none"/>
        <c:minorTickMark val="none"/>
        <c:tickLblPos val="none"/>
        <c:crossAx val="216337792"/>
        <c:crosses val="autoZero"/>
        <c:auto val="1"/>
        <c:lblOffset val="100"/>
        <c:baseTimeUnit val="years"/>
      </c:dateAx>
      <c:valAx>
        <c:axId val="2163377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633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1165.33</c:v>
                </c:pt>
                <c:pt idx="1">
                  <c:v>972.92</c:v>
                </c:pt>
                <c:pt idx="2">
                  <c:v>919.12</c:v>
                </c:pt>
                <c:pt idx="3">
                  <c:v>256.17</c:v>
                </c:pt>
                <c:pt idx="4">
                  <c:v>224.72</c:v>
                </c:pt>
              </c:numCache>
            </c:numRef>
          </c:val>
        </c:ser>
        <c:dLbls>
          <c:showLegendKey val="0"/>
          <c:showVal val="0"/>
          <c:showCatName val="0"/>
          <c:showSerName val="0"/>
          <c:showPercent val="0"/>
          <c:showBubbleSize val="0"/>
        </c:dLbls>
        <c:gapWidth val="150"/>
        <c:axId val="216380544"/>
        <c:axId val="216382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832.37</c:v>
                </c:pt>
                <c:pt idx="1">
                  <c:v>852.01</c:v>
                </c:pt>
                <c:pt idx="2">
                  <c:v>909.68</c:v>
                </c:pt>
                <c:pt idx="3">
                  <c:v>382.09</c:v>
                </c:pt>
                <c:pt idx="4">
                  <c:v>371.31</c:v>
                </c:pt>
              </c:numCache>
            </c:numRef>
          </c:val>
          <c:smooth val="0"/>
        </c:ser>
        <c:dLbls>
          <c:showLegendKey val="0"/>
          <c:showVal val="0"/>
          <c:showCatName val="0"/>
          <c:showSerName val="0"/>
          <c:showPercent val="0"/>
          <c:showBubbleSize val="0"/>
        </c:dLbls>
        <c:marker val="1"/>
        <c:smooth val="0"/>
        <c:axId val="216380544"/>
        <c:axId val="216382464"/>
      </c:lineChart>
      <c:dateAx>
        <c:axId val="216380544"/>
        <c:scaling>
          <c:orientation val="minMax"/>
        </c:scaling>
        <c:delete val="1"/>
        <c:axPos val="b"/>
        <c:numFmt formatCode="ge" sourceLinked="1"/>
        <c:majorTickMark val="none"/>
        <c:minorTickMark val="none"/>
        <c:tickLblPos val="none"/>
        <c:crossAx val="216382464"/>
        <c:crosses val="autoZero"/>
        <c:auto val="1"/>
        <c:lblOffset val="100"/>
        <c:baseTimeUnit val="years"/>
      </c:dateAx>
      <c:valAx>
        <c:axId val="216382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6380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1604.8</c:v>
                </c:pt>
                <c:pt idx="1">
                  <c:v>1558.98</c:v>
                </c:pt>
                <c:pt idx="2">
                  <c:v>1505.05</c:v>
                </c:pt>
                <c:pt idx="3">
                  <c:v>1486.44</c:v>
                </c:pt>
                <c:pt idx="4">
                  <c:v>1441.6</c:v>
                </c:pt>
              </c:numCache>
            </c:numRef>
          </c:val>
        </c:ser>
        <c:dLbls>
          <c:showLegendKey val="0"/>
          <c:showVal val="0"/>
          <c:showCatName val="0"/>
          <c:showSerName val="0"/>
          <c:showPercent val="0"/>
          <c:showBubbleSize val="0"/>
        </c:dLbls>
        <c:gapWidth val="150"/>
        <c:axId val="216417024"/>
        <c:axId val="21641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403.15</c:v>
                </c:pt>
                <c:pt idx="1">
                  <c:v>391.4</c:v>
                </c:pt>
                <c:pt idx="2">
                  <c:v>382.65</c:v>
                </c:pt>
                <c:pt idx="3">
                  <c:v>385.06</c:v>
                </c:pt>
                <c:pt idx="4">
                  <c:v>373.09</c:v>
                </c:pt>
              </c:numCache>
            </c:numRef>
          </c:val>
          <c:smooth val="0"/>
        </c:ser>
        <c:dLbls>
          <c:showLegendKey val="0"/>
          <c:showVal val="0"/>
          <c:showCatName val="0"/>
          <c:showSerName val="0"/>
          <c:showPercent val="0"/>
          <c:showBubbleSize val="0"/>
        </c:dLbls>
        <c:marker val="1"/>
        <c:smooth val="0"/>
        <c:axId val="216417024"/>
        <c:axId val="216418944"/>
      </c:lineChart>
      <c:dateAx>
        <c:axId val="216417024"/>
        <c:scaling>
          <c:orientation val="minMax"/>
        </c:scaling>
        <c:delete val="1"/>
        <c:axPos val="b"/>
        <c:numFmt formatCode="ge" sourceLinked="1"/>
        <c:majorTickMark val="none"/>
        <c:minorTickMark val="none"/>
        <c:tickLblPos val="none"/>
        <c:crossAx val="216418944"/>
        <c:crosses val="autoZero"/>
        <c:auto val="1"/>
        <c:lblOffset val="100"/>
        <c:baseTimeUnit val="years"/>
      </c:dateAx>
      <c:valAx>
        <c:axId val="216418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641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35.1</c:v>
                </c:pt>
                <c:pt idx="1">
                  <c:v>36.33</c:v>
                </c:pt>
                <c:pt idx="2">
                  <c:v>36.82</c:v>
                </c:pt>
                <c:pt idx="3">
                  <c:v>36.25</c:v>
                </c:pt>
                <c:pt idx="4">
                  <c:v>36.43</c:v>
                </c:pt>
              </c:numCache>
            </c:numRef>
          </c:val>
        </c:ser>
        <c:dLbls>
          <c:showLegendKey val="0"/>
          <c:showVal val="0"/>
          <c:showCatName val="0"/>
          <c:showSerName val="0"/>
          <c:showPercent val="0"/>
          <c:showBubbleSize val="0"/>
        </c:dLbls>
        <c:gapWidth val="150"/>
        <c:axId val="216465792"/>
        <c:axId val="216467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94.86</c:v>
                </c:pt>
                <c:pt idx="1">
                  <c:v>95.91</c:v>
                </c:pt>
                <c:pt idx="2">
                  <c:v>96.1</c:v>
                </c:pt>
                <c:pt idx="3">
                  <c:v>99.07</c:v>
                </c:pt>
                <c:pt idx="4">
                  <c:v>99.99</c:v>
                </c:pt>
              </c:numCache>
            </c:numRef>
          </c:val>
          <c:smooth val="0"/>
        </c:ser>
        <c:dLbls>
          <c:showLegendKey val="0"/>
          <c:showVal val="0"/>
          <c:showCatName val="0"/>
          <c:showSerName val="0"/>
          <c:showPercent val="0"/>
          <c:showBubbleSize val="0"/>
        </c:dLbls>
        <c:marker val="1"/>
        <c:smooth val="0"/>
        <c:axId val="216465792"/>
        <c:axId val="216467712"/>
      </c:lineChart>
      <c:dateAx>
        <c:axId val="216465792"/>
        <c:scaling>
          <c:orientation val="minMax"/>
        </c:scaling>
        <c:delete val="1"/>
        <c:axPos val="b"/>
        <c:numFmt formatCode="ge" sourceLinked="1"/>
        <c:majorTickMark val="none"/>
        <c:minorTickMark val="none"/>
        <c:tickLblPos val="none"/>
        <c:crossAx val="216467712"/>
        <c:crosses val="autoZero"/>
        <c:auto val="1"/>
        <c:lblOffset val="100"/>
        <c:baseTimeUnit val="years"/>
      </c:dateAx>
      <c:valAx>
        <c:axId val="216467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46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568.65</c:v>
                </c:pt>
                <c:pt idx="1">
                  <c:v>546.66</c:v>
                </c:pt>
                <c:pt idx="2">
                  <c:v>538.78</c:v>
                </c:pt>
                <c:pt idx="3">
                  <c:v>544.95000000000005</c:v>
                </c:pt>
                <c:pt idx="4">
                  <c:v>541.6</c:v>
                </c:pt>
              </c:numCache>
            </c:numRef>
          </c:val>
        </c:ser>
        <c:dLbls>
          <c:showLegendKey val="0"/>
          <c:showVal val="0"/>
          <c:showCatName val="0"/>
          <c:showSerName val="0"/>
          <c:showPercent val="0"/>
          <c:showBubbleSize val="0"/>
        </c:dLbls>
        <c:gapWidth val="150"/>
        <c:axId val="216489344"/>
        <c:axId val="21649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179.14</c:v>
                </c:pt>
                <c:pt idx="1">
                  <c:v>179.29</c:v>
                </c:pt>
                <c:pt idx="2">
                  <c:v>178.39</c:v>
                </c:pt>
                <c:pt idx="3">
                  <c:v>173.03</c:v>
                </c:pt>
                <c:pt idx="4">
                  <c:v>171.15</c:v>
                </c:pt>
              </c:numCache>
            </c:numRef>
          </c:val>
          <c:smooth val="0"/>
        </c:ser>
        <c:dLbls>
          <c:showLegendKey val="0"/>
          <c:showVal val="0"/>
          <c:showCatName val="0"/>
          <c:showSerName val="0"/>
          <c:showPercent val="0"/>
          <c:showBubbleSize val="0"/>
        </c:dLbls>
        <c:marker val="1"/>
        <c:smooth val="0"/>
        <c:axId val="216489344"/>
        <c:axId val="216499712"/>
      </c:lineChart>
      <c:dateAx>
        <c:axId val="216489344"/>
        <c:scaling>
          <c:orientation val="minMax"/>
        </c:scaling>
        <c:delete val="1"/>
        <c:axPos val="b"/>
        <c:numFmt formatCode="ge" sourceLinked="1"/>
        <c:majorTickMark val="none"/>
        <c:minorTickMark val="none"/>
        <c:tickLblPos val="none"/>
        <c:crossAx val="216499712"/>
        <c:crosses val="autoZero"/>
        <c:auto val="1"/>
        <c:lblOffset val="100"/>
        <c:baseTimeUnit val="years"/>
      </c:dateAx>
      <c:valAx>
        <c:axId val="21649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48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47.67</c:v>
                </c:pt>
                <c:pt idx="1">
                  <c:v>47.57</c:v>
                </c:pt>
                <c:pt idx="2">
                  <c:v>47.26</c:v>
                </c:pt>
                <c:pt idx="3">
                  <c:v>46.31</c:v>
                </c:pt>
                <c:pt idx="4">
                  <c:v>45.77</c:v>
                </c:pt>
              </c:numCache>
            </c:numRef>
          </c:val>
        </c:ser>
        <c:dLbls>
          <c:showLegendKey val="0"/>
          <c:showVal val="0"/>
          <c:showCatName val="0"/>
          <c:showSerName val="0"/>
          <c:showPercent val="0"/>
          <c:showBubbleSize val="0"/>
        </c:dLbls>
        <c:gapWidth val="150"/>
        <c:axId val="216513536"/>
        <c:axId val="21659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58.76</c:v>
                </c:pt>
                <c:pt idx="1">
                  <c:v>59.09</c:v>
                </c:pt>
                <c:pt idx="2">
                  <c:v>59.23</c:v>
                </c:pt>
                <c:pt idx="3">
                  <c:v>58.58</c:v>
                </c:pt>
                <c:pt idx="4">
                  <c:v>58.53</c:v>
                </c:pt>
              </c:numCache>
            </c:numRef>
          </c:val>
          <c:smooth val="0"/>
        </c:ser>
        <c:dLbls>
          <c:showLegendKey val="0"/>
          <c:showVal val="0"/>
          <c:showCatName val="0"/>
          <c:showSerName val="0"/>
          <c:showPercent val="0"/>
          <c:showBubbleSize val="0"/>
        </c:dLbls>
        <c:marker val="1"/>
        <c:smooth val="0"/>
        <c:axId val="216513536"/>
        <c:axId val="216597632"/>
      </c:lineChart>
      <c:dateAx>
        <c:axId val="216513536"/>
        <c:scaling>
          <c:orientation val="minMax"/>
        </c:scaling>
        <c:delete val="1"/>
        <c:axPos val="b"/>
        <c:numFmt formatCode="ge" sourceLinked="1"/>
        <c:majorTickMark val="none"/>
        <c:minorTickMark val="none"/>
        <c:tickLblPos val="none"/>
        <c:crossAx val="216597632"/>
        <c:crosses val="autoZero"/>
        <c:auto val="1"/>
        <c:lblOffset val="100"/>
        <c:baseTimeUnit val="years"/>
      </c:dateAx>
      <c:valAx>
        <c:axId val="21659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51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83.46</c:v>
                </c:pt>
                <c:pt idx="1">
                  <c:v>83.57</c:v>
                </c:pt>
                <c:pt idx="2">
                  <c:v>83.63</c:v>
                </c:pt>
                <c:pt idx="3">
                  <c:v>83.62</c:v>
                </c:pt>
                <c:pt idx="4">
                  <c:v>83.64</c:v>
                </c:pt>
              </c:numCache>
            </c:numRef>
          </c:val>
        </c:ser>
        <c:dLbls>
          <c:showLegendKey val="0"/>
          <c:showVal val="0"/>
          <c:showCatName val="0"/>
          <c:showSerName val="0"/>
          <c:showPercent val="0"/>
          <c:showBubbleSize val="0"/>
        </c:dLbls>
        <c:gapWidth val="150"/>
        <c:axId val="216627840"/>
        <c:axId val="216634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84.87</c:v>
                </c:pt>
                <c:pt idx="1">
                  <c:v>85.4</c:v>
                </c:pt>
                <c:pt idx="2">
                  <c:v>85.53</c:v>
                </c:pt>
                <c:pt idx="3">
                  <c:v>85.23</c:v>
                </c:pt>
                <c:pt idx="4">
                  <c:v>85.26</c:v>
                </c:pt>
              </c:numCache>
            </c:numRef>
          </c:val>
          <c:smooth val="0"/>
        </c:ser>
        <c:dLbls>
          <c:showLegendKey val="0"/>
          <c:showVal val="0"/>
          <c:showCatName val="0"/>
          <c:showSerName val="0"/>
          <c:showPercent val="0"/>
          <c:showBubbleSize val="0"/>
        </c:dLbls>
        <c:marker val="1"/>
        <c:smooth val="0"/>
        <c:axId val="216627840"/>
        <c:axId val="216634112"/>
      </c:lineChart>
      <c:dateAx>
        <c:axId val="216627840"/>
        <c:scaling>
          <c:orientation val="minMax"/>
        </c:scaling>
        <c:delete val="1"/>
        <c:axPos val="b"/>
        <c:numFmt formatCode="ge" sourceLinked="1"/>
        <c:majorTickMark val="none"/>
        <c:minorTickMark val="none"/>
        <c:tickLblPos val="none"/>
        <c:crossAx val="216634112"/>
        <c:crosses val="autoZero"/>
        <c:auto val="1"/>
        <c:lblOffset val="100"/>
        <c:baseTimeUnit val="years"/>
      </c:dateAx>
      <c:valAx>
        <c:axId val="216634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6627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1" zoomScaleNormal="100" workbookViewId="0">
      <selection activeCell="BL14" sqref="BL14:BZ15"/>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千葉県　市原市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A5</v>
      </c>
      <c r="AA8" s="53"/>
      <c r="AB8" s="53"/>
      <c r="AC8" s="53"/>
      <c r="AD8" s="53"/>
      <c r="AE8" s="53"/>
      <c r="AF8" s="53"/>
      <c r="AG8" s="54"/>
      <c r="AH8" s="3"/>
      <c r="AI8" s="55">
        <f>データ!Q6</f>
        <v>279697</v>
      </c>
      <c r="AJ8" s="56"/>
      <c r="AK8" s="56"/>
      <c r="AL8" s="56"/>
      <c r="AM8" s="56"/>
      <c r="AN8" s="56"/>
      <c r="AO8" s="56"/>
      <c r="AP8" s="57"/>
      <c r="AQ8" s="47">
        <f>データ!R6</f>
        <v>368.17</v>
      </c>
      <c r="AR8" s="47"/>
      <c r="AS8" s="47"/>
      <c r="AT8" s="47"/>
      <c r="AU8" s="47"/>
      <c r="AV8" s="47"/>
      <c r="AW8" s="47"/>
      <c r="AX8" s="47"/>
      <c r="AY8" s="47">
        <f>データ!S6</f>
        <v>759.7</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56.66</v>
      </c>
      <c r="K10" s="47"/>
      <c r="L10" s="47"/>
      <c r="M10" s="47"/>
      <c r="N10" s="47"/>
      <c r="O10" s="47"/>
      <c r="P10" s="47"/>
      <c r="Q10" s="47"/>
      <c r="R10" s="47">
        <f>データ!O6</f>
        <v>16.79</v>
      </c>
      <c r="S10" s="47"/>
      <c r="T10" s="47"/>
      <c r="U10" s="47"/>
      <c r="V10" s="47"/>
      <c r="W10" s="47"/>
      <c r="X10" s="47"/>
      <c r="Y10" s="47"/>
      <c r="Z10" s="78">
        <f>データ!P6</f>
        <v>2640</v>
      </c>
      <c r="AA10" s="78"/>
      <c r="AB10" s="78"/>
      <c r="AC10" s="78"/>
      <c r="AD10" s="78"/>
      <c r="AE10" s="78"/>
      <c r="AF10" s="78"/>
      <c r="AG10" s="78"/>
      <c r="AH10" s="2"/>
      <c r="AI10" s="78">
        <f>データ!T6</f>
        <v>46902</v>
      </c>
      <c r="AJ10" s="78"/>
      <c r="AK10" s="78"/>
      <c r="AL10" s="78"/>
      <c r="AM10" s="78"/>
      <c r="AN10" s="78"/>
      <c r="AO10" s="78"/>
      <c r="AP10" s="78"/>
      <c r="AQ10" s="47">
        <f>データ!U6</f>
        <v>282.45999999999998</v>
      </c>
      <c r="AR10" s="47"/>
      <c r="AS10" s="47"/>
      <c r="AT10" s="47"/>
      <c r="AU10" s="47"/>
      <c r="AV10" s="47"/>
      <c r="AW10" s="47"/>
      <c r="AX10" s="47"/>
      <c r="AY10" s="47">
        <f>データ!V6</f>
        <v>166.05</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105</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103</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104</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34</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51</v>
      </c>
      <c r="B4" s="28"/>
      <c r="C4" s="28"/>
      <c r="D4" s="28"/>
      <c r="E4" s="28"/>
      <c r="F4" s="28"/>
      <c r="G4" s="28"/>
      <c r="H4" s="86"/>
      <c r="I4" s="87"/>
      <c r="J4" s="87"/>
      <c r="K4" s="87"/>
      <c r="L4" s="87"/>
      <c r="M4" s="87"/>
      <c r="N4" s="87"/>
      <c r="O4" s="87"/>
      <c r="P4" s="87"/>
      <c r="Q4" s="87"/>
      <c r="R4" s="87"/>
      <c r="S4" s="87"/>
      <c r="T4" s="87"/>
      <c r="U4" s="87"/>
      <c r="V4" s="88"/>
      <c r="W4" s="82" t="s">
        <v>52</v>
      </c>
      <c r="X4" s="82"/>
      <c r="Y4" s="82"/>
      <c r="Z4" s="82"/>
      <c r="AA4" s="82"/>
      <c r="AB4" s="82"/>
      <c r="AC4" s="82"/>
      <c r="AD4" s="82"/>
      <c r="AE4" s="82"/>
      <c r="AF4" s="82"/>
      <c r="AG4" s="82"/>
      <c r="AH4" s="82" t="s">
        <v>53</v>
      </c>
      <c r="AI4" s="82"/>
      <c r="AJ4" s="82"/>
      <c r="AK4" s="82"/>
      <c r="AL4" s="82"/>
      <c r="AM4" s="82"/>
      <c r="AN4" s="82"/>
      <c r="AO4" s="82"/>
      <c r="AP4" s="82"/>
      <c r="AQ4" s="82"/>
      <c r="AR4" s="82"/>
      <c r="AS4" s="82" t="s">
        <v>54</v>
      </c>
      <c r="AT4" s="82"/>
      <c r="AU4" s="82"/>
      <c r="AV4" s="82"/>
      <c r="AW4" s="82"/>
      <c r="AX4" s="82"/>
      <c r="AY4" s="82"/>
      <c r="AZ4" s="82"/>
      <c r="BA4" s="82"/>
      <c r="BB4" s="82"/>
      <c r="BC4" s="82"/>
      <c r="BD4" s="82" t="s">
        <v>55</v>
      </c>
      <c r="BE4" s="82"/>
      <c r="BF4" s="82"/>
      <c r="BG4" s="82"/>
      <c r="BH4" s="82"/>
      <c r="BI4" s="82"/>
      <c r="BJ4" s="82"/>
      <c r="BK4" s="82"/>
      <c r="BL4" s="82"/>
      <c r="BM4" s="82"/>
      <c r="BN4" s="82"/>
      <c r="BO4" s="82" t="s">
        <v>56</v>
      </c>
      <c r="BP4" s="82"/>
      <c r="BQ4" s="82"/>
      <c r="BR4" s="82"/>
      <c r="BS4" s="82"/>
      <c r="BT4" s="82"/>
      <c r="BU4" s="82"/>
      <c r="BV4" s="82"/>
      <c r="BW4" s="82"/>
      <c r="BX4" s="82"/>
      <c r="BY4" s="82"/>
      <c r="BZ4" s="82" t="s">
        <v>57</v>
      </c>
      <c r="CA4" s="82"/>
      <c r="CB4" s="82"/>
      <c r="CC4" s="82"/>
      <c r="CD4" s="82"/>
      <c r="CE4" s="82"/>
      <c r="CF4" s="82"/>
      <c r="CG4" s="82"/>
      <c r="CH4" s="82"/>
      <c r="CI4" s="82"/>
      <c r="CJ4" s="82"/>
      <c r="CK4" s="82" t="s">
        <v>58</v>
      </c>
      <c r="CL4" s="82"/>
      <c r="CM4" s="82"/>
      <c r="CN4" s="82"/>
      <c r="CO4" s="82"/>
      <c r="CP4" s="82"/>
      <c r="CQ4" s="82"/>
      <c r="CR4" s="82"/>
      <c r="CS4" s="82"/>
      <c r="CT4" s="82"/>
      <c r="CU4" s="82"/>
      <c r="CV4" s="82" t="s">
        <v>59</v>
      </c>
      <c r="CW4" s="82"/>
      <c r="CX4" s="82"/>
      <c r="CY4" s="82"/>
      <c r="CZ4" s="82"/>
      <c r="DA4" s="82"/>
      <c r="DB4" s="82"/>
      <c r="DC4" s="82"/>
      <c r="DD4" s="82"/>
      <c r="DE4" s="82"/>
      <c r="DF4" s="82"/>
      <c r="DG4" s="82" t="s">
        <v>60</v>
      </c>
      <c r="DH4" s="82"/>
      <c r="DI4" s="82"/>
      <c r="DJ4" s="82"/>
      <c r="DK4" s="82"/>
      <c r="DL4" s="82"/>
      <c r="DM4" s="82"/>
      <c r="DN4" s="82"/>
      <c r="DO4" s="82"/>
      <c r="DP4" s="82"/>
      <c r="DQ4" s="82"/>
      <c r="DR4" s="82" t="s">
        <v>61</v>
      </c>
      <c r="DS4" s="82"/>
      <c r="DT4" s="82"/>
      <c r="DU4" s="82"/>
      <c r="DV4" s="82"/>
      <c r="DW4" s="82"/>
      <c r="DX4" s="82"/>
      <c r="DY4" s="82"/>
      <c r="DZ4" s="82"/>
      <c r="EA4" s="82"/>
      <c r="EB4" s="82"/>
      <c r="EC4" s="82" t="s">
        <v>62</v>
      </c>
      <c r="ED4" s="82"/>
      <c r="EE4" s="82"/>
      <c r="EF4" s="82"/>
      <c r="EG4" s="82"/>
      <c r="EH4" s="82"/>
      <c r="EI4" s="82"/>
      <c r="EJ4" s="82"/>
      <c r="EK4" s="82"/>
      <c r="EL4" s="82"/>
      <c r="EM4" s="82"/>
    </row>
    <row r="5" spans="1:143">
      <c r="A5" s="26" t="s">
        <v>63</v>
      </c>
      <c r="B5" s="29"/>
      <c r="C5" s="29"/>
      <c r="D5" s="29"/>
      <c r="E5" s="29"/>
      <c r="F5" s="29"/>
      <c r="G5" s="29"/>
      <c r="H5" s="30" t="s">
        <v>64</v>
      </c>
      <c r="I5" s="30" t="s">
        <v>65</v>
      </c>
      <c r="J5" s="30" t="s">
        <v>66</v>
      </c>
      <c r="K5" s="30" t="s">
        <v>67</v>
      </c>
      <c r="L5" s="30" t="s">
        <v>68</v>
      </c>
      <c r="M5" s="30" t="s">
        <v>69</v>
      </c>
      <c r="N5" s="30" t="s">
        <v>70</v>
      </c>
      <c r="O5" s="30" t="s">
        <v>71</v>
      </c>
      <c r="P5" s="30" t="s">
        <v>72</v>
      </c>
      <c r="Q5" s="30" t="s">
        <v>73</v>
      </c>
      <c r="R5" s="30" t="s">
        <v>74</v>
      </c>
      <c r="S5" s="30" t="s">
        <v>75</v>
      </c>
      <c r="T5" s="30" t="s">
        <v>76</v>
      </c>
      <c r="U5" s="30" t="s">
        <v>77</v>
      </c>
      <c r="V5" s="30" t="s">
        <v>78</v>
      </c>
      <c r="W5" s="30" t="s">
        <v>79</v>
      </c>
      <c r="X5" s="30" t="s">
        <v>80</v>
      </c>
      <c r="Y5" s="30" t="s">
        <v>81</v>
      </c>
      <c r="Z5" s="30" t="s">
        <v>82</v>
      </c>
      <c r="AA5" s="30" t="s">
        <v>83</v>
      </c>
      <c r="AB5" s="30" t="s">
        <v>84</v>
      </c>
      <c r="AC5" s="30" t="s">
        <v>85</v>
      </c>
      <c r="AD5" s="30" t="s">
        <v>86</v>
      </c>
      <c r="AE5" s="30" t="s">
        <v>87</v>
      </c>
      <c r="AF5" s="30" t="s">
        <v>88</v>
      </c>
      <c r="AG5" s="30" t="s">
        <v>89</v>
      </c>
      <c r="AH5" s="30" t="s">
        <v>79</v>
      </c>
      <c r="AI5" s="30" t="s">
        <v>80</v>
      </c>
      <c r="AJ5" s="30" t="s">
        <v>81</v>
      </c>
      <c r="AK5" s="30" t="s">
        <v>82</v>
      </c>
      <c r="AL5" s="30" t="s">
        <v>83</v>
      </c>
      <c r="AM5" s="30" t="s">
        <v>84</v>
      </c>
      <c r="AN5" s="30" t="s">
        <v>85</v>
      </c>
      <c r="AO5" s="30" t="s">
        <v>86</v>
      </c>
      <c r="AP5" s="30" t="s">
        <v>87</v>
      </c>
      <c r="AQ5" s="30" t="s">
        <v>88</v>
      </c>
      <c r="AR5" s="30" t="s">
        <v>90</v>
      </c>
      <c r="AS5" s="30" t="s">
        <v>79</v>
      </c>
      <c r="AT5" s="30" t="s">
        <v>80</v>
      </c>
      <c r="AU5" s="30" t="s">
        <v>81</v>
      </c>
      <c r="AV5" s="30" t="s">
        <v>82</v>
      </c>
      <c r="AW5" s="30" t="s">
        <v>83</v>
      </c>
      <c r="AX5" s="30" t="s">
        <v>84</v>
      </c>
      <c r="AY5" s="30" t="s">
        <v>85</v>
      </c>
      <c r="AZ5" s="30" t="s">
        <v>86</v>
      </c>
      <c r="BA5" s="30" t="s">
        <v>87</v>
      </c>
      <c r="BB5" s="30" t="s">
        <v>88</v>
      </c>
      <c r="BC5" s="30" t="s">
        <v>90</v>
      </c>
      <c r="BD5" s="30" t="s">
        <v>79</v>
      </c>
      <c r="BE5" s="30" t="s">
        <v>80</v>
      </c>
      <c r="BF5" s="30" t="s">
        <v>81</v>
      </c>
      <c r="BG5" s="30" t="s">
        <v>82</v>
      </c>
      <c r="BH5" s="30" t="s">
        <v>83</v>
      </c>
      <c r="BI5" s="30" t="s">
        <v>84</v>
      </c>
      <c r="BJ5" s="30" t="s">
        <v>85</v>
      </c>
      <c r="BK5" s="30" t="s">
        <v>86</v>
      </c>
      <c r="BL5" s="30" t="s">
        <v>87</v>
      </c>
      <c r="BM5" s="30" t="s">
        <v>88</v>
      </c>
      <c r="BN5" s="30" t="s">
        <v>90</v>
      </c>
      <c r="BO5" s="30" t="s">
        <v>79</v>
      </c>
      <c r="BP5" s="30" t="s">
        <v>80</v>
      </c>
      <c r="BQ5" s="30" t="s">
        <v>81</v>
      </c>
      <c r="BR5" s="30" t="s">
        <v>82</v>
      </c>
      <c r="BS5" s="30" t="s">
        <v>83</v>
      </c>
      <c r="BT5" s="30" t="s">
        <v>84</v>
      </c>
      <c r="BU5" s="30" t="s">
        <v>85</v>
      </c>
      <c r="BV5" s="30" t="s">
        <v>86</v>
      </c>
      <c r="BW5" s="30" t="s">
        <v>87</v>
      </c>
      <c r="BX5" s="30" t="s">
        <v>88</v>
      </c>
      <c r="BY5" s="30" t="s">
        <v>90</v>
      </c>
      <c r="BZ5" s="30" t="s">
        <v>79</v>
      </c>
      <c r="CA5" s="30" t="s">
        <v>80</v>
      </c>
      <c r="CB5" s="30" t="s">
        <v>81</v>
      </c>
      <c r="CC5" s="30" t="s">
        <v>82</v>
      </c>
      <c r="CD5" s="30" t="s">
        <v>83</v>
      </c>
      <c r="CE5" s="30" t="s">
        <v>84</v>
      </c>
      <c r="CF5" s="30" t="s">
        <v>85</v>
      </c>
      <c r="CG5" s="30" t="s">
        <v>86</v>
      </c>
      <c r="CH5" s="30" t="s">
        <v>87</v>
      </c>
      <c r="CI5" s="30" t="s">
        <v>88</v>
      </c>
      <c r="CJ5" s="30" t="s">
        <v>90</v>
      </c>
      <c r="CK5" s="30" t="s">
        <v>79</v>
      </c>
      <c r="CL5" s="30" t="s">
        <v>80</v>
      </c>
      <c r="CM5" s="30" t="s">
        <v>81</v>
      </c>
      <c r="CN5" s="30" t="s">
        <v>82</v>
      </c>
      <c r="CO5" s="30" t="s">
        <v>83</v>
      </c>
      <c r="CP5" s="30" t="s">
        <v>84</v>
      </c>
      <c r="CQ5" s="30" t="s">
        <v>85</v>
      </c>
      <c r="CR5" s="30" t="s">
        <v>86</v>
      </c>
      <c r="CS5" s="30" t="s">
        <v>87</v>
      </c>
      <c r="CT5" s="30" t="s">
        <v>88</v>
      </c>
      <c r="CU5" s="30" t="s">
        <v>90</v>
      </c>
      <c r="CV5" s="30" t="s">
        <v>79</v>
      </c>
      <c r="CW5" s="30" t="s">
        <v>80</v>
      </c>
      <c r="CX5" s="30" t="s">
        <v>81</v>
      </c>
      <c r="CY5" s="30" t="s">
        <v>82</v>
      </c>
      <c r="CZ5" s="30" t="s">
        <v>83</v>
      </c>
      <c r="DA5" s="30" t="s">
        <v>84</v>
      </c>
      <c r="DB5" s="30" t="s">
        <v>85</v>
      </c>
      <c r="DC5" s="30" t="s">
        <v>86</v>
      </c>
      <c r="DD5" s="30" t="s">
        <v>87</v>
      </c>
      <c r="DE5" s="30" t="s">
        <v>88</v>
      </c>
      <c r="DF5" s="30" t="s">
        <v>90</v>
      </c>
      <c r="DG5" s="30" t="s">
        <v>79</v>
      </c>
      <c r="DH5" s="30" t="s">
        <v>80</v>
      </c>
      <c r="DI5" s="30" t="s">
        <v>81</v>
      </c>
      <c r="DJ5" s="30" t="s">
        <v>82</v>
      </c>
      <c r="DK5" s="30" t="s">
        <v>83</v>
      </c>
      <c r="DL5" s="30" t="s">
        <v>84</v>
      </c>
      <c r="DM5" s="30" t="s">
        <v>85</v>
      </c>
      <c r="DN5" s="30" t="s">
        <v>86</v>
      </c>
      <c r="DO5" s="30" t="s">
        <v>87</v>
      </c>
      <c r="DP5" s="30" t="s">
        <v>88</v>
      </c>
      <c r="DQ5" s="30" t="s">
        <v>90</v>
      </c>
      <c r="DR5" s="30" t="s">
        <v>79</v>
      </c>
      <c r="DS5" s="30" t="s">
        <v>80</v>
      </c>
      <c r="DT5" s="30" t="s">
        <v>81</v>
      </c>
      <c r="DU5" s="30" t="s">
        <v>82</v>
      </c>
      <c r="DV5" s="30" t="s">
        <v>83</v>
      </c>
      <c r="DW5" s="30" t="s">
        <v>84</v>
      </c>
      <c r="DX5" s="30" t="s">
        <v>85</v>
      </c>
      <c r="DY5" s="30" t="s">
        <v>86</v>
      </c>
      <c r="DZ5" s="30" t="s">
        <v>87</v>
      </c>
      <c r="EA5" s="30" t="s">
        <v>88</v>
      </c>
      <c r="EB5" s="30" t="s">
        <v>90</v>
      </c>
      <c r="EC5" s="30" t="s">
        <v>79</v>
      </c>
      <c r="ED5" s="30" t="s">
        <v>80</v>
      </c>
      <c r="EE5" s="30" t="s">
        <v>81</v>
      </c>
      <c r="EF5" s="30" t="s">
        <v>82</v>
      </c>
      <c r="EG5" s="30" t="s">
        <v>83</v>
      </c>
      <c r="EH5" s="30" t="s">
        <v>84</v>
      </c>
      <c r="EI5" s="30" t="s">
        <v>85</v>
      </c>
      <c r="EJ5" s="30" t="s">
        <v>86</v>
      </c>
      <c r="EK5" s="30" t="s">
        <v>87</v>
      </c>
      <c r="EL5" s="30" t="s">
        <v>88</v>
      </c>
      <c r="EM5" s="30" t="s">
        <v>90</v>
      </c>
    </row>
    <row r="6" spans="1:143" s="34" customFormat="1">
      <c r="A6" s="26" t="s">
        <v>91</v>
      </c>
      <c r="B6" s="31">
        <f>B7</f>
        <v>2015</v>
      </c>
      <c r="C6" s="31">
        <f t="shared" ref="C6:V6" si="3">C7</f>
        <v>122190</v>
      </c>
      <c r="D6" s="31">
        <f t="shared" si="3"/>
        <v>46</v>
      </c>
      <c r="E6" s="31">
        <f t="shared" si="3"/>
        <v>1</v>
      </c>
      <c r="F6" s="31">
        <f t="shared" si="3"/>
        <v>0</v>
      </c>
      <c r="G6" s="31">
        <f t="shared" si="3"/>
        <v>1</v>
      </c>
      <c r="H6" s="31" t="str">
        <f t="shared" si="3"/>
        <v>千葉県　市原市</v>
      </c>
      <c r="I6" s="31" t="str">
        <f t="shared" si="3"/>
        <v>法適用</v>
      </c>
      <c r="J6" s="31" t="str">
        <f t="shared" si="3"/>
        <v>水道事業</v>
      </c>
      <c r="K6" s="31" t="str">
        <f t="shared" si="3"/>
        <v>末端給水事業</v>
      </c>
      <c r="L6" s="31" t="str">
        <f t="shared" si="3"/>
        <v>A5</v>
      </c>
      <c r="M6" s="32" t="str">
        <f t="shared" si="3"/>
        <v>-</v>
      </c>
      <c r="N6" s="32">
        <f t="shared" si="3"/>
        <v>56.66</v>
      </c>
      <c r="O6" s="32">
        <f t="shared" si="3"/>
        <v>16.79</v>
      </c>
      <c r="P6" s="32">
        <f t="shared" si="3"/>
        <v>2640</v>
      </c>
      <c r="Q6" s="32">
        <f t="shared" si="3"/>
        <v>279697</v>
      </c>
      <c r="R6" s="32">
        <f t="shared" si="3"/>
        <v>368.17</v>
      </c>
      <c r="S6" s="32">
        <f t="shared" si="3"/>
        <v>759.7</v>
      </c>
      <c r="T6" s="32">
        <f t="shared" si="3"/>
        <v>46902</v>
      </c>
      <c r="U6" s="32">
        <f t="shared" si="3"/>
        <v>282.45999999999998</v>
      </c>
      <c r="V6" s="32">
        <f t="shared" si="3"/>
        <v>166.05</v>
      </c>
      <c r="W6" s="33">
        <f>IF(W7="",NA(),W7)</f>
        <v>100.01</v>
      </c>
      <c r="X6" s="33">
        <f t="shared" ref="X6:AF6" si="4">IF(X7="",NA(),X7)</f>
        <v>100.01</v>
      </c>
      <c r="Y6" s="33">
        <f t="shared" si="4"/>
        <v>100.01</v>
      </c>
      <c r="Z6" s="33">
        <f t="shared" si="4"/>
        <v>100.75</v>
      </c>
      <c r="AA6" s="33">
        <f t="shared" si="4"/>
        <v>100.01</v>
      </c>
      <c r="AB6" s="33">
        <f t="shared" si="4"/>
        <v>105.61</v>
      </c>
      <c r="AC6" s="33">
        <f t="shared" si="4"/>
        <v>106.41</v>
      </c>
      <c r="AD6" s="33">
        <f t="shared" si="4"/>
        <v>106.89</v>
      </c>
      <c r="AE6" s="33">
        <f t="shared" si="4"/>
        <v>109.04</v>
      </c>
      <c r="AF6" s="33">
        <f t="shared" si="4"/>
        <v>109.64</v>
      </c>
      <c r="AG6" s="32" t="str">
        <f>IF(AG7="","",IF(AG7="-","【-】","【"&amp;SUBSTITUTE(TEXT(AG7,"#,##0.00"),"-","△")&amp;"】"))</f>
        <v>【113.56】</v>
      </c>
      <c r="AH6" s="32">
        <f>IF(AH7="",NA(),AH7)</f>
        <v>0</v>
      </c>
      <c r="AI6" s="32">
        <f t="shared" ref="AI6:AQ6" si="5">IF(AI7="",NA(),AI7)</f>
        <v>0</v>
      </c>
      <c r="AJ6" s="32">
        <f t="shared" si="5"/>
        <v>0</v>
      </c>
      <c r="AK6" s="32">
        <f t="shared" si="5"/>
        <v>0</v>
      </c>
      <c r="AL6" s="32">
        <f t="shared" si="5"/>
        <v>0</v>
      </c>
      <c r="AM6" s="33">
        <f t="shared" si="5"/>
        <v>6.79</v>
      </c>
      <c r="AN6" s="33">
        <f t="shared" si="5"/>
        <v>6.33</v>
      </c>
      <c r="AO6" s="33">
        <f t="shared" si="5"/>
        <v>7.76</v>
      </c>
      <c r="AP6" s="33">
        <f t="shared" si="5"/>
        <v>3.77</v>
      </c>
      <c r="AQ6" s="33">
        <f t="shared" si="5"/>
        <v>3.62</v>
      </c>
      <c r="AR6" s="32" t="str">
        <f>IF(AR7="","",IF(AR7="-","【-】","【"&amp;SUBSTITUTE(TEXT(AR7,"#,##0.00"),"-","△")&amp;"】"))</f>
        <v>【0.87】</v>
      </c>
      <c r="AS6" s="33">
        <f>IF(AS7="",NA(),AS7)</f>
        <v>1165.33</v>
      </c>
      <c r="AT6" s="33">
        <f t="shared" ref="AT6:BB6" si="6">IF(AT7="",NA(),AT7)</f>
        <v>972.92</v>
      </c>
      <c r="AU6" s="33">
        <f t="shared" si="6"/>
        <v>919.12</v>
      </c>
      <c r="AV6" s="33">
        <f t="shared" si="6"/>
        <v>256.17</v>
      </c>
      <c r="AW6" s="33">
        <f t="shared" si="6"/>
        <v>224.72</v>
      </c>
      <c r="AX6" s="33">
        <f t="shared" si="6"/>
        <v>832.37</v>
      </c>
      <c r="AY6" s="33">
        <f t="shared" si="6"/>
        <v>852.01</v>
      </c>
      <c r="AZ6" s="33">
        <f t="shared" si="6"/>
        <v>909.68</v>
      </c>
      <c r="BA6" s="33">
        <f t="shared" si="6"/>
        <v>382.09</v>
      </c>
      <c r="BB6" s="33">
        <f t="shared" si="6"/>
        <v>371.31</v>
      </c>
      <c r="BC6" s="32" t="str">
        <f>IF(BC7="","",IF(BC7="-","【-】","【"&amp;SUBSTITUTE(TEXT(BC7,"#,##0.00"),"-","△")&amp;"】"))</f>
        <v>【262.74】</v>
      </c>
      <c r="BD6" s="33">
        <f>IF(BD7="",NA(),BD7)</f>
        <v>1604.8</v>
      </c>
      <c r="BE6" s="33">
        <f t="shared" ref="BE6:BM6" si="7">IF(BE7="",NA(),BE7)</f>
        <v>1558.98</v>
      </c>
      <c r="BF6" s="33">
        <f t="shared" si="7"/>
        <v>1505.05</v>
      </c>
      <c r="BG6" s="33">
        <f t="shared" si="7"/>
        <v>1486.44</v>
      </c>
      <c r="BH6" s="33">
        <f t="shared" si="7"/>
        <v>1441.6</v>
      </c>
      <c r="BI6" s="33">
        <f t="shared" si="7"/>
        <v>403.15</v>
      </c>
      <c r="BJ6" s="33">
        <f t="shared" si="7"/>
        <v>391.4</v>
      </c>
      <c r="BK6" s="33">
        <f t="shared" si="7"/>
        <v>382.65</v>
      </c>
      <c r="BL6" s="33">
        <f t="shared" si="7"/>
        <v>385.06</v>
      </c>
      <c r="BM6" s="33">
        <f t="shared" si="7"/>
        <v>373.09</v>
      </c>
      <c r="BN6" s="32" t="str">
        <f>IF(BN7="","",IF(BN7="-","【-】","【"&amp;SUBSTITUTE(TEXT(BN7,"#,##0.00"),"-","△")&amp;"】"))</f>
        <v>【276.38】</v>
      </c>
      <c r="BO6" s="33">
        <f>IF(BO7="",NA(),BO7)</f>
        <v>35.1</v>
      </c>
      <c r="BP6" s="33">
        <f t="shared" ref="BP6:BX6" si="8">IF(BP7="",NA(),BP7)</f>
        <v>36.33</v>
      </c>
      <c r="BQ6" s="33">
        <f t="shared" si="8"/>
        <v>36.82</v>
      </c>
      <c r="BR6" s="33">
        <f t="shared" si="8"/>
        <v>36.25</v>
      </c>
      <c r="BS6" s="33">
        <f t="shared" si="8"/>
        <v>36.43</v>
      </c>
      <c r="BT6" s="33">
        <f t="shared" si="8"/>
        <v>94.86</v>
      </c>
      <c r="BU6" s="33">
        <f t="shared" si="8"/>
        <v>95.91</v>
      </c>
      <c r="BV6" s="33">
        <f t="shared" si="8"/>
        <v>96.1</v>
      </c>
      <c r="BW6" s="33">
        <f t="shared" si="8"/>
        <v>99.07</v>
      </c>
      <c r="BX6" s="33">
        <f t="shared" si="8"/>
        <v>99.99</v>
      </c>
      <c r="BY6" s="32" t="str">
        <f>IF(BY7="","",IF(BY7="-","【-】","【"&amp;SUBSTITUTE(TEXT(BY7,"#,##0.00"),"-","△")&amp;"】"))</f>
        <v>【104.99】</v>
      </c>
      <c r="BZ6" s="33">
        <f>IF(BZ7="",NA(),BZ7)</f>
        <v>568.65</v>
      </c>
      <c r="CA6" s="33">
        <f t="shared" ref="CA6:CI6" si="9">IF(CA7="",NA(),CA7)</f>
        <v>546.66</v>
      </c>
      <c r="CB6" s="33">
        <f t="shared" si="9"/>
        <v>538.78</v>
      </c>
      <c r="CC6" s="33">
        <f t="shared" si="9"/>
        <v>544.95000000000005</v>
      </c>
      <c r="CD6" s="33">
        <f t="shared" si="9"/>
        <v>541.6</v>
      </c>
      <c r="CE6" s="33">
        <f t="shared" si="9"/>
        <v>179.14</v>
      </c>
      <c r="CF6" s="33">
        <f t="shared" si="9"/>
        <v>179.29</v>
      </c>
      <c r="CG6" s="33">
        <f t="shared" si="9"/>
        <v>178.39</v>
      </c>
      <c r="CH6" s="33">
        <f t="shared" si="9"/>
        <v>173.03</v>
      </c>
      <c r="CI6" s="33">
        <f t="shared" si="9"/>
        <v>171.15</v>
      </c>
      <c r="CJ6" s="32" t="str">
        <f>IF(CJ7="","",IF(CJ7="-","【-】","【"&amp;SUBSTITUTE(TEXT(CJ7,"#,##0.00"),"-","△")&amp;"】"))</f>
        <v>【163.72】</v>
      </c>
      <c r="CK6" s="33">
        <f>IF(CK7="",NA(),CK7)</f>
        <v>47.67</v>
      </c>
      <c r="CL6" s="33">
        <f t="shared" ref="CL6:CT6" si="10">IF(CL7="",NA(),CL7)</f>
        <v>47.57</v>
      </c>
      <c r="CM6" s="33">
        <f t="shared" si="10"/>
        <v>47.26</v>
      </c>
      <c r="CN6" s="33">
        <f t="shared" si="10"/>
        <v>46.31</v>
      </c>
      <c r="CO6" s="33">
        <f t="shared" si="10"/>
        <v>45.77</v>
      </c>
      <c r="CP6" s="33">
        <f t="shared" si="10"/>
        <v>58.76</v>
      </c>
      <c r="CQ6" s="33">
        <f t="shared" si="10"/>
        <v>59.09</v>
      </c>
      <c r="CR6" s="33">
        <f t="shared" si="10"/>
        <v>59.23</v>
      </c>
      <c r="CS6" s="33">
        <f t="shared" si="10"/>
        <v>58.58</v>
      </c>
      <c r="CT6" s="33">
        <f t="shared" si="10"/>
        <v>58.53</v>
      </c>
      <c r="CU6" s="32" t="str">
        <f>IF(CU7="","",IF(CU7="-","【-】","【"&amp;SUBSTITUTE(TEXT(CU7,"#,##0.00"),"-","△")&amp;"】"))</f>
        <v>【59.76】</v>
      </c>
      <c r="CV6" s="33">
        <f>IF(CV7="",NA(),CV7)</f>
        <v>83.46</v>
      </c>
      <c r="CW6" s="33">
        <f t="shared" ref="CW6:DE6" si="11">IF(CW7="",NA(),CW7)</f>
        <v>83.57</v>
      </c>
      <c r="CX6" s="33">
        <f t="shared" si="11"/>
        <v>83.63</v>
      </c>
      <c r="CY6" s="33">
        <f t="shared" si="11"/>
        <v>83.62</v>
      </c>
      <c r="CZ6" s="33">
        <f t="shared" si="11"/>
        <v>83.64</v>
      </c>
      <c r="DA6" s="33">
        <f t="shared" si="11"/>
        <v>84.87</v>
      </c>
      <c r="DB6" s="33">
        <f t="shared" si="11"/>
        <v>85.4</v>
      </c>
      <c r="DC6" s="33">
        <f t="shared" si="11"/>
        <v>85.53</v>
      </c>
      <c r="DD6" s="33">
        <f t="shared" si="11"/>
        <v>85.23</v>
      </c>
      <c r="DE6" s="33">
        <f t="shared" si="11"/>
        <v>85.26</v>
      </c>
      <c r="DF6" s="32" t="str">
        <f>IF(DF7="","",IF(DF7="-","【-】","【"&amp;SUBSTITUTE(TEXT(DF7,"#,##0.00"),"-","△")&amp;"】"))</f>
        <v>【89.95】</v>
      </c>
      <c r="DG6" s="33">
        <f>IF(DG7="",NA(),DG7)</f>
        <v>40.32</v>
      </c>
      <c r="DH6" s="33">
        <f t="shared" ref="DH6:DP6" si="12">IF(DH7="",NA(),DH7)</f>
        <v>41.59</v>
      </c>
      <c r="DI6" s="33">
        <f t="shared" si="12"/>
        <v>42.94</v>
      </c>
      <c r="DJ6" s="33">
        <f t="shared" si="12"/>
        <v>46.26</v>
      </c>
      <c r="DK6" s="33">
        <f t="shared" si="12"/>
        <v>47.61</v>
      </c>
      <c r="DL6" s="33">
        <f t="shared" si="12"/>
        <v>35.53</v>
      </c>
      <c r="DM6" s="33">
        <f t="shared" si="12"/>
        <v>36.36</v>
      </c>
      <c r="DN6" s="33">
        <f t="shared" si="12"/>
        <v>37.340000000000003</v>
      </c>
      <c r="DO6" s="33">
        <f t="shared" si="12"/>
        <v>44.31</v>
      </c>
      <c r="DP6" s="33">
        <f t="shared" si="12"/>
        <v>45.75</v>
      </c>
      <c r="DQ6" s="32" t="str">
        <f>IF(DQ7="","",IF(DQ7="-","【-】","【"&amp;SUBSTITUTE(TEXT(DQ7,"#,##0.00"),"-","△")&amp;"】"))</f>
        <v>【47.18】</v>
      </c>
      <c r="DR6" s="33">
        <f>IF(DR7="",NA(),DR7)</f>
        <v>15.64</v>
      </c>
      <c r="DS6" s="33">
        <f t="shared" ref="DS6:EA6" si="13">IF(DS7="",NA(),DS7)</f>
        <v>16.559999999999999</v>
      </c>
      <c r="DT6" s="33">
        <f t="shared" si="13"/>
        <v>15.9</v>
      </c>
      <c r="DU6" s="33">
        <f t="shared" si="13"/>
        <v>15.48</v>
      </c>
      <c r="DV6" s="33">
        <f t="shared" si="13"/>
        <v>20.21</v>
      </c>
      <c r="DW6" s="33">
        <f t="shared" si="13"/>
        <v>6.47</v>
      </c>
      <c r="DX6" s="33">
        <f t="shared" si="13"/>
        <v>7.8</v>
      </c>
      <c r="DY6" s="33">
        <f t="shared" si="13"/>
        <v>8.39</v>
      </c>
      <c r="DZ6" s="33">
        <f t="shared" si="13"/>
        <v>10.09</v>
      </c>
      <c r="EA6" s="33">
        <f t="shared" si="13"/>
        <v>10.54</v>
      </c>
      <c r="EB6" s="32" t="str">
        <f>IF(EB7="","",IF(EB7="-","【-】","【"&amp;SUBSTITUTE(TEXT(EB7,"#,##0.00"),"-","△")&amp;"】"))</f>
        <v>【13.18】</v>
      </c>
      <c r="EC6" s="33">
        <f>IF(EC7="",NA(),EC7)</f>
        <v>0.96</v>
      </c>
      <c r="ED6" s="33">
        <f t="shared" ref="ED6:EL6" si="14">IF(ED7="",NA(),ED7)</f>
        <v>1.05</v>
      </c>
      <c r="EE6" s="33">
        <f t="shared" si="14"/>
        <v>1.1299999999999999</v>
      </c>
      <c r="EF6" s="33">
        <f t="shared" si="14"/>
        <v>1.1299999999999999</v>
      </c>
      <c r="EG6" s="33">
        <f t="shared" si="14"/>
        <v>0.85</v>
      </c>
      <c r="EH6" s="33">
        <f t="shared" si="14"/>
        <v>0.7</v>
      </c>
      <c r="EI6" s="33">
        <f t="shared" si="14"/>
        <v>0.81</v>
      </c>
      <c r="EJ6" s="33">
        <f t="shared" si="14"/>
        <v>0.59</v>
      </c>
      <c r="EK6" s="33">
        <f t="shared" si="14"/>
        <v>0.6</v>
      </c>
      <c r="EL6" s="33">
        <f t="shared" si="14"/>
        <v>0.56000000000000005</v>
      </c>
      <c r="EM6" s="32" t="str">
        <f>IF(EM7="","",IF(EM7="-","【-】","【"&amp;SUBSTITUTE(TEXT(EM7,"#,##0.00"),"-","△")&amp;"】"))</f>
        <v>【0.85】</v>
      </c>
    </row>
    <row r="7" spans="1:143" s="34" customFormat="1">
      <c r="A7" s="26"/>
      <c r="B7" s="35">
        <v>2015</v>
      </c>
      <c r="C7" s="35">
        <v>122190</v>
      </c>
      <c r="D7" s="35">
        <v>46</v>
      </c>
      <c r="E7" s="35">
        <v>1</v>
      </c>
      <c r="F7" s="35">
        <v>0</v>
      </c>
      <c r="G7" s="35">
        <v>1</v>
      </c>
      <c r="H7" s="35" t="s">
        <v>92</v>
      </c>
      <c r="I7" s="35" t="s">
        <v>93</v>
      </c>
      <c r="J7" s="35" t="s">
        <v>94</v>
      </c>
      <c r="K7" s="35" t="s">
        <v>95</v>
      </c>
      <c r="L7" s="35" t="s">
        <v>96</v>
      </c>
      <c r="M7" s="36" t="s">
        <v>97</v>
      </c>
      <c r="N7" s="36">
        <v>56.66</v>
      </c>
      <c r="O7" s="36">
        <v>16.79</v>
      </c>
      <c r="P7" s="36">
        <v>2640</v>
      </c>
      <c r="Q7" s="36">
        <v>279697</v>
      </c>
      <c r="R7" s="36">
        <v>368.17</v>
      </c>
      <c r="S7" s="36">
        <v>759.7</v>
      </c>
      <c r="T7" s="36">
        <v>46902</v>
      </c>
      <c r="U7" s="36">
        <v>282.45999999999998</v>
      </c>
      <c r="V7" s="36">
        <v>166.05</v>
      </c>
      <c r="W7" s="36">
        <v>100.01</v>
      </c>
      <c r="X7" s="36">
        <v>100.01</v>
      </c>
      <c r="Y7" s="36">
        <v>100.01</v>
      </c>
      <c r="Z7" s="36">
        <v>100.75</v>
      </c>
      <c r="AA7" s="36">
        <v>100.01</v>
      </c>
      <c r="AB7" s="36">
        <v>105.61</v>
      </c>
      <c r="AC7" s="36">
        <v>106.41</v>
      </c>
      <c r="AD7" s="36">
        <v>106.89</v>
      </c>
      <c r="AE7" s="36">
        <v>109.04</v>
      </c>
      <c r="AF7" s="36">
        <v>109.64</v>
      </c>
      <c r="AG7" s="36">
        <v>113.56</v>
      </c>
      <c r="AH7" s="36">
        <v>0</v>
      </c>
      <c r="AI7" s="36">
        <v>0</v>
      </c>
      <c r="AJ7" s="36">
        <v>0</v>
      </c>
      <c r="AK7" s="36">
        <v>0</v>
      </c>
      <c r="AL7" s="36">
        <v>0</v>
      </c>
      <c r="AM7" s="36">
        <v>6.79</v>
      </c>
      <c r="AN7" s="36">
        <v>6.33</v>
      </c>
      <c r="AO7" s="36">
        <v>7.76</v>
      </c>
      <c r="AP7" s="36">
        <v>3.77</v>
      </c>
      <c r="AQ7" s="36">
        <v>3.62</v>
      </c>
      <c r="AR7" s="36">
        <v>0.87</v>
      </c>
      <c r="AS7" s="36">
        <v>1165.33</v>
      </c>
      <c r="AT7" s="36">
        <v>972.92</v>
      </c>
      <c r="AU7" s="36">
        <v>919.12</v>
      </c>
      <c r="AV7" s="36">
        <v>256.17</v>
      </c>
      <c r="AW7" s="36">
        <v>224.72</v>
      </c>
      <c r="AX7" s="36">
        <v>832.37</v>
      </c>
      <c r="AY7" s="36">
        <v>852.01</v>
      </c>
      <c r="AZ7" s="36">
        <v>909.68</v>
      </c>
      <c r="BA7" s="36">
        <v>382.09</v>
      </c>
      <c r="BB7" s="36">
        <v>371.31</v>
      </c>
      <c r="BC7" s="36">
        <v>262.74</v>
      </c>
      <c r="BD7" s="36">
        <v>1604.8</v>
      </c>
      <c r="BE7" s="36">
        <v>1558.98</v>
      </c>
      <c r="BF7" s="36">
        <v>1505.05</v>
      </c>
      <c r="BG7" s="36">
        <v>1486.44</v>
      </c>
      <c r="BH7" s="36">
        <v>1441.6</v>
      </c>
      <c r="BI7" s="36">
        <v>403.15</v>
      </c>
      <c r="BJ7" s="36">
        <v>391.4</v>
      </c>
      <c r="BK7" s="36">
        <v>382.65</v>
      </c>
      <c r="BL7" s="36">
        <v>385.06</v>
      </c>
      <c r="BM7" s="36">
        <v>373.09</v>
      </c>
      <c r="BN7" s="36">
        <v>276.38</v>
      </c>
      <c r="BO7" s="36">
        <v>35.1</v>
      </c>
      <c r="BP7" s="36">
        <v>36.33</v>
      </c>
      <c r="BQ7" s="36">
        <v>36.82</v>
      </c>
      <c r="BR7" s="36">
        <v>36.25</v>
      </c>
      <c r="BS7" s="36">
        <v>36.43</v>
      </c>
      <c r="BT7" s="36">
        <v>94.86</v>
      </c>
      <c r="BU7" s="36">
        <v>95.91</v>
      </c>
      <c r="BV7" s="36">
        <v>96.1</v>
      </c>
      <c r="BW7" s="36">
        <v>99.07</v>
      </c>
      <c r="BX7" s="36">
        <v>99.99</v>
      </c>
      <c r="BY7" s="36">
        <v>104.99</v>
      </c>
      <c r="BZ7" s="36">
        <v>568.65</v>
      </c>
      <c r="CA7" s="36">
        <v>546.66</v>
      </c>
      <c r="CB7" s="36">
        <v>538.78</v>
      </c>
      <c r="CC7" s="36">
        <v>544.95000000000005</v>
      </c>
      <c r="CD7" s="36">
        <v>541.6</v>
      </c>
      <c r="CE7" s="36">
        <v>179.14</v>
      </c>
      <c r="CF7" s="36">
        <v>179.29</v>
      </c>
      <c r="CG7" s="36">
        <v>178.39</v>
      </c>
      <c r="CH7" s="36">
        <v>173.03</v>
      </c>
      <c r="CI7" s="36">
        <v>171.15</v>
      </c>
      <c r="CJ7" s="36">
        <v>163.72</v>
      </c>
      <c r="CK7" s="36">
        <v>47.67</v>
      </c>
      <c r="CL7" s="36">
        <v>47.57</v>
      </c>
      <c r="CM7" s="36">
        <v>47.26</v>
      </c>
      <c r="CN7" s="36">
        <v>46.31</v>
      </c>
      <c r="CO7" s="36">
        <v>45.77</v>
      </c>
      <c r="CP7" s="36">
        <v>58.76</v>
      </c>
      <c r="CQ7" s="36">
        <v>59.09</v>
      </c>
      <c r="CR7" s="36">
        <v>59.23</v>
      </c>
      <c r="CS7" s="36">
        <v>58.58</v>
      </c>
      <c r="CT7" s="36">
        <v>58.53</v>
      </c>
      <c r="CU7" s="36">
        <v>59.76</v>
      </c>
      <c r="CV7" s="36">
        <v>83.46</v>
      </c>
      <c r="CW7" s="36">
        <v>83.57</v>
      </c>
      <c r="CX7" s="36">
        <v>83.63</v>
      </c>
      <c r="CY7" s="36">
        <v>83.62</v>
      </c>
      <c r="CZ7" s="36">
        <v>83.64</v>
      </c>
      <c r="DA7" s="36">
        <v>84.87</v>
      </c>
      <c r="DB7" s="36">
        <v>85.4</v>
      </c>
      <c r="DC7" s="36">
        <v>85.53</v>
      </c>
      <c r="DD7" s="36">
        <v>85.23</v>
      </c>
      <c r="DE7" s="36">
        <v>85.26</v>
      </c>
      <c r="DF7" s="36">
        <v>89.95</v>
      </c>
      <c r="DG7" s="36">
        <v>40.32</v>
      </c>
      <c r="DH7" s="36">
        <v>41.59</v>
      </c>
      <c r="DI7" s="36">
        <v>42.94</v>
      </c>
      <c r="DJ7" s="36">
        <v>46.26</v>
      </c>
      <c r="DK7" s="36">
        <v>47.61</v>
      </c>
      <c r="DL7" s="36">
        <v>35.53</v>
      </c>
      <c r="DM7" s="36">
        <v>36.36</v>
      </c>
      <c r="DN7" s="36">
        <v>37.340000000000003</v>
      </c>
      <c r="DO7" s="36">
        <v>44.31</v>
      </c>
      <c r="DP7" s="36">
        <v>45.75</v>
      </c>
      <c r="DQ7" s="36">
        <v>47.18</v>
      </c>
      <c r="DR7" s="36">
        <v>15.64</v>
      </c>
      <c r="DS7" s="36">
        <v>16.559999999999999</v>
      </c>
      <c r="DT7" s="36">
        <v>15.9</v>
      </c>
      <c r="DU7" s="36">
        <v>15.48</v>
      </c>
      <c r="DV7" s="36">
        <v>20.21</v>
      </c>
      <c r="DW7" s="36">
        <v>6.47</v>
      </c>
      <c r="DX7" s="36">
        <v>7.8</v>
      </c>
      <c r="DY7" s="36">
        <v>8.39</v>
      </c>
      <c r="DZ7" s="36">
        <v>10.09</v>
      </c>
      <c r="EA7" s="36">
        <v>10.54</v>
      </c>
      <c r="EB7" s="36">
        <v>13.18</v>
      </c>
      <c r="EC7" s="36">
        <v>0.96</v>
      </c>
      <c r="ED7" s="36">
        <v>1.05</v>
      </c>
      <c r="EE7" s="36">
        <v>1.1299999999999999</v>
      </c>
      <c r="EF7" s="36">
        <v>1.1299999999999999</v>
      </c>
      <c r="EG7" s="36">
        <v>0.85</v>
      </c>
      <c r="EH7" s="36">
        <v>0.7</v>
      </c>
      <c r="EI7" s="36">
        <v>0.81</v>
      </c>
      <c r="EJ7" s="36">
        <v>0.59</v>
      </c>
      <c r="EK7" s="36">
        <v>0.6</v>
      </c>
      <c r="EL7" s="36">
        <v>0.56000000000000005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98</v>
      </c>
      <c r="C9" s="39" t="s">
        <v>99</v>
      </c>
      <c r="D9" s="39" t="s">
        <v>100</v>
      </c>
      <c r="E9" s="39" t="s">
        <v>101</v>
      </c>
      <c r="F9" s="39" t="s">
        <v>102</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19fa14b8ed9417a9d065cd108c40053 xmlns="d54a846b-24f4-4e84-96b7-55158fab561e">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k19fa14b8ed9417a9d065cd108c40053>
    <TaxCatchAll xmlns="8ec332e5-69b1-420a-98f0-83be9626a5fc">
      <Value>2</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042B3E2D4C5FB4284130DC2A4E6F68E" ma:contentTypeVersion="" ma:contentTypeDescription="新しいドキュメントを作成します。" ma:contentTypeScope="" ma:versionID="28e7abfd01b2bd796fffe9b2cdfd6728">
  <xsd:schema xmlns:xsd="http://www.w3.org/2001/XMLSchema" xmlns:xs="http://www.w3.org/2001/XMLSchema" xmlns:p="http://schemas.microsoft.com/office/2006/metadata/properties" xmlns:ns2="d54a846b-24f4-4e84-96b7-55158fab561e" xmlns:ns3="8ec332e5-69b1-420a-98f0-83be9626a5fc" targetNamespace="http://schemas.microsoft.com/office/2006/metadata/properties" ma:root="true" ma:fieldsID="ac9e10a77bd73e19b0350f7a9a18e9bd" ns2:_="" ns3:_="">
    <xsd:import namespace="d54a846b-24f4-4e84-96b7-55158fab561e"/>
    <xsd:import namespace="8ec332e5-69b1-420a-98f0-83be9626a5fc"/>
    <xsd:element name="properties">
      <xsd:complexType>
        <xsd:sequence>
          <xsd:element name="documentManagement">
            <xsd:complexType>
              <xsd:all>
                <xsd:element ref="ns2:k19fa14b8ed9417a9d065cd108c40053"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4a846b-24f4-4e84-96b7-55158fab561e" elementFormDefault="qualified">
    <xsd:import namespace="http://schemas.microsoft.com/office/2006/documentManagement/types"/>
    <xsd:import namespace="http://schemas.microsoft.com/office/infopath/2007/PartnerControls"/>
    <xsd:element name="k19fa14b8ed9417a9d065cd108c40053" ma:index="9" nillable="true" ma:taxonomy="true" ma:internalName="k19fa14b8ed9417a9d065cd108c40053" ma:taxonomyFieldName="_x30ad__x30fc__x30ef__x30fc__x30c9_" ma:displayName="キーワード" ma:default="2;#課フォルダ|5bd608ce-2fcb-4260-bd6a-2a07563dd86c" ma:fieldId="{419fa14b-8ed9-417a-9d06-5cd108c40053}"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8E8697D3-1B34-4427-A21E-399F35FFD324}" ma:internalName="TaxCatchAll" ma:showField="CatchAllData" ma:web="{235248c7-3eeb-41ad-9316-1a6fb2d597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1ACE6E-55DA-4F19-8DDC-4245B559BA14}"/>
</file>

<file path=customXml/itemProps2.xml><?xml version="1.0" encoding="utf-8"?>
<ds:datastoreItem xmlns:ds="http://schemas.openxmlformats.org/officeDocument/2006/customXml" ds:itemID="{7D56745D-5597-4E77-B283-6E918A9902F0}"/>
</file>

<file path=customXml/itemProps3.xml><?xml version="1.0" encoding="utf-8"?>
<ds:datastoreItem xmlns:ds="http://schemas.openxmlformats.org/officeDocument/2006/customXml" ds:itemID="{E6912CF5-5554-4756-A378-B9FDEC95872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市原市</cp:lastModifiedBy>
  <cp:lastPrinted>2017-02-13T01:24:36Z</cp:lastPrinted>
  <dcterms:created xsi:type="dcterms:W3CDTF">2017-02-01T08:38:35Z</dcterms:created>
  <dcterms:modified xsi:type="dcterms:W3CDTF">2017-02-13T02:59:00Z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0x010100B042B3E2D4C5FB4284130DC2A4E6F68E</vt:lpwstr>
  </property>
  <property fmtid="{D5CDD505-2E9C-101B-9397-08002B2CF9AE}" pid="3" name="_x30ad__x30fc__x30ef__x30fc__x30c9_">
    <vt:lpwstr>2;#課フォルダ|5bd608ce-2fcb-4260-bd6a-2a07563dd86c</vt:lpwstr>
  </property>
  <property fmtid="{D5CDD505-2E9C-101B-9397-08002B2CF9AE}" pid="4" name="キーワード">
    <vt:lpwstr>2;#課フォルダ|5bd608ce-2fcb-4260-bd6a-2a07563dd86c</vt:lpwstr>
  </property>
</Properties>
</file>