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<sst xmlns="http://schemas.openxmlformats.org/spreadsheetml/2006/main" count="221" uniqueCount="111">
  <si>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</si>
  <si>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</si>
  <si>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</si>
  <si>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</si>
  <si>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</si>
  <si>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</si>
  <si>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</si>
  <si>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</si>
  <si>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</si>
  <si>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</si>
  <si>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</si>
  <si>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</si>
  <si>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</si>
  <si>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</si>
  <si>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</si>
  <si>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</si>
  <si>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</si>
  <si>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</si>
  <si>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</si>
  <si>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</si>
  <si>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</si>
  <si>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</si>
  <si>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</si>
  <si>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</si>
  <si>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</si>
  <si>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</si>
  <si>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</si>
  <si>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</si>
  <si>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</si>
  <si>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</si>
  <si>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</si>
  <si>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</si>
  <si>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</si>
  <si>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</si>
  <si>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</si>
  <si>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</si>
  <si>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</si>
  <si>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</si>
  <si>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</si>
  <si>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</si>
  <si>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</si>
  <si>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</si>
  <si>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</si>
  <si>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</si>
  <si>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</si>
  <si>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</si>
  <si>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</si>
  <si>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</si>
  <si>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</si>
  <si>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</si>
  <si>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</si>
  <si>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</si>
  <si>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</si>
  <si>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</si>
  <si>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</si>
  <si>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</si>
  <si>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</si>
  <si>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</si>
  <si>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</si>
  <si>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</si>
  <si>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</si>
  <si>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</si>
  <si>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</si>
  <si>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</si>
  <si>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</si>
  <si>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</si>
  <si>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</si>
  <si>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</si>
  <si>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</si>
  <si>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</si>
  <si>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</si>
  <si>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</si>
  <si>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</si>
  <si>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</si>
  <si>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</si>
  <si>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</si>
  <si>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</si>
  <si>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</si>
  <si>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</si>
  <si>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</si>
  <si>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</si>
  <si>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</si>
  <si>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</si>
  <si>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</si>
  <si>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</si>
  <si>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</si>
  <si>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</si>
  <si>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</si>
  <si>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</si>
  <si>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</si>
  <si>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</si>
  <si>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</si>
  <si>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</si>
  <si>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</si>
  <si>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</si>
  <si>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</si>
  <si>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市原市</t>
  </si>
  <si>
    <t>法非適用</t>
  </si>
  <si>
    <t>下水道事業</t>
  </si>
  <si>
    <t>公共下水道</t>
  </si>
  <si>
    <t>Ac1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</si>
  <si>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</si>
  <si>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</si>
  <si>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</si>
  <si>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</si>
  <si>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</si>
  <si>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</si>
  <si>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</si>
  <si>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本市の経営比較分析において、経費回収率を始めとした分析の結果、概ね良好な値を示している。
　今後は、整備後50年を経過する施設が増加するとともに、人口減少等が生じた場合、下水道使用料収入にも影響が生じることから、平成31年度からの地方公営企業法適用を進め、より多角的な経営分析を進めていく。
</t>
    <phoneticPr fontId="4"/>
  </si>
  <si>
    <t xml:space="preserve">　管渠改善率について、建設後50年を経過していない資産が大半であることから、類似団体と比較して低い水準である。
　今後は、ストックマネジメント計画策定を進めることと併せ、地方公営企業法適用を進め、財務面でも中長期的な視野をもって対応を進めていく。
</t>
    <rPh sb="25" eb="27">
      <t>シサン</t>
    </rPh>
    <rPh sb="28" eb="30">
      <t>タイハン</t>
    </rPh>
    <rPh sb="57" eb="59">
      <t>コンゴ</t>
    </rPh>
    <rPh sb="71" eb="73">
      <t>ケイカク</t>
    </rPh>
    <phoneticPr fontId="4"/>
  </si>
  <si>
    <t>　経営の健全性・効率性の観点から、④企業債残高対事業規模比較では類似団体と比較して7割程度の残高であり、良好と考える。
　次に、⑥汚水処理原価では類似団体と比較して抑制できていることもあり、⑤経費回収率も100％を示していることから、法非適用での分析結果としては、近年では問題なしと考えられる。
　また、⑧水洗化率の数値も100％でこそないものの、類似団体との比較、全国平均値との比較ともに水準を上回っていることから、良好と判断できる。
　なお、①収益的収支比率については、他団体との比較はできないが、数値として100％ではないものの汚水処理費への基準外繰入金が生じていないことから、概ね良好と判断できる。
　一方で、⑦施設利用率について、本市の管渠施設については整備途上であるとともに、近年の節水意識の向上や節水家電の普及により、現在晴天時平均処理水量に対し終末処理場の現在処理能力に余力があるため、類似団体に比べ低めの数値であるが、普及率が現状の61.9％から増加することに伴い、向上する余地があるものと考えられる。</t>
    <rPh sb="432" eb="434">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</si>
</sst>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0.03</c:v>
                </c:pt>
                <c:pt idx="1">
                  <c:v>0.06</c:v>
                </c:pt>
                <c:pt idx="2">
                  <c:v>0.04</c:v>
                </c:pt>
                <c:pt idx="3">
                  <c:v>0.01</c:v>
                </c:pt>
                <c:pt idx="4">
                  <c:v>0.01</c:v>
                </c:pt>
              </c:numCache>
            </c:numRef>
          </c:val>
        </c:ser>
        <c:dLbls>
          <c:showLegendKey val="0"/>
          <c:showVal val="0"/>
          <c:showCatName val="0"/>
          <c:showSerName val="0"/>
          <c:showPercent val="0"/>
          <c:showBubbleSize val="0"/>
        </c:dLbls>
        <c:gapWidth val="150"/>
        <c:axId val="164092160"/>
        <c:axId val="16423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0.1</c:v>
                </c:pt>
                <c:pt idx="2">
                  <c:v>0.1</c:v>
                </c:pt>
                <c:pt idx="3">
                  <c:v>0.11</c:v>
                </c:pt>
                <c:pt idx="4">
                  <c:v>0.12</c:v>
                </c:pt>
              </c:numCache>
            </c:numRef>
          </c:val>
          <c:smooth val="0"/>
        </c:ser>
        <c:dLbls>
          <c:showLegendKey val="0"/>
          <c:showVal val="0"/>
          <c:showCatName val="0"/>
          <c:showSerName val="0"/>
          <c:showPercent val="0"/>
          <c:showBubbleSize val="0"/>
        </c:dLbls>
        <c:marker val="1"/>
        <c:smooth val="0"/>
        <c:axId val="164092160"/>
        <c:axId val="164237696"/>
      </c:lineChart>
      <c:dateAx>
        <c:axId val="164092160"/>
        <c:scaling>
          <c:orientation val="minMax"/>
        </c:scaling>
        <c:delete val="1"/>
        <c:axPos val="b"/>
        <c:numFmt formatCode="ge" sourceLinked="1"/>
        <c:majorTickMark val="none"/>
        <c:minorTickMark val="none"/>
        <c:tickLblPos val="none"/>
        <c:crossAx val="164237696"/>
        <c:crosses val="autoZero"/>
        <c:auto val="1"/>
        <c:lblOffset val="100"/>
        <c:baseTimeUnit val="years"/>
      </c:dateAx>
      <c:valAx>
        <c:axId val="16423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09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63.55</c:v>
                </c:pt>
                <c:pt idx="1">
                  <c:v>66.63</c:v>
                </c:pt>
                <c:pt idx="2">
                  <c:v>65.959999999999994</c:v>
                </c:pt>
                <c:pt idx="3">
                  <c:v>56.01</c:v>
                </c:pt>
                <c:pt idx="4">
                  <c:v>56.91</c:v>
                </c:pt>
              </c:numCache>
            </c:numRef>
          </c:val>
        </c:ser>
        <c:dLbls>
          <c:showLegendKey val="0"/>
          <c:showVal val="0"/>
          <c:showCatName val="0"/>
          <c:showSerName val="0"/>
          <c:showPercent val="0"/>
          <c:showBubbleSize val="0"/>
        </c:dLbls>
        <c:gapWidth val="150"/>
        <c:axId val="166345344"/>
        <c:axId val="16636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61.64</c:v>
                </c:pt>
                <c:pt idx="1">
                  <c:v>61.73</c:v>
                </c:pt>
                <c:pt idx="2">
                  <c:v>61.1</c:v>
                </c:pt>
                <c:pt idx="3">
                  <c:v>61.03</c:v>
                </c:pt>
                <c:pt idx="4">
                  <c:v>62.5</c:v>
                </c:pt>
              </c:numCache>
            </c:numRef>
          </c:val>
          <c:smooth val="0"/>
        </c:ser>
        <c:dLbls>
          <c:showLegendKey val="0"/>
          <c:showVal val="0"/>
          <c:showCatName val="0"/>
          <c:showSerName val="0"/>
          <c:showPercent val="0"/>
          <c:showBubbleSize val="0"/>
        </c:dLbls>
        <c:marker val="1"/>
        <c:smooth val="0"/>
        <c:axId val="166345344"/>
        <c:axId val="166363904"/>
      </c:lineChart>
      <c:dateAx>
        <c:axId val="166345344"/>
        <c:scaling>
          <c:orientation val="minMax"/>
        </c:scaling>
        <c:delete val="1"/>
        <c:axPos val="b"/>
        <c:numFmt formatCode="ge" sourceLinked="1"/>
        <c:majorTickMark val="none"/>
        <c:minorTickMark val="none"/>
        <c:tickLblPos val="none"/>
        <c:crossAx val="166363904"/>
        <c:crosses val="autoZero"/>
        <c:auto val="1"/>
        <c:lblOffset val="100"/>
        <c:baseTimeUnit val="years"/>
      </c:dateAx>
      <c:valAx>
        <c:axId val="16636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4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95</c:v>
                </c:pt>
                <c:pt idx="1">
                  <c:v>95.06</c:v>
                </c:pt>
                <c:pt idx="2">
                  <c:v>94.79</c:v>
                </c:pt>
                <c:pt idx="3">
                  <c:v>94.81</c:v>
                </c:pt>
                <c:pt idx="4">
                  <c:v>95.07</c:v>
                </c:pt>
              </c:numCache>
            </c:numRef>
          </c:val>
        </c:ser>
        <c:dLbls>
          <c:showLegendKey val="0"/>
          <c:showVal val="0"/>
          <c:showCatName val="0"/>
          <c:showSerName val="0"/>
          <c:showPercent val="0"/>
          <c:showBubbleSize val="0"/>
        </c:dLbls>
        <c:gapWidth val="150"/>
        <c:axId val="166668544"/>
        <c:axId val="16667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93.1</c:v>
                </c:pt>
                <c:pt idx="1">
                  <c:v>93.1</c:v>
                </c:pt>
                <c:pt idx="2">
                  <c:v>93.47</c:v>
                </c:pt>
                <c:pt idx="3">
                  <c:v>93.83</c:v>
                </c:pt>
                <c:pt idx="4">
                  <c:v>93.88</c:v>
                </c:pt>
              </c:numCache>
            </c:numRef>
          </c:val>
          <c:smooth val="0"/>
        </c:ser>
        <c:dLbls>
          <c:showLegendKey val="0"/>
          <c:showVal val="0"/>
          <c:showCatName val="0"/>
          <c:showSerName val="0"/>
          <c:showPercent val="0"/>
          <c:showBubbleSize val="0"/>
        </c:dLbls>
        <c:marker val="1"/>
        <c:smooth val="0"/>
        <c:axId val="166668544"/>
        <c:axId val="166670720"/>
      </c:lineChart>
      <c:dateAx>
        <c:axId val="166668544"/>
        <c:scaling>
          <c:orientation val="minMax"/>
        </c:scaling>
        <c:delete val="1"/>
        <c:axPos val="b"/>
        <c:numFmt formatCode="ge" sourceLinked="1"/>
        <c:majorTickMark val="none"/>
        <c:minorTickMark val="none"/>
        <c:tickLblPos val="none"/>
        <c:crossAx val="166670720"/>
        <c:crosses val="autoZero"/>
        <c:auto val="1"/>
        <c:lblOffset val="100"/>
        <c:baseTimeUnit val="years"/>
      </c:dateAx>
      <c:valAx>
        <c:axId val="16667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66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78.62</c:v>
                </c:pt>
                <c:pt idx="1">
                  <c:v>82.24</c:v>
                </c:pt>
                <c:pt idx="2">
                  <c:v>87.53</c:v>
                </c:pt>
                <c:pt idx="3">
                  <c:v>88.55</c:v>
                </c:pt>
                <c:pt idx="4">
                  <c:v>85.83</c:v>
                </c:pt>
              </c:numCache>
            </c:numRef>
          </c:val>
        </c:ser>
        <c:dLbls>
          <c:showLegendKey val="0"/>
          <c:showVal val="0"/>
          <c:showCatName val="0"/>
          <c:showSerName val="0"/>
          <c:showPercent val="0"/>
          <c:showBubbleSize val="0"/>
        </c:dLbls>
        <c:gapWidth val="150"/>
        <c:axId val="164272000"/>
        <c:axId val="16428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272000"/>
        <c:axId val="164286464"/>
      </c:lineChart>
      <c:dateAx>
        <c:axId val="164272000"/>
        <c:scaling>
          <c:orientation val="minMax"/>
        </c:scaling>
        <c:delete val="1"/>
        <c:axPos val="b"/>
        <c:numFmt formatCode="ge" sourceLinked="1"/>
        <c:majorTickMark val="none"/>
        <c:minorTickMark val="none"/>
        <c:tickLblPos val="none"/>
        <c:crossAx val="164286464"/>
        <c:crosses val="autoZero"/>
        <c:auto val="1"/>
        <c:lblOffset val="100"/>
        <c:baseTimeUnit val="years"/>
      </c:dateAx>
      <c:valAx>
        <c:axId val="16428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27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914688"/>
        <c:axId val="16491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914688"/>
        <c:axId val="164916608"/>
      </c:lineChart>
      <c:dateAx>
        <c:axId val="164914688"/>
        <c:scaling>
          <c:orientation val="minMax"/>
        </c:scaling>
        <c:delete val="1"/>
        <c:axPos val="b"/>
        <c:numFmt formatCode="ge" sourceLinked="1"/>
        <c:majorTickMark val="none"/>
        <c:minorTickMark val="none"/>
        <c:tickLblPos val="none"/>
        <c:crossAx val="164916608"/>
        <c:crosses val="autoZero"/>
        <c:auto val="1"/>
        <c:lblOffset val="100"/>
        <c:baseTimeUnit val="years"/>
      </c:dateAx>
      <c:valAx>
        <c:axId val="16491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1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020800"/>
        <c:axId val="16502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020800"/>
        <c:axId val="165022720"/>
      </c:lineChart>
      <c:dateAx>
        <c:axId val="165020800"/>
        <c:scaling>
          <c:orientation val="minMax"/>
        </c:scaling>
        <c:delete val="1"/>
        <c:axPos val="b"/>
        <c:numFmt formatCode="ge" sourceLinked="1"/>
        <c:majorTickMark val="none"/>
        <c:minorTickMark val="none"/>
        <c:tickLblPos val="none"/>
        <c:crossAx val="165022720"/>
        <c:crosses val="autoZero"/>
        <c:auto val="1"/>
        <c:lblOffset val="100"/>
        <c:baseTimeUnit val="years"/>
      </c:dateAx>
      <c:valAx>
        <c:axId val="16502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02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053568"/>
        <c:axId val="16505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053568"/>
        <c:axId val="165055488"/>
      </c:lineChart>
      <c:dateAx>
        <c:axId val="165053568"/>
        <c:scaling>
          <c:orientation val="minMax"/>
        </c:scaling>
        <c:delete val="1"/>
        <c:axPos val="b"/>
        <c:numFmt formatCode="ge" sourceLinked="1"/>
        <c:majorTickMark val="none"/>
        <c:minorTickMark val="none"/>
        <c:tickLblPos val="none"/>
        <c:crossAx val="165055488"/>
        <c:crosses val="autoZero"/>
        <c:auto val="1"/>
        <c:lblOffset val="100"/>
        <c:baseTimeUnit val="years"/>
      </c:dateAx>
      <c:valAx>
        <c:axId val="16505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05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098624"/>
        <c:axId val="16510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098624"/>
        <c:axId val="165100544"/>
      </c:lineChart>
      <c:dateAx>
        <c:axId val="165098624"/>
        <c:scaling>
          <c:orientation val="minMax"/>
        </c:scaling>
        <c:delete val="1"/>
        <c:axPos val="b"/>
        <c:numFmt formatCode="ge" sourceLinked="1"/>
        <c:majorTickMark val="none"/>
        <c:minorTickMark val="none"/>
        <c:tickLblPos val="none"/>
        <c:crossAx val="165100544"/>
        <c:crosses val="autoZero"/>
        <c:auto val="1"/>
        <c:lblOffset val="100"/>
        <c:baseTimeUnit val="years"/>
      </c:dateAx>
      <c:valAx>
        <c:axId val="16510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09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606.5</c:v>
                </c:pt>
                <c:pt idx="1">
                  <c:v>637.97</c:v>
                </c:pt>
                <c:pt idx="2">
                  <c:v>594.34</c:v>
                </c:pt>
                <c:pt idx="3">
                  <c:v>529.46</c:v>
                </c:pt>
                <c:pt idx="4">
                  <c:v>577.94000000000005</c:v>
                </c:pt>
              </c:numCache>
            </c:numRef>
          </c:val>
        </c:ser>
        <c:dLbls>
          <c:showLegendKey val="0"/>
          <c:showVal val="0"/>
          <c:showCatName val="0"/>
          <c:showSerName val="0"/>
          <c:showPercent val="0"/>
          <c:showBubbleSize val="0"/>
        </c:dLbls>
        <c:gapWidth val="150"/>
        <c:axId val="165143296"/>
        <c:axId val="16514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959.1</c:v>
                </c:pt>
                <c:pt idx="1">
                  <c:v>941.18</c:v>
                </c:pt>
                <c:pt idx="2">
                  <c:v>893.45</c:v>
                </c:pt>
                <c:pt idx="3">
                  <c:v>843.57</c:v>
                </c:pt>
                <c:pt idx="4">
                  <c:v>845.86</c:v>
                </c:pt>
              </c:numCache>
            </c:numRef>
          </c:val>
          <c:smooth val="0"/>
        </c:ser>
        <c:dLbls>
          <c:showLegendKey val="0"/>
          <c:showVal val="0"/>
          <c:showCatName val="0"/>
          <c:showSerName val="0"/>
          <c:showPercent val="0"/>
          <c:showBubbleSize val="0"/>
        </c:dLbls>
        <c:marker val="1"/>
        <c:smooth val="0"/>
        <c:axId val="165143296"/>
        <c:axId val="165145216"/>
      </c:lineChart>
      <c:dateAx>
        <c:axId val="165143296"/>
        <c:scaling>
          <c:orientation val="minMax"/>
        </c:scaling>
        <c:delete val="1"/>
        <c:axPos val="b"/>
        <c:numFmt formatCode="ge" sourceLinked="1"/>
        <c:majorTickMark val="none"/>
        <c:minorTickMark val="none"/>
        <c:tickLblPos val="none"/>
        <c:crossAx val="165145216"/>
        <c:crosses val="autoZero"/>
        <c:auto val="1"/>
        <c:lblOffset val="100"/>
        <c:baseTimeUnit val="years"/>
      </c:dateAx>
      <c:valAx>
        <c:axId val="16514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4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100</c:v>
                </c:pt>
                <c:pt idx="1">
                  <c:v>100</c:v>
                </c:pt>
                <c:pt idx="2">
                  <c:v>100</c:v>
                </c:pt>
                <c:pt idx="3">
                  <c:v>105.11</c:v>
                </c:pt>
                <c:pt idx="4">
                  <c:v>105.66</c:v>
                </c:pt>
              </c:numCache>
            </c:numRef>
          </c:val>
        </c:ser>
        <c:dLbls>
          <c:showLegendKey val="0"/>
          <c:showVal val="0"/>
          <c:showCatName val="0"/>
          <c:showSerName val="0"/>
          <c:showPercent val="0"/>
          <c:showBubbleSize val="0"/>
        </c:dLbls>
        <c:gapWidth val="150"/>
        <c:axId val="165175296"/>
        <c:axId val="16517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93.53</c:v>
                </c:pt>
                <c:pt idx="1">
                  <c:v>93.55</c:v>
                </c:pt>
                <c:pt idx="2">
                  <c:v>95.24</c:v>
                </c:pt>
                <c:pt idx="3">
                  <c:v>99.86</c:v>
                </c:pt>
                <c:pt idx="4">
                  <c:v>101.88</c:v>
                </c:pt>
              </c:numCache>
            </c:numRef>
          </c:val>
          <c:smooth val="0"/>
        </c:ser>
        <c:dLbls>
          <c:showLegendKey val="0"/>
          <c:showVal val="0"/>
          <c:showCatName val="0"/>
          <c:showSerName val="0"/>
          <c:showPercent val="0"/>
          <c:showBubbleSize val="0"/>
        </c:dLbls>
        <c:marker val="1"/>
        <c:smooth val="0"/>
        <c:axId val="165175296"/>
        <c:axId val="165177216"/>
      </c:lineChart>
      <c:dateAx>
        <c:axId val="165175296"/>
        <c:scaling>
          <c:orientation val="minMax"/>
        </c:scaling>
        <c:delete val="1"/>
        <c:axPos val="b"/>
        <c:numFmt formatCode="ge" sourceLinked="1"/>
        <c:majorTickMark val="none"/>
        <c:minorTickMark val="none"/>
        <c:tickLblPos val="none"/>
        <c:crossAx val="165177216"/>
        <c:crosses val="autoZero"/>
        <c:auto val="1"/>
        <c:lblOffset val="100"/>
        <c:baseTimeUnit val="years"/>
      </c:dateAx>
      <c:valAx>
        <c:axId val="16517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7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129.9</c:v>
                </c:pt>
                <c:pt idx="1">
                  <c:v>130.01</c:v>
                </c:pt>
                <c:pt idx="2">
                  <c:v>129.82</c:v>
                </c:pt>
                <c:pt idx="3">
                  <c:v>124.5</c:v>
                </c:pt>
                <c:pt idx="4">
                  <c:v>125.64</c:v>
                </c:pt>
              </c:numCache>
            </c:numRef>
          </c:val>
        </c:ser>
        <c:dLbls>
          <c:showLegendKey val="0"/>
          <c:showVal val="0"/>
          <c:showCatName val="0"/>
          <c:showSerName val="0"/>
          <c:showPercent val="0"/>
          <c:showBubbleSize val="0"/>
        </c:dLbls>
        <c:gapWidth val="150"/>
        <c:axId val="165207040"/>
        <c:axId val="16521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152.28</c:v>
                </c:pt>
                <c:pt idx="1">
                  <c:v>153.24</c:v>
                </c:pt>
                <c:pt idx="2">
                  <c:v>150.75</c:v>
                </c:pt>
                <c:pt idx="3">
                  <c:v>147.29</c:v>
                </c:pt>
                <c:pt idx="4">
                  <c:v>143.15</c:v>
                </c:pt>
              </c:numCache>
            </c:numRef>
          </c:val>
          <c:smooth val="0"/>
        </c:ser>
        <c:dLbls>
          <c:showLegendKey val="0"/>
          <c:showVal val="0"/>
          <c:showCatName val="0"/>
          <c:showSerName val="0"/>
          <c:showPercent val="0"/>
          <c:showBubbleSize val="0"/>
        </c:dLbls>
        <c:marker val="1"/>
        <c:smooth val="0"/>
        <c:axId val="165207040"/>
        <c:axId val="165213312"/>
      </c:lineChart>
      <c:dateAx>
        <c:axId val="165207040"/>
        <c:scaling>
          <c:orientation val="minMax"/>
        </c:scaling>
        <c:delete val="1"/>
        <c:axPos val="b"/>
        <c:numFmt formatCode="ge" sourceLinked="1"/>
        <c:majorTickMark val="none"/>
        <c:minorTickMark val="none"/>
        <c:tickLblPos val="none"/>
        <c:crossAx val="165213312"/>
        <c:crosses val="autoZero"/>
        <c:auto val="1"/>
        <c:lblOffset val="100"/>
        <c:baseTimeUnit val="years"/>
      </c:dateAx>
      <c:valAx>
        <c:axId val="16521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20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市原市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Ac1</v>
      </c>
      <c r="X8" s="70"/>
      <c r="Y8" s="70"/>
      <c r="Z8" s="70"/>
      <c r="AA8" s="70"/>
      <c r="AB8" s="70"/>
      <c r="AC8" s="70"/>
      <c r="AD8" s="3"/>
      <c r="AE8" s="3"/>
      <c r="AF8" s="3"/>
      <c r="AG8" s="3"/>
      <c r="AH8" s="3"/>
      <c r="AI8" s="3"/>
      <c r="AJ8" s="3"/>
      <c r="AK8" s="3"/>
      <c r="AL8" s="64">
        <f>データ!R6</f>
        <v>279697</v>
      </c>
      <c r="AM8" s="64"/>
      <c r="AN8" s="64"/>
      <c r="AO8" s="64"/>
      <c r="AP8" s="64"/>
      <c r="AQ8" s="64"/>
      <c r="AR8" s="64"/>
      <c r="AS8" s="64"/>
      <c r="AT8" s="63">
        <f>データ!S6</f>
        <v>368.17</v>
      </c>
      <c r="AU8" s="63"/>
      <c r="AV8" s="63"/>
      <c r="AW8" s="63"/>
      <c r="AX8" s="63"/>
      <c r="AY8" s="63"/>
      <c r="AZ8" s="63"/>
      <c r="BA8" s="63"/>
      <c r="BB8" s="63">
        <f>データ!T6</f>
        <v>759.7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61.85</v>
      </c>
      <c r="Q10" s="63"/>
      <c r="R10" s="63"/>
      <c r="S10" s="63"/>
      <c r="T10" s="63"/>
      <c r="U10" s="63"/>
      <c r="V10" s="63"/>
      <c r="W10" s="63">
        <f>データ!P6</f>
        <v>85.59</v>
      </c>
      <c r="X10" s="63"/>
      <c r="Y10" s="63"/>
      <c r="Z10" s="63"/>
      <c r="AA10" s="63"/>
      <c r="AB10" s="63"/>
      <c r="AC10" s="63"/>
      <c r="AD10" s="64">
        <f>データ!Q6</f>
        <v>2100</v>
      </c>
      <c r="AE10" s="64"/>
      <c r="AF10" s="64"/>
      <c r="AG10" s="64"/>
      <c r="AH10" s="64"/>
      <c r="AI10" s="64"/>
      <c r="AJ10" s="64"/>
      <c r="AK10" s="2"/>
      <c r="AL10" s="64">
        <f>データ!U6</f>
        <v>172811</v>
      </c>
      <c r="AM10" s="64"/>
      <c r="AN10" s="64"/>
      <c r="AO10" s="64"/>
      <c r="AP10" s="64"/>
      <c r="AQ10" s="64"/>
      <c r="AR10" s="64"/>
      <c r="AS10" s="64"/>
      <c r="AT10" s="63">
        <f>データ!V6</f>
        <v>29.45</v>
      </c>
      <c r="AU10" s="63"/>
      <c r="AV10" s="63"/>
      <c r="AW10" s="63"/>
      <c r="AX10" s="63"/>
      <c r="AY10" s="63"/>
      <c r="AZ10" s="63"/>
      <c r="BA10" s="63"/>
      <c r="BB10" s="63">
        <f>データ!W6</f>
        <v>5867.95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122190</v>
      </c>
      <c r="D6" s="31">
        <f t="shared" si="3"/>
        <v>47</v>
      </c>
      <c r="E6" s="31">
        <f t="shared" si="3"/>
        <v>17</v>
      </c>
      <c r="F6" s="31">
        <f t="shared" si="3"/>
        <v>1</v>
      </c>
      <c r="G6" s="31">
        <f t="shared" si="3"/>
        <v>0</v>
      </c>
      <c r="H6" s="31" t="str">
        <f t="shared" si="3"/>
        <v>千葉県　市原市</v>
      </c>
      <c r="I6" s="31" t="str">
        <f t="shared" si="3"/>
        <v>法非適用</v>
      </c>
      <c r="J6" s="31" t="str">
        <f t="shared" si="3"/>
        <v>下水道事業</v>
      </c>
      <c r="K6" s="31" t="str">
        <f t="shared" si="3"/>
        <v>公共下水道</v>
      </c>
      <c r="L6" s="31" t="str">
        <f t="shared" si="3"/>
        <v>Ac1</v>
      </c>
      <c r="M6" s="32" t="str">
        <f t="shared" si="3"/>
        <v>-</v>
      </c>
      <c r="N6" s="32" t="str">
        <f t="shared" si="3"/>
        <v>該当数値なし</v>
      </c>
      <c r="O6" s="32">
        <f t="shared" si="3"/>
        <v>61.85</v>
      </c>
      <c r="P6" s="32">
        <f t="shared" si="3"/>
        <v>85.59</v>
      </c>
      <c r="Q6" s="32">
        <f t="shared" si="3"/>
        <v>2100</v>
      </c>
      <c r="R6" s="32">
        <f t="shared" si="3"/>
        <v>279697</v>
      </c>
      <c r="S6" s="32">
        <f t="shared" si="3"/>
        <v>368.17</v>
      </c>
      <c r="T6" s="32">
        <f t="shared" si="3"/>
        <v>759.7</v>
      </c>
      <c r="U6" s="32">
        <f t="shared" si="3"/>
        <v>172811</v>
      </c>
      <c r="V6" s="32">
        <f t="shared" si="3"/>
        <v>29.45</v>
      </c>
      <c r="W6" s="32">
        <f t="shared" si="3"/>
        <v>5867.95</v>
      </c>
      <c r="X6" s="33">
        <f>IF(X7="",NA(),X7)</f>
        <v>78.62</v>
      </c>
      <c r="Y6" s="33">
        <f t="shared" ref="Y6:AG6" si="4">IF(Y7="",NA(),Y7)</f>
        <v>82.24</v>
      </c>
      <c r="Z6" s="33">
        <f t="shared" si="4"/>
        <v>87.53</v>
      </c>
      <c r="AA6" s="33">
        <f t="shared" si="4"/>
        <v>88.55</v>
      </c>
      <c r="AB6" s="33">
        <f t="shared" si="4"/>
        <v>85.83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606.5</v>
      </c>
      <c r="BF6" s="33">
        <f t="shared" ref="BF6:BN6" si="7">IF(BF7="",NA(),BF7)</f>
        <v>637.97</v>
      </c>
      <c r="BG6" s="33">
        <f t="shared" si="7"/>
        <v>594.34</v>
      </c>
      <c r="BH6" s="33">
        <f t="shared" si="7"/>
        <v>529.46</v>
      </c>
      <c r="BI6" s="33">
        <f t="shared" si="7"/>
        <v>577.94000000000005</v>
      </c>
      <c r="BJ6" s="33">
        <f t="shared" si="7"/>
        <v>959.1</v>
      </c>
      <c r="BK6" s="33">
        <f t="shared" si="7"/>
        <v>941.18</v>
      </c>
      <c r="BL6" s="33">
        <f t="shared" si="7"/>
        <v>893.45</v>
      </c>
      <c r="BM6" s="33">
        <f t="shared" si="7"/>
        <v>843.57</v>
      </c>
      <c r="BN6" s="33">
        <f t="shared" si="7"/>
        <v>845.86</v>
      </c>
      <c r="BO6" s="32" t="str">
        <f>IF(BO7="","",IF(BO7="-","【-】","【"&amp;SUBSTITUTE(TEXT(BO7,"#,##0.00"),"-","△")&amp;"】"))</f>
        <v>【763.62】</v>
      </c>
      <c r="BP6" s="33">
        <f>IF(BP7="",NA(),BP7)</f>
        <v>100</v>
      </c>
      <c r="BQ6" s="33">
        <f t="shared" ref="BQ6:BY6" si="8">IF(BQ7="",NA(),BQ7)</f>
        <v>100</v>
      </c>
      <c r="BR6" s="33">
        <f t="shared" si="8"/>
        <v>100</v>
      </c>
      <c r="BS6" s="33">
        <f t="shared" si="8"/>
        <v>105.11</v>
      </c>
      <c r="BT6" s="33">
        <f t="shared" si="8"/>
        <v>105.66</v>
      </c>
      <c r="BU6" s="33">
        <f t="shared" si="8"/>
        <v>93.53</v>
      </c>
      <c r="BV6" s="33">
        <f t="shared" si="8"/>
        <v>93.55</v>
      </c>
      <c r="BW6" s="33">
        <f t="shared" si="8"/>
        <v>95.24</v>
      </c>
      <c r="BX6" s="33">
        <f t="shared" si="8"/>
        <v>99.86</v>
      </c>
      <c r="BY6" s="33">
        <f t="shared" si="8"/>
        <v>101.88</v>
      </c>
      <c r="BZ6" s="32" t="str">
        <f>IF(BZ7="","",IF(BZ7="-","【-】","【"&amp;SUBSTITUTE(TEXT(BZ7,"#,##0.00"),"-","△")&amp;"】"))</f>
        <v>【98.53】</v>
      </c>
      <c r="CA6" s="33">
        <f>IF(CA7="",NA(),CA7)</f>
        <v>129.9</v>
      </c>
      <c r="CB6" s="33">
        <f t="shared" ref="CB6:CJ6" si="9">IF(CB7="",NA(),CB7)</f>
        <v>130.01</v>
      </c>
      <c r="CC6" s="33">
        <f t="shared" si="9"/>
        <v>129.82</v>
      </c>
      <c r="CD6" s="33">
        <f t="shared" si="9"/>
        <v>124.5</v>
      </c>
      <c r="CE6" s="33">
        <f t="shared" si="9"/>
        <v>125.64</v>
      </c>
      <c r="CF6" s="33">
        <f t="shared" si="9"/>
        <v>152.28</v>
      </c>
      <c r="CG6" s="33">
        <f t="shared" si="9"/>
        <v>153.24</v>
      </c>
      <c r="CH6" s="33">
        <f t="shared" si="9"/>
        <v>150.75</v>
      </c>
      <c r="CI6" s="33">
        <f t="shared" si="9"/>
        <v>147.29</v>
      </c>
      <c r="CJ6" s="33">
        <f t="shared" si="9"/>
        <v>143.15</v>
      </c>
      <c r="CK6" s="32" t="str">
        <f>IF(CK7="","",IF(CK7="-","【-】","【"&amp;SUBSTITUTE(TEXT(CK7,"#,##0.00"),"-","△")&amp;"】"))</f>
        <v>【139.70】</v>
      </c>
      <c r="CL6" s="33">
        <f>IF(CL7="",NA(),CL7)</f>
        <v>63.55</v>
      </c>
      <c r="CM6" s="33">
        <f t="shared" ref="CM6:CU6" si="10">IF(CM7="",NA(),CM7)</f>
        <v>66.63</v>
      </c>
      <c r="CN6" s="33">
        <f t="shared" si="10"/>
        <v>65.959999999999994</v>
      </c>
      <c r="CO6" s="33">
        <f t="shared" si="10"/>
        <v>56.01</v>
      </c>
      <c r="CP6" s="33">
        <f t="shared" si="10"/>
        <v>56.91</v>
      </c>
      <c r="CQ6" s="33">
        <f t="shared" si="10"/>
        <v>61.64</v>
      </c>
      <c r="CR6" s="33">
        <f t="shared" si="10"/>
        <v>61.73</v>
      </c>
      <c r="CS6" s="33">
        <f t="shared" si="10"/>
        <v>61.1</v>
      </c>
      <c r="CT6" s="33">
        <f t="shared" si="10"/>
        <v>61.03</v>
      </c>
      <c r="CU6" s="33">
        <f t="shared" si="10"/>
        <v>62.5</v>
      </c>
      <c r="CV6" s="32" t="str">
        <f>IF(CV7="","",IF(CV7="-","【-】","【"&amp;SUBSTITUTE(TEXT(CV7,"#,##0.00"),"-","△")&amp;"】"))</f>
        <v>【60.01】</v>
      </c>
      <c r="CW6" s="33">
        <f>IF(CW7="",NA(),CW7)</f>
        <v>95</v>
      </c>
      <c r="CX6" s="33">
        <f t="shared" ref="CX6:DF6" si="11">IF(CX7="",NA(),CX7)</f>
        <v>95.06</v>
      </c>
      <c r="CY6" s="33">
        <f t="shared" si="11"/>
        <v>94.79</v>
      </c>
      <c r="CZ6" s="33">
        <f t="shared" si="11"/>
        <v>94.81</v>
      </c>
      <c r="DA6" s="33">
        <f t="shared" si="11"/>
        <v>95.07</v>
      </c>
      <c r="DB6" s="33">
        <f t="shared" si="11"/>
        <v>93.1</v>
      </c>
      <c r="DC6" s="33">
        <f t="shared" si="11"/>
        <v>93.1</v>
      </c>
      <c r="DD6" s="33">
        <f t="shared" si="11"/>
        <v>93.47</v>
      </c>
      <c r="DE6" s="33">
        <f t="shared" si="11"/>
        <v>93.83</v>
      </c>
      <c r="DF6" s="33">
        <f t="shared" si="11"/>
        <v>93.88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0.03</v>
      </c>
      <c r="EE6" s="33">
        <f t="shared" ref="EE6:EM6" si="14">IF(EE7="",NA(),EE7)</f>
        <v>0.06</v>
      </c>
      <c r="EF6" s="33">
        <f t="shared" si="14"/>
        <v>0.04</v>
      </c>
      <c r="EG6" s="33">
        <f t="shared" si="14"/>
        <v>0.01</v>
      </c>
      <c r="EH6" s="33">
        <f t="shared" si="14"/>
        <v>0.01</v>
      </c>
      <c r="EI6" s="33">
        <f t="shared" si="14"/>
        <v>0.08</v>
      </c>
      <c r="EJ6" s="33">
        <f t="shared" si="14"/>
        <v>0.1</v>
      </c>
      <c r="EK6" s="33">
        <f t="shared" si="14"/>
        <v>0.1</v>
      </c>
      <c r="EL6" s="33">
        <f t="shared" si="14"/>
        <v>0.11</v>
      </c>
      <c r="EM6" s="33">
        <f t="shared" si="14"/>
        <v>0.12</v>
      </c>
      <c r="EN6" s="32" t="str">
        <f>IF(EN7="","",IF(EN7="-","【-】","【"&amp;SUBSTITUTE(TEXT(EN7,"#,##0.00"),"-","△")&amp;"】"))</f>
        <v>【0.23】</v>
      </c>
    </row>
    <row r="7" spans="1:144" s="34" customFormat="1">
      <c r="A7" s="26"/>
      <c r="B7" s="35">
        <v>2015</v>
      </c>
      <c r="C7" s="35">
        <v>122190</v>
      </c>
      <c r="D7" s="35">
        <v>47</v>
      </c>
      <c r="E7" s="35">
        <v>17</v>
      </c>
      <c r="F7" s="35">
        <v>1</v>
      </c>
      <c r="G7" s="35">
        <v>0</v>
      </c>
      <c r="H7" s="35" t="s">
        <v>96</v>
      </c>
      <c r="I7" s="35" t="s">
        <v>97</v>
      </c>
      <c r="J7" s="35" t="s">
        <v>98</v>
      </c>
      <c r="K7" s="35" t="s">
        <v>99</v>
      </c>
      <c r="L7" s="35" t="s">
        <v>100</v>
      </c>
      <c r="M7" s="36" t="s">
        <v>101</v>
      </c>
      <c r="N7" s="36" t="s">
        <v>102</v>
      </c>
      <c r="O7" s="36">
        <v>61.85</v>
      </c>
      <c r="P7" s="36">
        <v>85.59</v>
      </c>
      <c r="Q7" s="36">
        <v>2100</v>
      </c>
      <c r="R7" s="36">
        <v>279697</v>
      </c>
      <c r="S7" s="36">
        <v>368.17</v>
      </c>
      <c r="T7" s="36">
        <v>759.7</v>
      </c>
      <c r="U7" s="36">
        <v>172811</v>
      </c>
      <c r="V7" s="36">
        <v>29.45</v>
      </c>
      <c r="W7" s="36">
        <v>5867.95</v>
      </c>
      <c r="X7" s="36">
        <v>78.62</v>
      </c>
      <c r="Y7" s="36">
        <v>82.24</v>
      </c>
      <c r="Z7" s="36">
        <v>87.53</v>
      </c>
      <c r="AA7" s="36">
        <v>88.55</v>
      </c>
      <c r="AB7" s="36">
        <v>85.83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606.5</v>
      </c>
      <c r="BF7" s="36">
        <v>637.97</v>
      </c>
      <c r="BG7" s="36">
        <v>594.34</v>
      </c>
      <c r="BH7" s="36">
        <v>529.46</v>
      </c>
      <c r="BI7" s="36">
        <v>577.94000000000005</v>
      </c>
      <c r="BJ7" s="36">
        <v>959.1</v>
      </c>
      <c r="BK7" s="36">
        <v>941.18</v>
      </c>
      <c r="BL7" s="36">
        <v>893.45</v>
      </c>
      <c r="BM7" s="36">
        <v>843.57</v>
      </c>
      <c r="BN7" s="36">
        <v>845.86</v>
      </c>
      <c r="BO7" s="36">
        <v>763.62</v>
      </c>
      <c r="BP7" s="36">
        <v>100</v>
      </c>
      <c r="BQ7" s="36">
        <v>100</v>
      </c>
      <c r="BR7" s="36">
        <v>100</v>
      </c>
      <c r="BS7" s="36">
        <v>105.11</v>
      </c>
      <c r="BT7" s="36">
        <v>105.66</v>
      </c>
      <c r="BU7" s="36">
        <v>93.53</v>
      </c>
      <c r="BV7" s="36">
        <v>93.55</v>
      </c>
      <c r="BW7" s="36">
        <v>95.24</v>
      </c>
      <c r="BX7" s="36">
        <v>99.86</v>
      </c>
      <c r="BY7" s="36">
        <v>101.88</v>
      </c>
      <c r="BZ7" s="36">
        <v>98.53</v>
      </c>
      <c r="CA7" s="36">
        <v>129.9</v>
      </c>
      <c r="CB7" s="36">
        <v>130.01</v>
      </c>
      <c r="CC7" s="36">
        <v>129.82</v>
      </c>
      <c r="CD7" s="36">
        <v>124.5</v>
      </c>
      <c r="CE7" s="36">
        <v>125.64</v>
      </c>
      <c r="CF7" s="36">
        <v>152.28</v>
      </c>
      <c r="CG7" s="36">
        <v>153.24</v>
      </c>
      <c r="CH7" s="36">
        <v>150.75</v>
      </c>
      <c r="CI7" s="36">
        <v>147.29</v>
      </c>
      <c r="CJ7" s="36">
        <v>143.15</v>
      </c>
      <c r="CK7" s="36">
        <v>139.69999999999999</v>
      </c>
      <c r="CL7" s="36">
        <v>63.55</v>
      </c>
      <c r="CM7" s="36">
        <v>66.63</v>
      </c>
      <c r="CN7" s="36">
        <v>65.959999999999994</v>
      </c>
      <c r="CO7" s="36">
        <v>56.01</v>
      </c>
      <c r="CP7" s="36">
        <v>56.91</v>
      </c>
      <c r="CQ7" s="36">
        <v>61.64</v>
      </c>
      <c r="CR7" s="36">
        <v>61.73</v>
      </c>
      <c r="CS7" s="36">
        <v>61.1</v>
      </c>
      <c r="CT7" s="36">
        <v>61.03</v>
      </c>
      <c r="CU7" s="36">
        <v>62.5</v>
      </c>
      <c r="CV7" s="36">
        <v>60.01</v>
      </c>
      <c r="CW7" s="36">
        <v>95</v>
      </c>
      <c r="CX7" s="36">
        <v>95.06</v>
      </c>
      <c r="CY7" s="36">
        <v>94.79</v>
      </c>
      <c r="CZ7" s="36">
        <v>94.81</v>
      </c>
      <c r="DA7" s="36">
        <v>95.07</v>
      </c>
      <c r="DB7" s="36">
        <v>93.1</v>
      </c>
      <c r="DC7" s="36">
        <v>93.1</v>
      </c>
      <c r="DD7" s="36">
        <v>93.47</v>
      </c>
      <c r="DE7" s="36">
        <v>93.83</v>
      </c>
      <c r="DF7" s="36">
        <v>93.88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0.03</v>
      </c>
      <c r="EE7" s="36">
        <v>0.06</v>
      </c>
      <c r="EF7" s="36">
        <v>0.04</v>
      </c>
      <c r="EG7" s="36">
        <v>0.01</v>
      </c>
      <c r="EH7" s="36">
        <v>0.01</v>
      </c>
      <c r="EI7" s="36">
        <v>0.08</v>
      </c>
      <c r="EJ7" s="36">
        <v>0.1</v>
      </c>
      <c r="EK7" s="36">
        <v>0.1</v>
      </c>
      <c r="EL7" s="36">
        <v>0.11</v>
      </c>
      <c r="EM7" s="36">
        <v>0.12</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53D3B7092570543BC22C3169A564115" ma:contentTypeVersion="" ma:contentTypeDescription="新しいドキュメントを作成します。" ma:contentTypeScope="" ma:versionID="83a3a0f366a9bb88f4945e7f1ec12a94">
  <xsd:schema xmlns:xsd="http://www.w3.org/2001/XMLSchema" xmlns:xs="http://www.w3.org/2001/XMLSchema" xmlns:p="http://schemas.microsoft.com/office/2006/metadata/properties" xmlns:ns2="1c1e8bfa-5d3e-42f4-b7c7-74bbc77c2ee0" xmlns:ns3="8ec332e5-69b1-420a-98f0-83be9626a5fc" targetNamespace="http://schemas.microsoft.com/office/2006/metadata/properties" ma:root="true" ma:fieldsID="8809fda786a385daf769972f94335eeb" ns2:_="" ns3:_="">
    <xsd:import namespace="1c1e8bfa-5d3e-42f4-b7c7-74bbc77c2ee0"/>
    <xsd:import namespace="8ec332e5-69b1-420a-98f0-83be9626a5fc"/>
    <xsd:element name="properties">
      <xsd:complexType>
        <xsd:sequence>
          <xsd:element name="documentManagement">
            <xsd:complexType>
              <xsd:all>
                <xsd:element ref="ns2:p42feeb7ebe2407d9e6609f07280a250"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e8bfa-5d3e-42f4-b7c7-74bbc77c2ee0" elementFormDefault="qualified">
    <xsd:import namespace="http://schemas.microsoft.com/office/2006/documentManagement/types"/>
    <xsd:import namespace="http://schemas.microsoft.com/office/infopath/2007/PartnerControls"/>
    <xsd:element name="p42feeb7ebe2407d9e6609f07280a250" ma:index="9" nillable="true" ma:taxonomy="true" ma:internalName="p42feeb7ebe2407d9e6609f07280a250" ma:taxonomyFieldName="_x30ad__x30fc__x30ef__x30fc__x30c9_" ma:displayName="キーワード" ma:default="2;#課フォルダ|5bd608ce-2fcb-4260-bd6a-2a07563dd86c" ma:fieldId="{942feeb7-ebe2-407d-9e66-09f07280a250}" ma:taxonomyMulti="true" ma:sspId="3060ff72-9cd4-451a-9253-a2a64704e0e0" ma:termSetId="f58c84a8-243c-4603-8c2d-d24180cc079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ec332e5-69b1-420a-98f0-83be9626a5fc" elementFormDefault="qualified">
    <xsd:import namespace="http://schemas.microsoft.com/office/2006/documentManagement/types"/>
    <xsd:import namespace="http://schemas.microsoft.com/office/infopath/2007/PartnerControls"/>
    <xsd:element name="TaxCatchAll" ma:index="10" nillable="true" ma:displayName="分類の集約列" ma:hidden="true" ma:list="{240331EF-DAB3-44D2-AC2A-B8B439E5B740}" ma:internalName="TaxCatchAll" ma:showField="CatchAllData" ma:web="{954a48aa-3c01-447a-b80e-b0e90bbd35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42feeb7ebe2407d9e6609f07280a250 xmlns="1c1e8bfa-5d3e-42f4-b7c7-74bbc77c2ee0">
      <Terms xmlns="http://schemas.microsoft.com/office/infopath/2007/PartnerControls">
        <TermInfo xmlns="http://schemas.microsoft.com/office/infopath/2007/PartnerControls">
          <TermName xmlns="http://schemas.microsoft.com/office/infopath/2007/PartnerControls">課フォルダ</TermName>
          <TermId xmlns="http://schemas.microsoft.com/office/infopath/2007/PartnerControls">5bd608ce-2fcb-4260-bd6a-2a07563dd86c</TermId>
        </TermInfo>
      </Terms>
    </p42feeb7ebe2407d9e6609f07280a250>
    <TaxCatchAll xmlns="8ec332e5-69b1-420a-98f0-83be9626a5fc">
      <Value>2</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AED2F1-C5C7-46FA-9821-4748AEF03C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e8bfa-5d3e-42f4-b7c7-74bbc77c2ee0"/>
    <ds:schemaRef ds:uri="8ec332e5-69b1-420a-98f0-83be9626a5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7D4B6D-EAE2-4B8C-957B-D30BF1338157}">
  <ds:schemaRefs>
    <ds:schemaRef ds:uri="http://schemas.microsoft.com/office/2006/metadata/properties"/>
    <ds:schemaRef ds:uri="http://schemas.microsoft.com/office/infopath/2007/PartnerControls"/>
    <ds:schemaRef ds:uri="1c1e8bfa-5d3e-42f4-b7c7-74bbc77c2ee0"/>
    <ds:schemaRef ds:uri="8ec332e5-69b1-420a-98f0-83be9626a5fc"/>
  </ds:schemaRefs>
</ds:datastoreItem>
</file>

<file path=customXml/itemProps3.xml><?xml version="1.0" encoding="utf-8"?>
<ds:datastoreItem xmlns:ds="http://schemas.openxmlformats.org/officeDocument/2006/customXml" ds:itemID="{1BEC9BE1-A5FA-4542-BA9F-20EC9CC854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2017-02-14T03:20:16Z</cp:lastPrinted>
  <dcterms:created xsi:type="dcterms:W3CDTF">2017-02-08T02:47:51Z</dcterms:created>
  <dcterms:modified xsi:type="dcterms:W3CDTF">2017-02-14T06:40:23Z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0x010100353D3B7092570543BC22C3169A564115</vt:lpwstr>
  </property>
  <property fmtid="{D5CDD505-2E9C-101B-9397-08002B2CF9AE}" pid="3" name="_x30ad__x30fc__x30ef__x30fc__x30c9_">
    <vt:lpwstr>2;#課フォルダ|5bd608ce-2fcb-4260-bd6a-2a07563dd86c</vt:lpwstr>
  </property>
  <property fmtid="{D5CDD505-2E9C-101B-9397-08002B2CF9AE}" pid="4" name="キーワード">
    <vt:lpwstr>2;#課フォルダ|5bd608ce-2fcb-4260-bd6a-2a07563dd86c</vt:lpwstr>
  </property>
  <property fmtid="{D5CDD505-2E9C-101B-9397-08002B2CF9AE}" pid="5" name="_AdHocReviewCycleID">
    <vt:i4>-1689063977</vt:i4>
  </property>
  <property fmtid="{D5CDD505-2E9C-101B-9397-08002B2CF9AE}" pid="6" name="_NewReviewCycle">
    <vt:lpwstr/>
  </property>
  <property fmtid="{D5CDD505-2E9C-101B-9397-08002B2CF9AE}" pid="7" name="_EmailSubject">
    <vt:lpwstr>【リマインド（2/14〆）】公営企業に係る「経営比較分析表」の再配布について</vt:lpwstr>
  </property>
  <property fmtid="{D5CDD505-2E9C-101B-9397-08002B2CF9AE}" pid="8" name="_AuthorEmail">
    <vt:lpwstr>zaisei@city.ichihara.lg.jp</vt:lpwstr>
  </property>
  <property fmtid="{D5CDD505-2E9C-101B-9397-08002B2CF9AE}" pid="9" name="_AuthorEmailDisplayName">
    <vt:lpwstr>8150500 財政課</vt:lpwstr>
  </property>
</Properties>
</file>