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AL8" i="4" s="1"/>
  <c r="Q6" i="5"/>
  <c r="P6" i="5"/>
  <c r="O6" i="5"/>
  <c r="N6" i="5"/>
  <c r="I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W10" i="4"/>
  <c r="P10" i="4"/>
  <c r="B10" i="4"/>
  <c r="BB8" i="4"/>
  <c r="AT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<sst xmlns="http://schemas.openxmlformats.org/spreadsheetml/2006/main" count="221" uniqueCount="110">
  <si>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</si>
  <si>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</si>
  <si>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</si>
  <si>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</si>
  <si>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</si>
  <si>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</si>
  <si>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</si>
  <si>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</si>
  <si>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</si>
  <si>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</si>
  <si>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</si>
  <si>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</si>
  <si>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</si>
  <si>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</si>
  <si>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</si>
  <si>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</si>
  <si>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</si>
  <si>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</si>
  <si>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</si>
  <si>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</si>
  <si>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</si>
  <si>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</si>
  <si>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</si>
  <si>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</si>
  <si>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</si>
  <si>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</si>
  <si>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</si>
  <si>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</si>
  <si>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</si>
  <si>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</si>
  <si>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</si>
  <si>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</si>
  <si>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</si>
  <si>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</si>
  <si>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</si>
  <si>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</si>
  <si>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</si>
  <si>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</si>
  <si>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</si>
  <si>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</si>
  <si>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</si>
  <si>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</si>
  <si>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</si>
  <si>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</si>
  <si>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</si>
  <si>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</si>
  <si>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</si>
  <si>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</si>
  <si>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</si>
  <si>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</si>
  <si>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</si>
  <si>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</si>
  <si>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</si>
  <si>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</si>
  <si>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</si>
  <si>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</si>
  <si>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</si>
  <si>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</si>
  <si>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</si>
  <si>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</si>
  <si>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</si>
  <si>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</si>
  <si>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</si>
  <si>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</si>
  <si>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</si>
  <si>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</si>
  <si>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</si>
  <si>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</si>
  <si>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</si>
  <si>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</si>
  <si>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</si>
  <si>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</si>
  <si>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</si>
  <si>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</si>
  <si>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</si>
  <si>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</si>
  <si>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</si>
  <si>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</si>
  <si>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</si>
  <si>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</si>
  <si>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</si>
  <si>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</si>
  <si>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</si>
  <si>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</si>
  <si>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</si>
  <si>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</si>
  <si>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</si>
  <si>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</si>
  <si>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</si>
  <si>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</si>
  <si>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</si>
  <si>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</si>
  <si>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</si>
  <si>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</si>
  <si>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</si>
  <si>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</si>
  <si>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市原市</t>
  </si>
  <si>
    <t>法非適用</t>
  </si>
  <si>
    <t>下水道事業</t>
  </si>
  <si>
    <t>特定公共下水道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</si>
  <si>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</si>
  <si>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</si>
  <si>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</si>
  <si>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</si>
  <si>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</si>
  <si>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</si>
  <si>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</si>
  <si>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本市の経営比較分析において、経費回収率を始めとした分析の結果、概ね良好な値を示している。
　今後は、整備後50年を経過する施設が増加するとともに、人口減少等が生じた場合、下水道使用料収入にも影響が生じることから、平成31年度からの地方公営企業法適用を進め、より多角的な経営分析を進めていく。</t>
    <rPh sb="126" eb="127">
      <t>スス</t>
    </rPh>
    <phoneticPr fontId="4"/>
  </si>
  <si>
    <t>　管渠改善率について、建設後50年を経過していないことから0を示している。
　今後は、ストックマネジメント計画策定を進めることと併せ、地方公営企業法適用を進め、財務面でも中長期的な視野をもって対応を進めていく。</t>
    <phoneticPr fontId="4"/>
  </si>
  <si>
    <t xml:space="preserve">　経営の健全性・効率性の観点から、④企業債残高対事業規模比較では平成27年度で地方債償還が完了したため、数値は0となっている。
　一方で、終末処理場については公共下水道と供用していることから、按分計算の結果となるが、⑦施設利用率については、類似団体と比べ低い数値となっている。
　しかしながら、⑧水洗化率については、類似団体平均値を大幅に上回っていることに加え、地方債償還が完了したことから、⑤経費回収率も、①収益的収支比率も、良好な水準で推移しているほか、⑥汚水処理原価も改善傾向が見られる。
</t>
    <rPh sb="52" eb="54">
      <t>スウチ</t>
    </rPh>
    <rPh sb="230" eb="232">
      <t>オスイ</t>
    </rPh>
    <rPh sb="232" eb="234">
      <t>ショリ</t>
    </rPh>
    <rPh sb="234" eb="236">
      <t>ゲンカ</t>
    </rPh>
    <rPh sb="237" eb="239">
      <t>カイゼン</t>
    </rPh>
    <rPh sb="239" eb="241">
      <t>ケイコウ</t>
    </rPh>
    <rPh sb="242" eb="243">
      <t>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</si>
</sst>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58880"/>
        <c:axId val="13166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 formatCode="#,##0.00;&quot;△&quot;#,##0.00;&quot;-&quot;">
                  <c:v>0.14000000000000001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58880"/>
        <c:axId val="131660800"/>
      </c:lineChart>
      <c:dateAx>
        <c:axId val="13165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660800"/>
        <c:crosses val="autoZero"/>
        <c:auto val="1"/>
        <c:lblOffset val="100"/>
        <c:baseTimeUnit val="years"/>
      </c:dateAx>
      <c:valAx>
        <c:axId val="13166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65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11.2</c:v>
                </c:pt>
                <c:pt idx="1">
                  <c:v>11.39</c:v>
                </c:pt>
                <c:pt idx="2">
                  <c:v>11.27</c:v>
                </c:pt>
                <c:pt idx="3">
                  <c:v>8.2200000000000006</c:v>
                </c:pt>
                <c:pt idx="4">
                  <c:v>8.6300000000000008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91456"/>
        <c:axId val="132693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44.48</c:v>
                </c:pt>
                <c:pt idx="1">
                  <c:v>42.74</c:v>
                </c:pt>
                <c:pt idx="2">
                  <c:v>41.28</c:v>
                </c:pt>
                <c:pt idx="3">
                  <c:v>38.549999999999997</c:v>
                </c:pt>
                <c:pt idx="4">
                  <c:v>38.75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91456"/>
        <c:axId val="132693376"/>
      </c:lineChart>
      <c:dateAx>
        <c:axId val="13269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693376"/>
        <c:crosses val="autoZero"/>
        <c:auto val="1"/>
        <c:lblOffset val="100"/>
        <c:baseTimeUnit val="years"/>
      </c:dateAx>
      <c:valAx>
        <c:axId val="132693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69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45.16</c:v>
                </c:pt>
                <c:pt idx="1">
                  <c:v>42.35</c:v>
                </c:pt>
                <c:pt idx="2">
                  <c:v>36.78</c:v>
                </c:pt>
                <c:pt idx="3">
                  <c:v>41.77</c:v>
                </c:pt>
                <c:pt idx="4">
                  <c:v>50.63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48416"/>
        <c:axId val="13275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3.16</c:v>
                </c:pt>
                <c:pt idx="1">
                  <c:v>3.97</c:v>
                </c:pt>
                <c:pt idx="2">
                  <c:v>5.38</c:v>
                </c:pt>
                <c:pt idx="3">
                  <c:v>5.65</c:v>
                </c:pt>
                <c:pt idx="4">
                  <c:v>5.64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48416"/>
        <c:axId val="132750336"/>
      </c:lineChart>
      <c:dateAx>
        <c:axId val="13274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750336"/>
        <c:crosses val="autoZero"/>
        <c:auto val="1"/>
        <c:lblOffset val="100"/>
        <c:baseTimeUnit val="years"/>
      </c:dateAx>
      <c:valAx>
        <c:axId val="13275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74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122.4</c:v>
                </c:pt>
                <c:pt idx="1">
                  <c:v>144.91999999999999</c:v>
                </c:pt>
                <c:pt idx="2">
                  <c:v>184.85</c:v>
                </c:pt>
                <c:pt idx="3">
                  <c:v>177.09</c:v>
                </c:pt>
                <c:pt idx="4">
                  <c:v>195.65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10048"/>
        <c:axId val="13181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10048"/>
        <c:axId val="131811968"/>
      </c:lineChart>
      <c:dateAx>
        <c:axId val="131810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811968"/>
        <c:crosses val="autoZero"/>
        <c:auto val="1"/>
        <c:lblOffset val="100"/>
        <c:baseTimeUnit val="years"/>
      </c:dateAx>
      <c:valAx>
        <c:axId val="13181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810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46528"/>
        <c:axId val="13184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46528"/>
        <c:axId val="131848448"/>
      </c:lineChart>
      <c:dateAx>
        <c:axId val="13184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848448"/>
        <c:crosses val="autoZero"/>
        <c:auto val="1"/>
        <c:lblOffset val="100"/>
        <c:baseTimeUnit val="years"/>
      </c:dateAx>
      <c:valAx>
        <c:axId val="13184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84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81024"/>
        <c:axId val="13248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81024"/>
        <c:axId val="132482944"/>
      </c:lineChart>
      <c:dateAx>
        <c:axId val="132481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482944"/>
        <c:crosses val="autoZero"/>
        <c:auto val="1"/>
        <c:lblOffset val="100"/>
        <c:baseTimeUnit val="years"/>
      </c:dateAx>
      <c:valAx>
        <c:axId val="132482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481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45952"/>
        <c:axId val="13284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45952"/>
        <c:axId val="132847872"/>
      </c:lineChart>
      <c:dateAx>
        <c:axId val="132845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847872"/>
        <c:crosses val="autoZero"/>
        <c:auto val="1"/>
        <c:lblOffset val="100"/>
        <c:baseTimeUnit val="years"/>
      </c:dateAx>
      <c:valAx>
        <c:axId val="13284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845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88064"/>
        <c:axId val="132889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88064"/>
        <c:axId val="132889984"/>
      </c:lineChart>
      <c:dateAx>
        <c:axId val="13288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889984"/>
        <c:crosses val="autoZero"/>
        <c:auto val="1"/>
        <c:lblOffset val="100"/>
        <c:baseTimeUnit val="years"/>
      </c:dateAx>
      <c:valAx>
        <c:axId val="132889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888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19.39</c:v>
                </c:pt>
                <c:pt idx="1">
                  <c:v>6.33</c:v>
                </c:pt>
                <c:pt idx="2">
                  <c:v>2.6</c:v>
                </c:pt>
                <c:pt idx="3">
                  <c:v>0.28999999999999998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35424"/>
        <c:axId val="132537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38.39</c:v>
                </c:pt>
                <c:pt idx="1">
                  <c:v>45.9</c:v>
                </c:pt>
                <c:pt idx="2">
                  <c:v>47.29</c:v>
                </c:pt>
                <c:pt idx="3">
                  <c:v>73.8</c:v>
                </c:pt>
                <c:pt idx="4">
                  <c:v>78.25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35424"/>
        <c:axId val="132537344"/>
      </c:lineChart>
      <c:dateAx>
        <c:axId val="132535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537344"/>
        <c:crosses val="autoZero"/>
        <c:auto val="1"/>
        <c:lblOffset val="100"/>
        <c:baseTimeUnit val="years"/>
      </c:dateAx>
      <c:valAx>
        <c:axId val="132537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535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131.84</c:v>
                </c:pt>
                <c:pt idx="1">
                  <c:v>169.59</c:v>
                </c:pt>
                <c:pt idx="2">
                  <c:v>214.27</c:v>
                </c:pt>
                <c:pt idx="3">
                  <c:v>212.7</c:v>
                </c:pt>
                <c:pt idx="4">
                  <c:v>257.77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63712"/>
        <c:axId val="13256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108.74</c:v>
                </c:pt>
                <c:pt idx="1">
                  <c:v>103.9</c:v>
                </c:pt>
                <c:pt idx="2">
                  <c:v>108</c:v>
                </c:pt>
                <c:pt idx="3">
                  <c:v>119.12</c:v>
                </c:pt>
                <c:pt idx="4">
                  <c:v>122.14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63712"/>
        <c:axId val="132565632"/>
      </c:lineChart>
      <c:dateAx>
        <c:axId val="13256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565632"/>
        <c:crosses val="autoZero"/>
        <c:auto val="1"/>
        <c:lblOffset val="100"/>
        <c:baseTimeUnit val="years"/>
      </c:dateAx>
      <c:valAx>
        <c:axId val="13256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563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160.81</c:v>
                </c:pt>
                <c:pt idx="1">
                  <c:v>127.07</c:v>
                </c:pt>
                <c:pt idx="2">
                  <c:v>100.52</c:v>
                </c:pt>
                <c:pt idx="3">
                  <c:v>104.36</c:v>
                </c:pt>
                <c:pt idx="4">
                  <c:v>87.48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55360"/>
        <c:axId val="132665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76.010000000000005</c:v>
                </c:pt>
                <c:pt idx="1">
                  <c:v>79.83</c:v>
                </c:pt>
                <c:pt idx="2">
                  <c:v>78.95</c:v>
                </c:pt>
                <c:pt idx="3">
                  <c:v>71.61</c:v>
                </c:pt>
                <c:pt idx="4">
                  <c:v>71.989999999999995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55360"/>
        <c:axId val="132665728"/>
      </c:lineChart>
      <c:dateAx>
        <c:axId val="13265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665728"/>
        <c:crosses val="autoZero"/>
        <c:auto val="1"/>
        <c:lblOffset val="100"/>
        <c:baseTimeUnit val="years"/>
      </c:dateAx>
      <c:valAx>
        <c:axId val="132665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65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D12" sqref="BD1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市原市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特定公共下水道</v>
      </c>
      <c r="Q8" s="70"/>
      <c r="R8" s="70"/>
      <c r="S8" s="70"/>
      <c r="T8" s="70"/>
      <c r="U8" s="70"/>
      <c r="V8" s="70"/>
      <c r="W8" s="70" t="str">
        <f>データ!L6</f>
        <v>-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279697</v>
      </c>
      <c r="AM8" s="64"/>
      <c r="AN8" s="64"/>
      <c r="AO8" s="64"/>
      <c r="AP8" s="64"/>
      <c r="AQ8" s="64"/>
      <c r="AR8" s="64"/>
      <c r="AS8" s="64"/>
      <c r="AT8" s="63">
        <f>データ!S6</f>
        <v>368.17</v>
      </c>
      <c r="AU8" s="63"/>
      <c r="AV8" s="63"/>
      <c r="AW8" s="63"/>
      <c r="AX8" s="63"/>
      <c r="AY8" s="63"/>
      <c r="AZ8" s="63"/>
      <c r="BA8" s="63"/>
      <c r="BB8" s="63">
        <f>データ!T6</f>
        <v>759.7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0.03</v>
      </c>
      <c r="Q10" s="63"/>
      <c r="R10" s="63"/>
      <c r="S10" s="63"/>
      <c r="T10" s="63"/>
      <c r="U10" s="63"/>
      <c r="V10" s="63"/>
      <c r="W10" s="63">
        <f>データ!P6</f>
        <v>83.59</v>
      </c>
      <c r="X10" s="63"/>
      <c r="Y10" s="63"/>
      <c r="Z10" s="63"/>
      <c r="AA10" s="63"/>
      <c r="AB10" s="63"/>
      <c r="AC10" s="63"/>
      <c r="AD10" s="64">
        <f>データ!Q6</f>
        <v>2100</v>
      </c>
      <c r="AE10" s="64"/>
      <c r="AF10" s="64"/>
      <c r="AG10" s="64"/>
      <c r="AH10" s="64"/>
      <c r="AI10" s="64"/>
      <c r="AJ10" s="64"/>
      <c r="AK10" s="2"/>
      <c r="AL10" s="64">
        <f>データ!U6</f>
        <v>79</v>
      </c>
      <c r="AM10" s="64"/>
      <c r="AN10" s="64"/>
      <c r="AO10" s="64"/>
      <c r="AP10" s="64"/>
      <c r="AQ10" s="64"/>
      <c r="AR10" s="64"/>
      <c r="AS10" s="64"/>
      <c r="AT10" s="63">
        <f>データ!V6</f>
        <v>1</v>
      </c>
      <c r="AU10" s="63"/>
      <c r="AV10" s="63"/>
      <c r="AW10" s="63"/>
      <c r="AX10" s="63"/>
      <c r="AY10" s="63"/>
      <c r="AZ10" s="63"/>
      <c r="BA10" s="63"/>
      <c r="BB10" s="63">
        <f>データ!W6</f>
        <v>79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122190</v>
      </c>
      <c r="D6" s="31">
        <f t="shared" si="3"/>
        <v>47</v>
      </c>
      <c r="E6" s="31">
        <f t="shared" si="3"/>
        <v>17</v>
      </c>
      <c r="F6" s="31">
        <f t="shared" si="3"/>
        <v>2</v>
      </c>
      <c r="G6" s="31">
        <f t="shared" si="3"/>
        <v>0</v>
      </c>
      <c r="H6" s="31" t="str">
        <f t="shared" si="3"/>
        <v>千葉県　市原市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特定公共下水道</v>
      </c>
      <c r="L6" s="31" t="str">
        <f t="shared" si="3"/>
        <v>-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0.03</v>
      </c>
      <c r="P6" s="32">
        <f t="shared" si="3"/>
        <v>83.59</v>
      </c>
      <c r="Q6" s="32">
        <f t="shared" si="3"/>
        <v>2100</v>
      </c>
      <c r="R6" s="32">
        <f t="shared" si="3"/>
        <v>279697</v>
      </c>
      <c r="S6" s="32">
        <f t="shared" si="3"/>
        <v>368.17</v>
      </c>
      <c r="T6" s="32">
        <f t="shared" si="3"/>
        <v>759.7</v>
      </c>
      <c r="U6" s="32">
        <f t="shared" si="3"/>
        <v>79</v>
      </c>
      <c r="V6" s="32">
        <f t="shared" si="3"/>
        <v>1</v>
      </c>
      <c r="W6" s="32">
        <f t="shared" si="3"/>
        <v>79</v>
      </c>
      <c r="X6" s="33">
        <f>IF(X7="",NA(),X7)</f>
        <v>122.4</v>
      </c>
      <c r="Y6" s="33">
        <f t="shared" ref="Y6:AG6" si="4">IF(Y7="",NA(),Y7)</f>
        <v>144.91999999999999</v>
      </c>
      <c r="Z6" s="33">
        <f t="shared" si="4"/>
        <v>184.85</v>
      </c>
      <c r="AA6" s="33">
        <f t="shared" si="4"/>
        <v>177.09</v>
      </c>
      <c r="AB6" s="33">
        <f t="shared" si="4"/>
        <v>195.65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19.39</v>
      </c>
      <c r="BF6" s="33">
        <f t="shared" ref="BF6:BN6" si="7">IF(BF7="",NA(),BF7)</f>
        <v>6.33</v>
      </c>
      <c r="BG6" s="33">
        <f t="shared" si="7"/>
        <v>2.6</v>
      </c>
      <c r="BH6" s="33">
        <f t="shared" si="7"/>
        <v>0.28999999999999998</v>
      </c>
      <c r="BI6" s="32">
        <f t="shared" si="7"/>
        <v>0</v>
      </c>
      <c r="BJ6" s="33">
        <f t="shared" si="7"/>
        <v>38.39</v>
      </c>
      <c r="BK6" s="33">
        <f t="shared" si="7"/>
        <v>45.9</v>
      </c>
      <c r="BL6" s="33">
        <f t="shared" si="7"/>
        <v>47.29</v>
      </c>
      <c r="BM6" s="33">
        <f t="shared" si="7"/>
        <v>73.8</v>
      </c>
      <c r="BN6" s="33">
        <f t="shared" si="7"/>
        <v>78.25</v>
      </c>
      <c r="BO6" s="32" t="str">
        <f>IF(BO7="","",IF(BO7="-","【-】","【"&amp;SUBSTITUTE(TEXT(BO7,"#,##0.00"),"-","△")&amp;"】"))</f>
        <v/>
      </c>
      <c r="BP6" s="33">
        <f>IF(BP7="",NA(),BP7)</f>
        <v>131.84</v>
      </c>
      <c r="BQ6" s="33">
        <f t="shared" ref="BQ6:BY6" si="8">IF(BQ7="",NA(),BQ7)</f>
        <v>169.59</v>
      </c>
      <c r="BR6" s="33">
        <f t="shared" si="8"/>
        <v>214.27</v>
      </c>
      <c r="BS6" s="33">
        <f t="shared" si="8"/>
        <v>212.7</v>
      </c>
      <c r="BT6" s="33">
        <f t="shared" si="8"/>
        <v>257.77</v>
      </c>
      <c r="BU6" s="33">
        <f t="shared" si="8"/>
        <v>108.74</v>
      </c>
      <c r="BV6" s="33">
        <f t="shared" si="8"/>
        <v>103.9</v>
      </c>
      <c r="BW6" s="33">
        <f t="shared" si="8"/>
        <v>108</v>
      </c>
      <c r="BX6" s="33">
        <f t="shared" si="8"/>
        <v>119.12</v>
      </c>
      <c r="BY6" s="33">
        <f t="shared" si="8"/>
        <v>122.14</v>
      </c>
      <c r="BZ6" s="32" t="str">
        <f>IF(BZ7="","",IF(BZ7="-","【-】","【"&amp;SUBSTITUTE(TEXT(BZ7,"#,##0.00"),"-","△")&amp;"】"))</f>
        <v/>
      </c>
      <c r="CA6" s="33">
        <f>IF(CA7="",NA(),CA7)</f>
        <v>160.81</v>
      </c>
      <c r="CB6" s="33">
        <f t="shared" ref="CB6:CJ6" si="9">IF(CB7="",NA(),CB7)</f>
        <v>127.07</v>
      </c>
      <c r="CC6" s="33">
        <f t="shared" si="9"/>
        <v>100.52</v>
      </c>
      <c r="CD6" s="33">
        <f t="shared" si="9"/>
        <v>104.36</v>
      </c>
      <c r="CE6" s="33">
        <f t="shared" si="9"/>
        <v>87.48</v>
      </c>
      <c r="CF6" s="33">
        <f t="shared" si="9"/>
        <v>76.010000000000005</v>
      </c>
      <c r="CG6" s="33">
        <f t="shared" si="9"/>
        <v>79.83</v>
      </c>
      <c r="CH6" s="33">
        <f t="shared" si="9"/>
        <v>78.95</v>
      </c>
      <c r="CI6" s="33">
        <f t="shared" si="9"/>
        <v>71.61</v>
      </c>
      <c r="CJ6" s="33">
        <f t="shared" si="9"/>
        <v>71.989999999999995</v>
      </c>
      <c r="CK6" s="32" t="str">
        <f>IF(CK7="","",IF(CK7="-","【-】","【"&amp;SUBSTITUTE(TEXT(CK7,"#,##0.00"),"-","△")&amp;"】"))</f>
        <v/>
      </c>
      <c r="CL6" s="33">
        <f>IF(CL7="",NA(),CL7)</f>
        <v>11.2</v>
      </c>
      <c r="CM6" s="33">
        <f t="shared" ref="CM6:CU6" si="10">IF(CM7="",NA(),CM7)</f>
        <v>11.39</v>
      </c>
      <c r="CN6" s="33">
        <f t="shared" si="10"/>
        <v>11.27</v>
      </c>
      <c r="CO6" s="33">
        <f t="shared" si="10"/>
        <v>8.2200000000000006</v>
      </c>
      <c r="CP6" s="33">
        <f t="shared" si="10"/>
        <v>8.6300000000000008</v>
      </c>
      <c r="CQ6" s="33">
        <f t="shared" si="10"/>
        <v>44.48</v>
      </c>
      <c r="CR6" s="33">
        <f t="shared" si="10"/>
        <v>42.74</v>
      </c>
      <c r="CS6" s="33">
        <f t="shared" si="10"/>
        <v>41.28</v>
      </c>
      <c r="CT6" s="33">
        <f t="shared" si="10"/>
        <v>38.549999999999997</v>
      </c>
      <c r="CU6" s="33">
        <f t="shared" si="10"/>
        <v>38.75</v>
      </c>
      <c r="CV6" s="32" t="str">
        <f>IF(CV7="","",IF(CV7="-","【-】","【"&amp;SUBSTITUTE(TEXT(CV7,"#,##0.00"),"-","△")&amp;"】"))</f>
        <v/>
      </c>
      <c r="CW6" s="33">
        <f>IF(CW7="",NA(),CW7)</f>
        <v>45.16</v>
      </c>
      <c r="CX6" s="33">
        <f t="shared" ref="CX6:DF6" si="11">IF(CX7="",NA(),CX7)</f>
        <v>42.35</v>
      </c>
      <c r="CY6" s="33">
        <f t="shared" si="11"/>
        <v>36.78</v>
      </c>
      <c r="CZ6" s="33">
        <f t="shared" si="11"/>
        <v>41.77</v>
      </c>
      <c r="DA6" s="33">
        <f t="shared" si="11"/>
        <v>50.63</v>
      </c>
      <c r="DB6" s="33">
        <f t="shared" si="11"/>
        <v>3.16</v>
      </c>
      <c r="DC6" s="33">
        <f t="shared" si="11"/>
        <v>3.97</v>
      </c>
      <c r="DD6" s="33">
        <f t="shared" si="11"/>
        <v>5.38</v>
      </c>
      <c r="DE6" s="33">
        <f t="shared" si="11"/>
        <v>5.65</v>
      </c>
      <c r="DF6" s="33">
        <f t="shared" si="11"/>
        <v>5.64</v>
      </c>
      <c r="DG6" s="32" t="str">
        <f>IF(DG7="","",IF(DG7="-","【-】","【"&amp;SUBSTITUTE(TEXT(DG7,"#,##0.00"),"-","△")&amp;"】"))</f>
        <v/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0.14000000000000001</v>
      </c>
      <c r="EJ6" s="32">
        <f t="shared" si="14"/>
        <v>0</v>
      </c>
      <c r="EK6" s="32">
        <f t="shared" si="14"/>
        <v>0</v>
      </c>
      <c r="EL6" s="32">
        <f t="shared" si="14"/>
        <v>0</v>
      </c>
      <c r="EM6" s="33">
        <f t="shared" si="14"/>
        <v>1.17</v>
      </c>
      <c r="EN6" s="32" t="str">
        <f>IF(EN7="","",IF(EN7="-","【-】","【"&amp;SUBSTITUTE(TEXT(EN7,"#,##0.00"),"-","△")&amp;"】"))</f>
        <v/>
      </c>
    </row>
    <row r="7" spans="1:144" s="34" customFormat="1">
      <c r="A7" s="26"/>
      <c r="B7" s="35">
        <v>2015</v>
      </c>
      <c r="C7" s="35">
        <v>122190</v>
      </c>
      <c r="D7" s="35">
        <v>47</v>
      </c>
      <c r="E7" s="35">
        <v>17</v>
      </c>
      <c r="F7" s="35">
        <v>2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100</v>
      </c>
      <c r="N7" s="36" t="s">
        <v>101</v>
      </c>
      <c r="O7" s="36">
        <v>0.03</v>
      </c>
      <c r="P7" s="36">
        <v>83.59</v>
      </c>
      <c r="Q7" s="36">
        <v>2100</v>
      </c>
      <c r="R7" s="36">
        <v>279697</v>
      </c>
      <c r="S7" s="36">
        <v>368.17</v>
      </c>
      <c r="T7" s="36">
        <v>759.7</v>
      </c>
      <c r="U7" s="36">
        <v>79</v>
      </c>
      <c r="V7" s="36">
        <v>1</v>
      </c>
      <c r="W7" s="36">
        <v>79</v>
      </c>
      <c r="X7" s="36">
        <v>122.4</v>
      </c>
      <c r="Y7" s="36">
        <v>144.91999999999999</v>
      </c>
      <c r="Z7" s="36">
        <v>184.85</v>
      </c>
      <c r="AA7" s="36">
        <v>177.09</v>
      </c>
      <c r="AB7" s="36">
        <v>195.65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19.39</v>
      </c>
      <c r="BF7" s="36">
        <v>6.33</v>
      </c>
      <c r="BG7" s="36">
        <v>2.6</v>
      </c>
      <c r="BH7" s="36">
        <v>0.28999999999999998</v>
      </c>
      <c r="BI7" s="36">
        <v>0</v>
      </c>
      <c r="BJ7" s="36">
        <v>38.39</v>
      </c>
      <c r="BK7" s="36">
        <v>45.9</v>
      </c>
      <c r="BL7" s="36">
        <v>47.29</v>
      </c>
      <c r="BM7" s="36">
        <v>73.8</v>
      </c>
      <c r="BN7" s="36">
        <v>78.25</v>
      </c>
      <c r="BO7" s="36"/>
      <c r="BP7" s="36">
        <v>131.84</v>
      </c>
      <c r="BQ7" s="36">
        <v>169.59</v>
      </c>
      <c r="BR7" s="36">
        <v>214.27</v>
      </c>
      <c r="BS7" s="36">
        <v>212.7</v>
      </c>
      <c r="BT7" s="36">
        <v>257.77</v>
      </c>
      <c r="BU7" s="36">
        <v>108.74</v>
      </c>
      <c r="BV7" s="36">
        <v>103.9</v>
      </c>
      <c r="BW7" s="36">
        <v>108</v>
      </c>
      <c r="BX7" s="36">
        <v>119.12</v>
      </c>
      <c r="BY7" s="36">
        <v>122.14</v>
      </c>
      <c r="BZ7" s="36"/>
      <c r="CA7" s="36">
        <v>160.81</v>
      </c>
      <c r="CB7" s="36">
        <v>127.07</v>
      </c>
      <c r="CC7" s="36">
        <v>100.52</v>
      </c>
      <c r="CD7" s="36">
        <v>104.36</v>
      </c>
      <c r="CE7" s="36">
        <v>87.48</v>
      </c>
      <c r="CF7" s="36">
        <v>76.010000000000005</v>
      </c>
      <c r="CG7" s="36">
        <v>79.83</v>
      </c>
      <c r="CH7" s="36">
        <v>78.95</v>
      </c>
      <c r="CI7" s="36">
        <v>71.61</v>
      </c>
      <c r="CJ7" s="36">
        <v>71.989999999999995</v>
      </c>
      <c r="CK7" s="36"/>
      <c r="CL7" s="36">
        <v>11.2</v>
      </c>
      <c r="CM7" s="36">
        <v>11.39</v>
      </c>
      <c r="CN7" s="36">
        <v>11.27</v>
      </c>
      <c r="CO7" s="36">
        <v>8.2200000000000006</v>
      </c>
      <c r="CP7" s="36">
        <v>8.6300000000000008</v>
      </c>
      <c r="CQ7" s="36">
        <v>44.48</v>
      </c>
      <c r="CR7" s="36">
        <v>42.74</v>
      </c>
      <c r="CS7" s="36">
        <v>41.28</v>
      </c>
      <c r="CT7" s="36">
        <v>38.549999999999997</v>
      </c>
      <c r="CU7" s="36">
        <v>38.75</v>
      </c>
      <c r="CV7" s="36"/>
      <c r="CW7" s="36">
        <v>45.16</v>
      </c>
      <c r="CX7" s="36">
        <v>42.35</v>
      </c>
      <c r="CY7" s="36">
        <v>36.78</v>
      </c>
      <c r="CZ7" s="36">
        <v>41.77</v>
      </c>
      <c r="DA7" s="36">
        <v>50.63</v>
      </c>
      <c r="DB7" s="36">
        <v>3.16</v>
      </c>
      <c r="DC7" s="36">
        <v>3.97</v>
      </c>
      <c r="DD7" s="36">
        <v>5.38</v>
      </c>
      <c r="DE7" s="36">
        <v>5.65</v>
      </c>
      <c r="DF7" s="36">
        <v>5.64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0.14000000000000001</v>
      </c>
      <c r="EJ7" s="36">
        <v>0</v>
      </c>
      <c r="EK7" s="36">
        <v>0</v>
      </c>
      <c r="EL7" s="36">
        <v>0</v>
      </c>
      <c r="EM7" s="36">
        <v>1.17</v>
      </c>
      <c r="EN7" s="36"/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3D3B7092570543BC22C3169A564115" ma:contentTypeVersion="" ma:contentTypeDescription="新しいドキュメントを作成します。" ma:contentTypeScope="" ma:versionID="83a3a0f366a9bb88f4945e7f1ec12a94">
  <xsd:schema xmlns:xsd="http://www.w3.org/2001/XMLSchema" xmlns:xs="http://www.w3.org/2001/XMLSchema" xmlns:p="http://schemas.microsoft.com/office/2006/metadata/properties" xmlns:ns2="1c1e8bfa-5d3e-42f4-b7c7-74bbc77c2ee0" xmlns:ns3="8ec332e5-69b1-420a-98f0-83be9626a5fc" targetNamespace="http://schemas.microsoft.com/office/2006/metadata/properties" ma:root="true" ma:fieldsID="8809fda786a385daf769972f94335eeb" ns2:_="" ns3:_="">
    <xsd:import namespace="1c1e8bfa-5d3e-42f4-b7c7-74bbc77c2ee0"/>
    <xsd:import namespace="8ec332e5-69b1-420a-98f0-83be9626a5fc"/>
    <xsd:element name="properties">
      <xsd:complexType>
        <xsd:sequence>
          <xsd:element name="documentManagement">
            <xsd:complexType>
              <xsd:all>
                <xsd:element ref="ns2:p42feeb7ebe2407d9e6609f07280a250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e8bfa-5d3e-42f4-b7c7-74bbc77c2ee0" elementFormDefault="qualified">
    <xsd:import namespace="http://schemas.microsoft.com/office/2006/documentManagement/types"/>
    <xsd:import namespace="http://schemas.microsoft.com/office/infopath/2007/PartnerControls"/>
    <xsd:element name="p42feeb7ebe2407d9e6609f07280a250" ma:index="9" nillable="true" ma:taxonomy="true" ma:internalName="p42feeb7ebe2407d9e6609f07280a250" ma:taxonomyFieldName="_x30ad__x30fc__x30ef__x30fc__x30c9_" ma:displayName="キーワード" ma:default="2;#課フォルダ|5bd608ce-2fcb-4260-bd6a-2a07563dd86c" ma:fieldId="{942feeb7-ebe2-407d-9e66-09f07280a250}" ma:taxonomyMulti="true" ma:sspId="3060ff72-9cd4-451a-9253-a2a64704e0e0" ma:termSetId="f58c84a8-243c-4603-8c2d-d24180cc07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332e5-69b1-420a-98f0-83be9626a5f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分類の集約列" ma:hidden="true" ma:list="{240331EF-DAB3-44D2-AC2A-B8B439E5B740}" ma:internalName="TaxCatchAll" ma:showField="CatchAllData" ma:web="{954a48aa-3c01-447a-b80e-b0e90bbd35b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42feeb7ebe2407d9e6609f07280a250 xmlns="1c1e8bfa-5d3e-42f4-b7c7-74bbc77c2e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課フォルダ</TermName>
          <TermId xmlns="http://schemas.microsoft.com/office/infopath/2007/PartnerControls">5bd608ce-2fcb-4260-bd6a-2a07563dd86c</TermId>
        </TermInfo>
      </Terms>
    </p42feeb7ebe2407d9e6609f07280a250>
    <TaxCatchAll xmlns="8ec332e5-69b1-420a-98f0-83be9626a5fc">
      <Value>2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22A3C-1BDF-444B-B1CB-17EB541D87B8}"/>
</file>

<file path=customXml/itemProps2.xml><?xml version="1.0" encoding="utf-8"?>
<ds:datastoreItem xmlns:ds="http://schemas.openxmlformats.org/officeDocument/2006/customXml" ds:itemID="{45EFF736-8E86-4EDE-9920-D17C8C89D9B7}"/>
</file>

<file path=customXml/itemProps3.xml><?xml version="1.0" encoding="utf-8"?>
<ds:datastoreItem xmlns:ds="http://schemas.openxmlformats.org/officeDocument/2006/customXml" ds:itemID="{C77415A8-EFBF-4920-AC38-EA80BE32A4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2017-02-14T04:39:16Z</cp:lastPrinted>
  <dcterms:created xsi:type="dcterms:W3CDTF">2017-02-08T02:56:12Z</dcterms:created>
  <dcterms:modified xsi:type="dcterms:W3CDTF">2017-02-14T05:03:16Z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0x010100353D3B7092570543BC22C3169A564115</vt:lpwstr>
  </property>
  <property fmtid="{D5CDD505-2E9C-101B-9397-08002B2CF9AE}" pid="3" name="_x30ad__x30fc__x30ef__x30fc__x30c9_">
    <vt:lpwstr>2;#課フォルダ|5bd608ce-2fcb-4260-bd6a-2a07563dd86c</vt:lpwstr>
  </property>
  <property fmtid="{D5CDD505-2E9C-101B-9397-08002B2CF9AE}" pid="4" name="キーワード">
    <vt:lpwstr>2;#課フォルダ|5bd608ce-2fcb-4260-bd6a-2a07563dd86c</vt:lpwstr>
  </property>
  <property fmtid="{D5CDD505-2E9C-101B-9397-08002B2CF9AE}" pid="5" name="_AdHocReviewCycleID">
    <vt:i4>-1589684112</vt:i4>
  </property>
  <property fmtid="{D5CDD505-2E9C-101B-9397-08002B2CF9AE}" pid="6" name="_NewReviewCycle">
    <vt:lpwstr/>
  </property>
  <property fmtid="{D5CDD505-2E9C-101B-9397-08002B2CF9AE}" pid="7" name="_EmailSubject">
    <vt:lpwstr>【リマインド（2/14〆）】公営企業に係る「経営比較分析表」の再配布について</vt:lpwstr>
  </property>
  <property fmtid="{D5CDD505-2E9C-101B-9397-08002B2CF9AE}" pid="8" name="_AuthorEmail">
    <vt:lpwstr>zaisei@city.ichihara.lg.jp</vt:lpwstr>
  </property>
  <property fmtid="{D5CDD505-2E9C-101B-9397-08002B2CF9AE}" pid="9" name="_AuthorEmailDisplayName">
    <vt:lpwstr>8150500 財政課</vt:lpwstr>
  </property>
</Properties>
</file>