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水道\"/>
    </mc:Choice>
  </mc:AlternateContent>
  <workbookProtection workbookPassword="8649" lockStructure="1"/>
  <bookViews>
    <workbookView xWindow="0" yWindow="0" windowWidth="21600" windowHeight="9750"/>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AQ8" i="4" s="1"/>
  <c r="Q6" i="5"/>
  <c r="P6" i="5"/>
  <c r="Z10" i="4" s="1"/>
  <c r="O6" i="5"/>
  <c r="N6" i="5"/>
  <c r="J10" i="4" s="1"/>
  <c r="M6" i="5"/>
  <c r="L6" i="5"/>
  <c r="Z8" i="4" s="1"/>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B10" i="4"/>
  <c r="AY8" i="4"/>
  <c r="AI8" i="4"/>
  <c r="R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<sst xmlns="http://schemas.openxmlformats.org/spreadsheetml/2006/main" count="217" uniqueCount="107">
  <si>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</si>
  <si>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</si>
  <si>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</si>
  <si>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</si>
  <si>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</si>
  <si>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</si>
  <si>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</si>
  <si>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</si>
  <si>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</si>
  <si>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</si>
  <si>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</si>
  <si>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</si>
  <si>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</si>
  <si>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</si>
  <si>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</si>
  <si>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</si>
  <si>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</si>
  <si>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</si>
  <si>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</si>
  <si>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</si>
  <si>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</si>
  <si>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</si>
  <si>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</si>
  <si>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</si>
  <si>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</si>
  <si>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</si>
  <si>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</si>
  <si>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</si>
  <si>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</si>
  <si>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</si>
  <si>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</si>
  <si>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</si>
  <si>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</si>
  <si>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</si>
  <si>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</si>
  <si>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</si>
  <si>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</si>
  <si>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</si>
  <si>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</si>
  <si>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</si>
  <si>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</si>
  <si>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</si>
  <si>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</si>
  <si>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</si>
  <si>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</si>
  <si>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</si>
  <si>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</si>
  <si>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</si>
  <si>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</si>
  <si>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</si>
  <si>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</si>
  <si>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</si>
  <si>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</si>
  <si>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</si>
  <si>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</si>
  <si>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</si>
  <si>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</si>
  <si>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</si>
  <si>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</si>
  <si>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</si>
  <si>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</si>
  <si>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</si>
  <si>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</si>
  <si>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</si>
  <si>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</si>
  <si>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</si>
  <si>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</si>
  <si>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</si>
  <si>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</si>
  <si>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</si>
  <si>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</si>
  <si>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</si>
  <si>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</si>
  <si>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</si>
  <si>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</si>
  <si>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</si>
  <si>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</si>
  <si>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</si>
  <si>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</si>
  <si>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</si>
  <si>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</si>
  <si>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</si>
  <si>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</si>
  <si>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</si>
  <si>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</si>
  <si>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</si>
  <si>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</si>
  <si>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</si>
  <si>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</si>
  <si>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</si>
  <si>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</si>
  <si>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</si>
  <si>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</si>
  <si>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我孫子市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</si>
  <si>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</si>
  <si>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</si>
  <si>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</si>
  <si>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</si>
  <si>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</si>
  <si>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</si>
  <si>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</si>
  <si>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</si>
  <si>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</si>
  <si>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</si>
  <si>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施設や管路等の老朽化が進んでいる一方で、給水収益は毎年減少しているため、施設更新に対する投資の財源を十分に賄えていない。
　将来の事業継続に向けて、水道サービスの持続性を確保していくためには、経営基盤をさらに強化する必要がある。
　経営基盤を強化するために、平成27年度から引き続き、包括業務委託等による外部委託の更なる拡大を図り、更なる業務の効率化・運営コストの削減に努めている。
　また、平成29年度からは「我孫子市水道事業基本計画」及び「経営戦略」等、今後の長期的な計画の策定にとりかかる。</t>
    <phoneticPr fontId="4"/>
  </si>
  <si>
    <t>・営業外収益である給水申し込み納付金や長期前受金戻入益により、経常利益は黒字で、経常収支比率も100％を超えているが、給水収益が減少していることから、営業収支は赤字である。
・企業債残高対給水収益比率が低いが、必要な更新を先送りしているために企業債残高が少額となっているに過ぎない。
（平成25年9月　特定被災地方公共団体に係る補償金免除繰上償還を実施）
　平成29年度から策定にとりかかる我孫子市水道事業基本計画等においては、施設の更新を計画的に実施するために、資金調達方法として起債も取り入れる。
・有収率は高水準を維持しているが、給水量の減少により一日平均配水量も年々減少していることから施設利用率が低いため、施設効率の改善が必要である。
　</t>
    <rPh sb="1" eb="4">
      <t>エイギョウガイ</t>
    </rPh>
    <rPh sb="4" eb="6">
      <t>シュウエキ</t>
    </rPh>
    <rPh sb="9" eb="11">
      <t>キュウスイ</t>
    </rPh>
    <rPh sb="11" eb="12">
      <t>モウ</t>
    </rPh>
    <rPh sb="13" eb="14">
      <t>コ</t>
    </rPh>
    <rPh sb="15" eb="18">
      <t>ノウフキン</t>
    </rPh>
    <rPh sb="19" eb="21">
      <t>チョウキ</t>
    </rPh>
    <rPh sb="21" eb="24">
      <t>マエウケキン</t>
    </rPh>
    <rPh sb="24" eb="26">
      <t>レイニュウ</t>
    </rPh>
    <rPh sb="26" eb="27">
      <t>エキ</t>
    </rPh>
    <rPh sb="180" eb="182">
      <t>ヘイセイ</t>
    </rPh>
    <rPh sb="184" eb="186">
      <t>ネンド</t>
    </rPh>
    <rPh sb="188" eb="190">
      <t>サクテイ</t>
    </rPh>
    <rPh sb="215" eb="217">
      <t>シセツ</t>
    </rPh>
    <rPh sb="218" eb="220">
      <t>コウシン</t>
    </rPh>
    <rPh sb="225" eb="227">
      <t>ジッシ</t>
    </rPh>
    <rPh sb="233" eb="235">
      <t>シキン</t>
    </rPh>
    <rPh sb="235" eb="237">
      <t>チョウタツ</t>
    </rPh>
    <rPh sb="237" eb="239">
      <t>ホウホウ</t>
    </rPh>
    <rPh sb="242" eb="244">
      <t>キサイ</t>
    </rPh>
    <rPh sb="245" eb="246">
      <t>ト</t>
    </rPh>
    <rPh sb="247" eb="248">
      <t>イ</t>
    </rPh>
    <rPh sb="272" eb="273">
      <t>リョウ</t>
    </rPh>
    <rPh sb="274" eb="276">
      <t>ゲンショウ</t>
    </rPh>
    <rPh sb="287" eb="289">
      <t>ネンネン</t>
    </rPh>
    <rPh sb="289" eb="291">
      <t>ゲンショウ</t>
    </rPh>
    <phoneticPr fontId="4"/>
  </si>
  <si>
    <t>　有形固定資産減価償却率も管路経年化率も高い水準となっているため、施設や管路等は更新の必要性が高くなっている。
　平成29年度から策定にとりかかる我孫子市水道事業基本計画等でアセットマネジメントの再評価等も行い、平成31年度以降は計画事業として取り組んでいく。</t>
    <rPh sb="98" eb="101">
      <t>サイヒョウカ</t>
    </rPh>
    <rPh sb="101" eb="102">
      <t>ナド</t>
    </rPh>
    <rPh sb="103" eb="104">
      <t>オコナ</t>
    </rPh>
    <rPh sb="106" eb="108">
      <t>ヘイセイ</t>
    </rPh>
    <rPh sb="110" eb="112">
      <t>ネンド</t>
    </rPh>
    <rPh sb="112" eb="114">
      <t>イコウ</t>
    </rPh>
    <rPh sb="115" eb="117">
      <t>ケイカク</t>
    </rPh>
    <rPh sb="117" eb="119">
      <t>ジギョウ</t>
    </rPh>
    <rPh sb="122" eb="123">
      <t>ト</t>
    </rPh>
    <rPh sb="124" eb="125">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</si>
</sst>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1.1299999999999999</c:v>
                </c:pt>
                <c:pt idx="1">
                  <c:v>1.1200000000000001</c:v>
                </c:pt>
                <c:pt idx="2">
                  <c:v>0.86</c:v>
                </c:pt>
                <c:pt idx="3">
                  <c:v>1.1299999999999999</c:v>
                </c:pt>
                <c:pt idx="4" formatCode="#,##0.00;&quot;△&quot;#,##0.00">
                  <c:v>0.84</c:v>
                </c:pt>
              </c:numCache>
            </c:numRef>
          </c:val>
          <c:extLst>
            <c:ext xmlns:c16="http://schemas.microsoft.com/office/drawing/2014/chart" uri="{C3380CC4-5D6E-409C-BE32-E72D297353CC}">
              <c16:uniqueId val="{00000000-2C80-4649-87F3-2DCB4C45688E}"/>
            </c:ext>
          </c:extLst>
        </c:ser>
        <c:dLbls>
          <c:showLegendKey val="0"/>
          <c:showVal val="0"/>
          <c:showCatName val="0"/>
          <c:showSerName val="0"/>
          <c:showPercent val="0"/>
          <c:showBubbleSize val="0"/>
        </c:dLbls>
        <c:gapWidth val="150"/>
        <c:axId val="299423120"/>
        <c:axId val="299423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extLst>
            <c:ext xmlns:c16="http://schemas.microsoft.com/office/drawing/2014/chart" uri="{C3380CC4-5D6E-409C-BE32-E72D297353CC}">
              <c16:uniqueId val="{00000001-2C80-4649-87F3-2DCB4C45688E}"/>
            </c:ext>
          </c:extLst>
        </c:ser>
        <c:dLbls>
          <c:showLegendKey val="0"/>
          <c:showVal val="0"/>
          <c:showCatName val="0"/>
          <c:showSerName val="0"/>
          <c:showPercent val="0"/>
          <c:showBubbleSize val="0"/>
        </c:dLbls>
        <c:marker val="1"/>
        <c:smooth val="0"/>
        <c:axId val="299423120"/>
        <c:axId val="299423512"/>
      </c:lineChart>
      <c:dateAx>
        <c:axId val="299423120"/>
        <c:scaling>
          <c:orientation val="minMax"/>
        </c:scaling>
        <c:delete val="1"/>
        <c:axPos val="b"/>
        <c:numFmt formatCode="ge" sourceLinked="1"/>
        <c:majorTickMark val="none"/>
        <c:minorTickMark val="none"/>
        <c:tickLblPos val="none"/>
        <c:crossAx val="299423512"/>
        <c:crosses val="autoZero"/>
        <c:auto val="1"/>
        <c:lblOffset val="100"/>
        <c:baseTimeUnit val="years"/>
      </c:dateAx>
      <c:valAx>
        <c:axId val="29942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42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62.5</c:v>
                </c:pt>
                <c:pt idx="1">
                  <c:v>62.23</c:v>
                </c:pt>
                <c:pt idx="2">
                  <c:v>61.27</c:v>
                </c:pt>
                <c:pt idx="3">
                  <c:v>60.7</c:v>
                </c:pt>
                <c:pt idx="4">
                  <c:v>60.73</c:v>
                </c:pt>
              </c:numCache>
            </c:numRef>
          </c:val>
          <c:extLst>
            <c:ext xmlns:c16="http://schemas.microsoft.com/office/drawing/2014/chart" uri="{C3380CC4-5D6E-409C-BE32-E72D297353CC}">
              <c16:uniqueId val="{00000000-FC14-4421-BAFF-88C84544859B}"/>
            </c:ext>
          </c:extLst>
        </c:ser>
        <c:dLbls>
          <c:showLegendKey val="0"/>
          <c:showVal val="0"/>
          <c:showCatName val="0"/>
          <c:showSerName val="0"/>
          <c:showPercent val="0"/>
          <c:showBubbleSize val="0"/>
        </c:dLbls>
        <c:gapWidth val="150"/>
        <c:axId val="222915104"/>
        <c:axId val="23114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extLst>
            <c:ext xmlns:c16="http://schemas.microsoft.com/office/drawing/2014/chart" uri="{C3380CC4-5D6E-409C-BE32-E72D297353CC}">
              <c16:uniqueId val="{00000001-FC14-4421-BAFF-88C84544859B}"/>
            </c:ext>
          </c:extLst>
        </c:ser>
        <c:dLbls>
          <c:showLegendKey val="0"/>
          <c:showVal val="0"/>
          <c:showCatName val="0"/>
          <c:showSerName val="0"/>
          <c:showPercent val="0"/>
          <c:showBubbleSize val="0"/>
        </c:dLbls>
        <c:marker val="1"/>
        <c:smooth val="0"/>
        <c:axId val="222915104"/>
        <c:axId val="231141648"/>
      </c:lineChart>
      <c:dateAx>
        <c:axId val="222915104"/>
        <c:scaling>
          <c:orientation val="minMax"/>
        </c:scaling>
        <c:delete val="1"/>
        <c:axPos val="b"/>
        <c:numFmt formatCode="ge" sourceLinked="1"/>
        <c:majorTickMark val="none"/>
        <c:minorTickMark val="none"/>
        <c:tickLblPos val="none"/>
        <c:crossAx val="231141648"/>
        <c:crosses val="autoZero"/>
        <c:auto val="1"/>
        <c:lblOffset val="100"/>
        <c:baseTimeUnit val="years"/>
      </c:dateAx>
      <c:valAx>
        <c:axId val="23114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91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97.68</c:v>
                </c:pt>
                <c:pt idx="1">
                  <c:v>97.19</c:v>
                </c:pt>
                <c:pt idx="2">
                  <c:v>97.54</c:v>
                </c:pt>
                <c:pt idx="3">
                  <c:v>97.32</c:v>
                </c:pt>
                <c:pt idx="4">
                  <c:v>96.99</c:v>
                </c:pt>
              </c:numCache>
            </c:numRef>
          </c:val>
          <c:extLst>
            <c:ext xmlns:c16="http://schemas.microsoft.com/office/drawing/2014/chart" uri="{C3380CC4-5D6E-409C-BE32-E72D297353CC}">
              <c16:uniqueId val="{00000000-5A4B-436C-8F4D-12AC8EF07ACC}"/>
            </c:ext>
          </c:extLst>
        </c:ser>
        <c:dLbls>
          <c:showLegendKey val="0"/>
          <c:showVal val="0"/>
          <c:showCatName val="0"/>
          <c:showSerName val="0"/>
          <c:showPercent val="0"/>
          <c:showBubbleSize val="0"/>
        </c:dLbls>
        <c:gapWidth val="150"/>
        <c:axId val="289161904"/>
        <c:axId val="28915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extLst>
            <c:ext xmlns:c16="http://schemas.microsoft.com/office/drawing/2014/chart" uri="{C3380CC4-5D6E-409C-BE32-E72D297353CC}">
              <c16:uniqueId val="{00000001-5A4B-436C-8F4D-12AC8EF07ACC}"/>
            </c:ext>
          </c:extLst>
        </c:ser>
        <c:dLbls>
          <c:showLegendKey val="0"/>
          <c:showVal val="0"/>
          <c:showCatName val="0"/>
          <c:showSerName val="0"/>
          <c:showPercent val="0"/>
          <c:showBubbleSize val="0"/>
        </c:dLbls>
        <c:marker val="1"/>
        <c:smooth val="0"/>
        <c:axId val="289161904"/>
        <c:axId val="289158768"/>
      </c:lineChart>
      <c:dateAx>
        <c:axId val="289161904"/>
        <c:scaling>
          <c:orientation val="minMax"/>
        </c:scaling>
        <c:delete val="1"/>
        <c:axPos val="b"/>
        <c:numFmt formatCode="ge" sourceLinked="1"/>
        <c:majorTickMark val="none"/>
        <c:minorTickMark val="none"/>
        <c:tickLblPos val="none"/>
        <c:crossAx val="289158768"/>
        <c:crosses val="autoZero"/>
        <c:auto val="1"/>
        <c:lblOffset val="100"/>
        <c:baseTimeUnit val="years"/>
      </c:dateAx>
      <c:valAx>
        <c:axId val="28915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16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104.91</c:v>
                </c:pt>
                <c:pt idx="1">
                  <c:v>102.15</c:v>
                </c:pt>
                <c:pt idx="2">
                  <c:v>102.62</c:v>
                </c:pt>
                <c:pt idx="3">
                  <c:v>117.87</c:v>
                </c:pt>
                <c:pt idx="4">
                  <c:v>114.42</c:v>
                </c:pt>
              </c:numCache>
            </c:numRef>
          </c:val>
          <c:extLst>
            <c:ext xmlns:c16="http://schemas.microsoft.com/office/drawing/2014/chart" uri="{C3380CC4-5D6E-409C-BE32-E72D297353CC}">
              <c16:uniqueId val="{00000000-5373-44B8-BA4A-459DF8C547FC}"/>
            </c:ext>
          </c:extLst>
        </c:ser>
        <c:dLbls>
          <c:showLegendKey val="0"/>
          <c:showVal val="0"/>
          <c:showCatName val="0"/>
          <c:showSerName val="0"/>
          <c:showPercent val="0"/>
          <c:showBubbleSize val="0"/>
        </c:dLbls>
        <c:gapWidth val="150"/>
        <c:axId val="299424296"/>
        <c:axId val="29942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extLst>
            <c:ext xmlns:c16="http://schemas.microsoft.com/office/drawing/2014/chart" uri="{C3380CC4-5D6E-409C-BE32-E72D297353CC}">
              <c16:uniqueId val="{00000001-5373-44B8-BA4A-459DF8C547FC}"/>
            </c:ext>
          </c:extLst>
        </c:ser>
        <c:dLbls>
          <c:showLegendKey val="0"/>
          <c:showVal val="0"/>
          <c:showCatName val="0"/>
          <c:showSerName val="0"/>
          <c:showPercent val="0"/>
          <c:showBubbleSize val="0"/>
        </c:dLbls>
        <c:marker val="1"/>
        <c:smooth val="0"/>
        <c:axId val="299424296"/>
        <c:axId val="299424688"/>
      </c:lineChart>
      <c:dateAx>
        <c:axId val="299424296"/>
        <c:scaling>
          <c:orientation val="minMax"/>
        </c:scaling>
        <c:delete val="1"/>
        <c:axPos val="b"/>
        <c:numFmt formatCode="ge" sourceLinked="1"/>
        <c:majorTickMark val="none"/>
        <c:minorTickMark val="none"/>
        <c:tickLblPos val="none"/>
        <c:crossAx val="299424688"/>
        <c:crosses val="autoZero"/>
        <c:auto val="1"/>
        <c:lblOffset val="100"/>
        <c:baseTimeUnit val="years"/>
      </c:dateAx>
      <c:valAx>
        <c:axId val="299424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9424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44.42</c:v>
                </c:pt>
                <c:pt idx="1">
                  <c:v>45.68</c:v>
                </c:pt>
                <c:pt idx="2">
                  <c:v>46.55</c:v>
                </c:pt>
                <c:pt idx="3">
                  <c:v>50.81</c:v>
                </c:pt>
                <c:pt idx="4">
                  <c:v>51.94</c:v>
                </c:pt>
              </c:numCache>
            </c:numRef>
          </c:val>
          <c:extLst>
            <c:ext xmlns:c16="http://schemas.microsoft.com/office/drawing/2014/chart" uri="{C3380CC4-5D6E-409C-BE32-E72D297353CC}">
              <c16:uniqueId val="{00000000-B9B7-4396-ABB8-B717D8A59714}"/>
            </c:ext>
          </c:extLst>
        </c:ser>
        <c:dLbls>
          <c:showLegendKey val="0"/>
          <c:showVal val="0"/>
          <c:showCatName val="0"/>
          <c:showSerName val="0"/>
          <c:showPercent val="0"/>
          <c:showBubbleSize val="0"/>
        </c:dLbls>
        <c:gapWidth val="150"/>
        <c:axId val="287328536"/>
        <c:axId val="28732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extLst>
            <c:ext xmlns:c16="http://schemas.microsoft.com/office/drawing/2014/chart" uri="{C3380CC4-5D6E-409C-BE32-E72D297353CC}">
              <c16:uniqueId val="{00000001-B9B7-4396-ABB8-B717D8A59714}"/>
            </c:ext>
          </c:extLst>
        </c:ser>
        <c:dLbls>
          <c:showLegendKey val="0"/>
          <c:showVal val="0"/>
          <c:showCatName val="0"/>
          <c:showSerName val="0"/>
          <c:showPercent val="0"/>
          <c:showBubbleSize val="0"/>
        </c:dLbls>
        <c:marker val="1"/>
        <c:smooth val="0"/>
        <c:axId val="287328536"/>
        <c:axId val="287326576"/>
      </c:lineChart>
      <c:dateAx>
        <c:axId val="287328536"/>
        <c:scaling>
          <c:orientation val="minMax"/>
        </c:scaling>
        <c:delete val="1"/>
        <c:axPos val="b"/>
        <c:numFmt formatCode="ge" sourceLinked="1"/>
        <c:majorTickMark val="none"/>
        <c:minorTickMark val="none"/>
        <c:tickLblPos val="none"/>
        <c:crossAx val="287326576"/>
        <c:crosses val="autoZero"/>
        <c:auto val="1"/>
        <c:lblOffset val="100"/>
        <c:baseTimeUnit val="years"/>
      </c:dateAx>
      <c:valAx>
        <c:axId val="28732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32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22.56</c:v>
                </c:pt>
                <c:pt idx="1">
                  <c:v>22.74</c:v>
                </c:pt>
                <c:pt idx="2">
                  <c:v>21.38</c:v>
                </c:pt>
                <c:pt idx="3">
                  <c:v>18.02</c:v>
                </c:pt>
                <c:pt idx="4">
                  <c:v>17.850000000000001</c:v>
                </c:pt>
              </c:numCache>
            </c:numRef>
          </c:val>
          <c:extLst>
            <c:ext xmlns:c16="http://schemas.microsoft.com/office/drawing/2014/chart" uri="{C3380CC4-5D6E-409C-BE32-E72D297353CC}">
              <c16:uniqueId val="{00000000-986A-4EF1-A565-C395DDD16264}"/>
            </c:ext>
          </c:extLst>
        </c:ser>
        <c:dLbls>
          <c:showLegendKey val="0"/>
          <c:showVal val="0"/>
          <c:showCatName val="0"/>
          <c:showSerName val="0"/>
          <c:showPercent val="0"/>
          <c:showBubbleSize val="0"/>
        </c:dLbls>
        <c:gapWidth val="150"/>
        <c:axId val="287326184"/>
        <c:axId val="28732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extLst>
            <c:ext xmlns:c16="http://schemas.microsoft.com/office/drawing/2014/chart" uri="{C3380CC4-5D6E-409C-BE32-E72D297353CC}">
              <c16:uniqueId val="{00000001-986A-4EF1-A565-C395DDD16264}"/>
            </c:ext>
          </c:extLst>
        </c:ser>
        <c:dLbls>
          <c:showLegendKey val="0"/>
          <c:showVal val="0"/>
          <c:showCatName val="0"/>
          <c:showSerName val="0"/>
          <c:showPercent val="0"/>
          <c:showBubbleSize val="0"/>
        </c:dLbls>
        <c:marker val="1"/>
        <c:smooth val="0"/>
        <c:axId val="287326184"/>
        <c:axId val="287329320"/>
      </c:lineChart>
      <c:dateAx>
        <c:axId val="287326184"/>
        <c:scaling>
          <c:orientation val="minMax"/>
        </c:scaling>
        <c:delete val="1"/>
        <c:axPos val="b"/>
        <c:numFmt formatCode="ge" sourceLinked="1"/>
        <c:majorTickMark val="none"/>
        <c:minorTickMark val="none"/>
        <c:tickLblPos val="none"/>
        <c:crossAx val="287329320"/>
        <c:crosses val="autoZero"/>
        <c:auto val="1"/>
        <c:lblOffset val="100"/>
        <c:baseTimeUnit val="years"/>
      </c:dateAx>
      <c:valAx>
        <c:axId val="28732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326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11-4E3D-B7D8-090FCC548C99}"/>
            </c:ext>
          </c:extLst>
        </c:ser>
        <c:dLbls>
          <c:showLegendKey val="0"/>
          <c:showVal val="0"/>
          <c:showCatName val="0"/>
          <c:showSerName val="0"/>
          <c:showPercent val="0"/>
          <c:showBubbleSize val="0"/>
        </c:dLbls>
        <c:gapWidth val="150"/>
        <c:axId val="296413304"/>
        <c:axId val="296412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extLst>
            <c:ext xmlns:c16="http://schemas.microsoft.com/office/drawing/2014/chart" uri="{C3380CC4-5D6E-409C-BE32-E72D297353CC}">
              <c16:uniqueId val="{00000001-A511-4E3D-B7D8-090FCC548C99}"/>
            </c:ext>
          </c:extLst>
        </c:ser>
        <c:dLbls>
          <c:showLegendKey val="0"/>
          <c:showVal val="0"/>
          <c:showCatName val="0"/>
          <c:showSerName val="0"/>
          <c:showPercent val="0"/>
          <c:showBubbleSize val="0"/>
        </c:dLbls>
        <c:marker val="1"/>
        <c:smooth val="0"/>
        <c:axId val="296413304"/>
        <c:axId val="296412520"/>
      </c:lineChart>
      <c:dateAx>
        <c:axId val="296413304"/>
        <c:scaling>
          <c:orientation val="minMax"/>
        </c:scaling>
        <c:delete val="1"/>
        <c:axPos val="b"/>
        <c:numFmt formatCode="ge" sourceLinked="1"/>
        <c:majorTickMark val="none"/>
        <c:minorTickMark val="none"/>
        <c:tickLblPos val="none"/>
        <c:crossAx val="296412520"/>
        <c:crosses val="autoZero"/>
        <c:auto val="1"/>
        <c:lblOffset val="100"/>
        <c:baseTimeUnit val="years"/>
      </c:dateAx>
      <c:valAx>
        <c:axId val="296412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641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1037.1199999999999</c:v>
                </c:pt>
                <c:pt idx="1">
                  <c:v>1286.33</c:v>
                </c:pt>
                <c:pt idx="2">
                  <c:v>876.49</c:v>
                </c:pt>
                <c:pt idx="3">
                  <c:v>482.28</c:v>
                </c:pt>
                <c:pt idx="4">
                  <c:v>523.53</c:v>
                </c:pt>
              </c:numCache>
            </c:numRef>
          </c:val>
          <c:extLst>
            <c:ext xmlns:c16="http://schemas.microsoft.com/office/drawing/2014/chart" uri="{C3380CC4-5D6E-409C-BE32-E72D297353CC}">
              <c16:uniqueId val="{00000000-DD91-4045-8F0B-6A4BB8703BF3}"/>
            </c:ext>
          </c:extLst>
        </c:ser>
        <c:dLbls>
          <c:showLegendKey val="0"/>
          <c:showVal val="0"/>
          <c:showCatName val="0"/>
          <c:showSerName val="0"/>
          <c:showPercent val="0"/>
          <c:showBubbleSize val="0"/>
        </c:dLbls>
        <c:gapWidth val="150"/>
        <c:axId val="296411736"/>
        <c:axId val="230768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extLst>
            <c:ext xmlns:c16="http://schemas.microsoft.com/office/drawing/2014/chart" uri="{C3380CC4-5D6E-409C-BE32-E72D297353CC}">
              <c16:uniqueId val="{00000001-DD91-4045-8F0B-6A4BB8703BF3}"/>
            </c:ext>
          </c:extLst>
        </c:ser>
        <c:dLbls>
          <c:showLegendKey val="0"/>
          <c:showVal val="0"/>
          <c:showCatName val="0"/>
          <c:showSerName val="0"/>
          <c:showPercent val="0"/>
          <c:showBubbleSize val="0"/>
        </c:dLbls>
        <c:marker val="1"/>
        <c:smooth val="0"/>
        <c:axId val="296411736"/>
        <c:axId val="230768104"/>
      </c:lineChart>
      <c:dateAx>
        <c:axId val="296411736"/>
        <c:scaling>
          <c:orientation val="minMax"/>
        </c:scaling>
        <c:delete val="1"/>
        <c:axPos val="b"/>
        <c:numFmt formatCode="ge" sourceLinked="1"/>
        <c:majorTickMark val="none"/>
        <c:minorTickMark val="none"/>
        <c:tickLblPos val="none"/>
        <c:crossAx val="230768104"/>
        <c:crosses val="autoZero"/>
        <c:auto val="1"/>
        <c:lblOffset val="100"/>
        <c:baseTimeUnit val="years"/>
      </c:dateAx>
      <c:valAx>
        <c:axId val="230768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641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62.57</c:v>
                </c:pt>
                <c:pt idx="1">
                  <c:v>57.48</c:v>
                </c:pt>
                <c:pt idx="2">
                  <c:v>36.53</c:v>
                </c:pt>
                <c:pt idx="3">
                  <c:v>34.07</c:v>
                </c:pt>
                <c:pt idx="4">
                  <c:v>30.89</c:v>
                </c:pt>
              </c:numCache>
            </c:numRef>
          </c:val>
          <c:extLst>
            <c:ext xmlns:c16="http://schemas.microsoft.com/office/drawing/2014/chart" uri="{C3380CC4-5D6E-409C-BE32-E72D297353CC}">
              <c16:uniqueId val="{00000000-01B2-4EE9-B451-919B3DBC1945}"/>
            </c:ext>
          </c:extLst>
        </c:ser>
        <c:dLbls>
          <c:showLegendKey val="0"/>
          <c:showVal val="0"/>
          <c:showCatName val="0"/>
          <c:showSerName val="0"/>
          <c:showPercent val="0"/>
          <c:showBubbleSize val="0"/>
        </c:dLbls>
        <c:gapWidth val="150"/>
        <c:axId val="230766928"/>
        <c:axId val="23021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extLst>
            <c:ext xmlns:c16="http://schemas.microsoft.com/office/drawing/2014/chart" uri="{C3380CC4-5D6E-409C-BE32-E72D297353CC}">
              <c16:uniqueId val="{00000001-01B2-4EE9-B451-919B3DBC1945}"/>
            </c:ext>
          </c:extLst>
        </c:ser>
        <c:dLbls>
          <c:showLegendKey val="0"/>
          <c:showVal val="0"/>
          <c:showCatName val="0"/>
          <c:showSerName val="0"/>
          <c:showPercent val="0"/>
          <c:showBubbleSize val="0"/>
        </c:dLbls>
        <c:marker val="1"/>
        <c:smooth val="0"/>
        <c:axId val="230766928"/>
        <c:axId val="230212592"/>
      </c:lineChart>
      <c:dateAx>
        <c:axId val="230766928"/>
        <c:scaling>
          <c:orientation val="minMax"/>
        </c:scaling>
        <c:delete val="1"/>
        <c:axPos val="b"/>
        <c:numFmt formatCode="ge" sourceLinked="1"/>
        <c:majorTickMark val="none"/>
        <c:minorTickMark val="none"/>
        <c:tickLblPos val="none"/>
        <c:crossAx val="230212592"/>
        <c:crosses val="autoZero"/>
        <c:auto val="1"/>
        <c:lblOffset val="100"/>
        <c:baseTimeUnit val="years"/>
      </c:dateAx>
      <c:valAx>
        <c:axId val="230212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076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94.77</c:v>
                </c:pt>
                <c:pt idx="1">
                  <c:v>92.24</c:v>
                </c:pt>
                <c:pt idx="2">
                  <c:v>91.81</c:v>
                </c:pt>
                <c:pt idx="3">
                  <c:v>109.7</c:v>
                </c:pt>
                <c:pt idx="4">
                  <c:v>105.28</c:v>
                </c:pt>
              </c:numCache>
            </c:numRef>
          </c:val>
          <c:extLst>
            <c:ext xmlns:c16="http://schemas.microsoft.com/office/drawing/2014/chart" uri="{C3380CC4-5D6E-409C-BE32-E72D297353CC}">
              <c16:uniqueId val="{00000000-760D-4080-A567-A054D7D7A3D2}"/>
            </c:ext>
          </c:extLst>
        </c:ser>
        <c:dLbls>
          <c:showLegendKey val="0"/>
          <c:showVal val="0"/>
          <c:showCatName val="0"/>
          <c:showSerName val="0"/>
          <c:showPercent val="0"/>
          <c:showBubbleSize val="0"/>
        </c:dLbls>
        <c:gapWidth val="150"/>
        <c:axId val="230216120"/>
        <c:axId val="230212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extLst>
            <c:ext xmlns:c16="http://schemas.microsoft.com/office/drawing/2014/chart" uri="{C3380CC4-5D6E-409C-BE32-E72D297353CC}">
              <c16:uniqueId val="{00000001-760D-4080-A567-A054D7D7A3D2}"/>
            </c:ext>
          </c:extLst>
        </c:ser>
        <c:dLbls>
          <c:showLegendKey val="0"/>
          <c:showVal val="0"/>
          <c:showCatName val="0"/>
          <c:showSerName val="0"/>
          <c:showPercent val="0"/>
          <c:showBubbleSize val="0"/>
        </c:dLbls>
        <c:marker val="1"/>
        <c:smooth val="0"/>
        <c:axId val="230216120"/>
        <c:axId val="230212984"/>
      </c:lineChart>
      <c:dateAx>
        <c:axId val="230216120"/>
        <c:scaling>
          <c:orientation val="minMax"/>
        </c:scaling>
        <c:delete val="1"/>
        <c:axPos val="b"/>
        <c:numFmt formatCode="ge" sourceLinked="1"/>
        <c:majorTickMark val="none"/>
        <c:minorTickMark val="none"/>
        <c:tickLblPos val="none"/>
        <c:crossAx val="230212984"/>
        <c:crosses val="autoZero"/>
        <c:auto val="1"/>
        <c:lblOffset val="100"/>
        <c:baseTimeUnit val="years"/>
      </c:dateAx>
      <c:valAx>
        <c:axId val="23021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216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181.89</c:v>
                </c:pt>
                <c:pt idx="1">
                  <c:v>185.66</c:v>
                </c:pt>
                <c:pt idx="2">
                  <c:v>185.32</c:v>
                </c:pt>
                <c:pt idx="3">
                  <c:v>153.96</c:v>
                </c:pt>
                <c:pt idx="4">
                  <c:v>159.9</c:v>
                </c:pt>
              </c:numCache>
            </c:numRef>
          </c:val>
          <c:extLst>
            <c:ext xmlns:c16="http://schemas.microsoft.com/office/drawing/2014/chart" uri="{C3380CC4-5D6E-409C-BE32-E72D297353CC}">
              <c16:uniqueId val="{00000000-8547-4A94-8076-540C8110F7EF}"/>
            </c:ext>
          </c:extLst>
        </c:ser>
        <c:dLbls>
          <c:showLegendKey val="0"/>
          <c:showVal val="0"/>
          <c:showCatName val="0"/>
          <c:showSerName val="0"/>
          <c:showPercent val="0"/>
          <c:showBubbleSize val="0"/>
        </c:dLbls>
        <c:gapWidth val="150"/>
        <c:axId val="288277296"/>
        <c:axId val="288276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extLst>
            <c:ext xmlns:c16="http://schemas.microsoft.com/office/drawing/2014/chart" uri="{C3380CC4-5D6E-409C-BE32-E72D297353CC}">
              <c16:uniqueId val="{00000001-8547-4A94-8076-540C8110F7EF}"/>
            </c:ext>
          </c:extLst>
        </c:ser>
        <c:dLbls>
          <c:showLegendKey val="0"/>
          <c:showVal val="0"/>
          <c:showCatName val="0"/>
          <c:showSerName val="0"/>
          <c:showPercent val="0"/>
          <c:showBubbleSize val="0"/>
        </c:dLbls>
        <c:marker val="1"/>
        <c:smooth val="0"/>
        <c:axId val="288277296"/>
        <c:axId val="288276904"/>
      </c:lineChart>
      <c:dateAx>
        <c:axId val="288277296"/>
        <c:scaling>
          <c:orientation val="minMax"/>
        </c:scaling>
        <c:delete val="1"/>
        <c:axPos val="b"/>
        <c:numFmt formatCode="ge" sourceLinked="1"/>
        <c:majorTickMark val="none"/>
        <c:minorTickMark val="none"/>
        <c:tickLblPos val="none"/>
        <c:crossAx val="288276904"/>
        <c:crosses val="autoZero"/>
        <c:auto val="1"/>
        <c:lblOffset val="100"/>
        <c:baseTimeUnit val="years"/>
      </c:dateAx>
      <c:valAx>
        <c:axId val="288276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27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V52"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千葉県　我孫子市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A3</v>
      </c>
      <c r="AA8" s="53"/>
      <c r="AB8" s="53"/>
      <c r="AC8" s="53"/>
      <c r="AD8" s="53"/>
      <c r="AE8" s="53"/>
      <c r="AF8" s="53"/>
      <c r="AG8" s="54"/>
      <c r="AH8" s="3"/>
      <c r="AI8" s="55">
        <f>データ!Q6</f>
        <v>132853</v>
      </c>
      <c r="AJ8" s="56"/>
      <c r="AK8" s="56"/>
      <c r="AL8" s="56"/>
      <c r="AM8" s="56"/>
      <c r="AN8" s="56"/>
      <c r="AO8" s="56"/>
      <c r="AP8" s="57"/>
      <c r="AQ8" s="47">
        <f>データ!R6</f>
        <v>43.15</v>
      </c>
      <c r="AR8" s="47"/>
      <c r="AS8" s="47"/>
      <c r="AT8" s="47"/>
      <c r="AU8" s="47"/>
      <c r="AV8" s="47"/>
      <c r="AW8" s="47"/>
      <c r="AX8" s="47"/>
      <c r="AY8" s="47">
        <f>データ!S6</f>
        <v>3078.86</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93.63</v>
      </c>
      <c r="K10" s="47"/>
      <c r="L10" s="47"/>
      <c r="M10" s="47"/>
      <c r="N10" s="47"/>
      <c r="O10" s="47"/>
      <c r="P10" s="47"/>
      <c r="Q10" s="47"/>
      <c r="R10" s="47">
        <f>データ!O6</f>
        <v>93.49</v>
      </c>
      <c r="S10" s="47"/>
      <c r="T10" s="47"/>
      <c r="U10" s="47"/>
      <c r="V10" s="47"/>
      <c r="W10" s="47"/>
      <c r="X10" s="47"/>
      <c r="Y10" s="47"/>
      <c r="Z10" s="78">
        <f>データ!P6</f>
        <v>2646</v>
      </c>
      <c r="AA10" s="78"/>
      <c r="AB10" s="78"/>
      <c r="AC10" s="78"/>
      <c r="AD10" s="78"/>
      <c r="AE10" s="78"/>
      <c r="AF10" s="78"/>
      <c r="AG10" s="78"/>
      <c r="AH10" s="2"/>
      <c r="AI10" s="78">
        <f>データ!T6</f>
        <v>124069</v>
      </c>
      <c r="AJ10" s="78"/>
      <c r="AK10" s="78"/>
      <c r="AL10" s="78"/>
      <c r="AM10" s="78"/>
      <c r="AN10" s="78"/>
      <c r="AO10" s="78"/>
      <c r="AP10" s="78"/>
      <c r="AQ10" s="47">
        <f>データ!U6</f>
        <v>43.51</v>
      </c>
      <c r="AR10" s="47"/>
      <c r="AS10" s="47"/>
      <c r="AT10" s="47"/>
      <c r="AU10" s="47"/>
      <c r="AV10" s="47"/>
      <c r="AW10" s="47"/>
      <c r="AX10" s="47"/>
      <c r="AY10" s="47">
        <f>データ!V6</f>
        <v>2851.51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90" t="s">
        <v>105</v>
      </c>
      <c r="BM16" s="91"/>
      <c r="BN16" s="91"/>
      <c r="BO16" s="91"/>
      <c r="BP16" s="91"/>
      <c r="BQ16" s="91"/>
      <c r="BR16" s="91"/>
      <c r="BS16" s="91"/>
      <c r="BT16" s="91"/>
      <c r="BU16" s="91"/>
      <c r="BV16" s="91"/>
      <c r="BW16" s="91"/>
      <c r="BX16" s="91"/>
      <c r="BY16" s="91"/>
      <c r="BZ16" s="9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90"/>
      <c r="BM17" s="91"/>
      <c r="BN17" s="91"/>
      <c r="BO17" s="91"/>
      <c r="BP17" s="91"/>
      <c r="BQ17" s="91"/>
      <c r="BR17" s="91"/>
      <c r="BS17" s="91"/>
      <c r="BT17" s="91"/>
      <c r="BU17" s="91"/>
      <c r="BV17" s="91"/>
      <c r="BW17" s="91"/>
      <c r="BX17" s="91"/>
      <c r="BY17" s="91"/>
      <c r="BZ17" s="9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90"/>
      <c r="BM18" s="91"/>
      <c r="BN18" s="91"/>
      <c r="BO18" s="91"/>
      <c r="BP18" s="91"/>
      <c r="BQ18" s="91"/>
      <c r="BR18" s="91"/>
      <c r="BS18" s="91"/>
      <c r="BT18" s="91"/>
      <c r="BU18" s="91"/>
      <c r="BV18" s="91"/>
      <c r="BW18" s="91"/>
      <c r="BX18" s="91"/>
      <c r="BY18" s="91"/>
      <c r="BZ18" s="9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90"/>
      <c r="BM19" s="91"/>
      <c r="BN19" s="91"/>
      <c r="BO19" s="91"/>
      <c r="BP19" s="91"/>
      <c r="BQ19" s="91"/>
      <c r="BR19" s="91"/>
      <c r="BS19" s="91"/>
      <c r="BT19" s="91"/>
      <c r="BU19" s="91"/>
      <c r="BV19" s="91"/>
      <c r="BW19" s="91"/>
      <c r="BX19" s="91"/>
      <c r="BY19" s="91"/>
      <c r="BZ19" s="9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90"/>
      <c r="BM20" s="91"/>
      <c r="BN20" s="91"/>
      <c r="BO20" s="91"/>
      <c r="BP20" s="91"/>
      <c r="BQ20" s="91"/>
      <c r="BR20" s="91"/>
      <c r="BS20" s="91"/>
      <c r="BT20" s="91"/>
      <c r="BU20" s="91"/>
      <c r="BV20" s="91"/>
      <c r="BW20" s="91"/>
      <c r="BX20" s="91"/>
      <c r="BY20" s="91"/>
      <c r="BZ20" s="9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90"/>
      <c r="BM21" s="91"/>
      <c r="BN21" s="91"/>
      <c r="BO21" s="91"/>
      <c r="BP21" s="91"/>
      <c r="BQ21" s="91"/>
      <c r="BR21" s="91"/>
      <c r="BS21" s="91"/>
      <c r="BT21" s="91"/>
      <c r="BU21" s="91"/>
      <c r="BV21" s="91"/>
      <c r="BW21" s="91"/>
      <c r="BX21" s="91"/>
      <c r="BY21" s="91"/>
      <c r="BZ21" s="9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90"/>
      <c r="BM22" s="91"/>
      <c r="BN22" s="91"/>
      <c r="BO22" s="91"/>
      <c r="BP22" s="91"/>
      <c r="BQ22" s="91"/>
      <c r="BR22" s="91"/>
      <c r="BS22" s="91"/>
      <c r="BT22" s="91"/>
      <c r="BU22" s="91"/>
      <c r="BV22" s="91"/>
      <c r="BW22" s="91"/>
      <c r="BX22" s="91"/>
      <c r="BY22" s="91"/>
      <c r="BZ22" s="9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90"/>
      <c r="BM23" s="91"/>
      <c r="BN23" s="91"/>
      <c r="BO23" s="91"/>
      <c r="BP23" s="91"/>
      <c r="BQ23" s="91"/>
      <c r="BR23" s="91"/>
      <c r="BS23" s="91"/>
      <c r="BT23" s="91"/>
      <c r="BU23" s="91"/>
      <c r="BV23" s="91"/>
      <c r="BW23" s="91"/>
      <c r="BX23" s="91"/>
      <c r="BY23" s="91"/>
      <c r="BZ23" s="9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90"/>
      <c r="BM24" s="91"/>
      <c r="BN24" s="91"/>
      <c r="BO24" s="91"/>
      <c r="BP24" s="91"/>
      <c r="BQ24" s="91"/>
      <c r="BR24" s="91"/>
      <c r="BS24" s="91"/>
      <c r="BT24" s="91"/>
      <c r="BU24" s="91"/>
      <c r="BV24" s="91"/>
      <c r="BW24" s="91"/>
      <c r="BX24" s="91"/>
      <c r="BY24" s="91"/>
      <c r="BZ24" s="9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90"/>
      <c r="BM25" s="91"/>
      <c r="BN25" s="91"/>
      <c r="BO25" s="91"/>
      <c r="BP25" s="91"/>
      <c r="BQ25" s="91"/>
      <c r="BR25" s="91"/>
      <c r="BS25" s="91"/>
      <c r="BT25" s="91"/>
      <c r="BU25" s="91"/>
      <c r="BV25" s="91"/>
      <c r="BW25" s="91"/>
      <c r="BX25" s="91"/>
      <c r="BY25" s="91"/>
      <c r="BZ25" s="9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90"/>
      <c r="BM26" s="91"/>
      <c r="BN26" s="91"/>
      <c r="BO26" s="91"/>
      <c r="BP26" s="91"/>
      <c r="BQ26" s="91"/>
      <c r="BR26" s="91"/>
      <c r="BS26" s="91"/>
      <c r="BT26" s="91"/>
      <c r="BU26" s="91"/>
      <c r="BV26" s="91"/>
      <c r="BW26" s="91"/>
      <c r="BX26" s="91"/>
      <c r="BY26" s="91"/>
      <c r="BZ26" s="9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90"/>
      <c r="BM27" s="91"/>
      <c r="BN27" s="91"/>
      <c r="BO27" s="91"/>
      <c r="BP27" s="91"/>
      <c r="BQ27" s="91"/>
      <c r="BR27" s="91"/>
      <c r="BS27" s="91"/>
      <c r="BT27" s="91"/>
      <c r="BU27" s="91"/>
      <c r="BV27" s="91"/>
      <c r="BW27" s="91"/>
      <c r="BX27" s="91"/>
      <c r="BY27" s="91"/>
      <c r="BZ27" s="9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90"/>
      <c r="BM28" s="91"/>
      <c r="BN28" s="91"/>
      <c r="BO28" s="91"/>
      <c r="BP28" s="91"/>
      <c r="BQ28" s="91"/>
      <c r="BR28" s="91"/>
      <c r="BS28" s="91"/>
      <c r="BT28" s="91"/>
      <c r="BU28" s="91"/>
      <c r="BV28" s="91"/>
      <c r="BW28" s="91"/>
      <c r="BX28" s="91"/>
      <c r="BY28" s="91"/>
      <c r="BZ28" s="9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90"/>
      <c r="BM29" s="91"/>
      <c r="BN29" s="91"/>
      <c r="BO29" s="91"/>
      <c r="BP29" s="91"/>
      <c r="BQ29" s="91"/>
      <c r="BR29" s="91"/>
      <c r="BS29" s="91"/>
      <c r="BT29" s="91"/>
      <c r="BU29" s="91"/>
      <c r="BV29" s="91"/>
      <c r="BW29" s="91"/>
      <c r="BX29" s="91"/>
      <c r="BY29" s="91"/>
      <c r="BZ29" s="9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90"/>
      <c r="BM30" s="91"/>
      <c r="BN30" s="91"/>
      <c r="BO30" s="91"/>
      <c r="BP30" s="91"/>
      <c r="BQ30" s="91"/>
      <c r="BR30" s="91"/>
      <c r="BS30" s="91"/>
      <c r="BT30" s="91"/>
      <c r="BU30" s="91"/>
      <c r="BV30" s="91"/>
      <c r="BW30" s="91"/>
      <c r="BX30" s="91"/>
      <c r="BY30" s="91"/>
      <c r="BZ30" s="9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90"/>
      <c r="BM31" s="91"/>
      <c r="BN31" s="91"/>
      <c r="BO31" s="91"/>
      <c r="BP31" s="91"/>
      <c r="BQ31" s="91"/>
      <c r="BR31" s="91"/>
      <c r="BS31" s="91"/>
      <c r="BT31" s="91"/>
      <c r="BU31" s="91"/>
      <c r="BV31" s="91"/>
      <c r="BW31" s="91"/>
      <c r="BX31" s="91"/>
      <c r="BY31" s="91"/>
      <c r="BZ31" s="9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90"/>
      <c r="BM32" s="91"/>
      <c r="BN32" s="91"/>
      <c r="BO32" s="91"/>
      <c r="BP32" s="91"/>
      <c r="BQ32" s="91"/>
      <c r="BR32" s="91"/>
      <c r="BS32" s="91"/>
      <c r="BT32" s="91"/>
      <c r="BU32" s="91"/>
      <c r="BV32" s="91"/>
      <c r="BW32" s="91"/>
      <c r="BX32" s="91"/>
      <c r="BY32" s="91"/>
      <c r="BZ32" s="9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90"/>
      <c r="BM33" s="91"/>
      <c r="BN33" s="91"/>
      <c r="BO33" s="91"/>
      <c r="BP33" s="91"/>
      <c r="BQ33" s="91"/>
      <c r="BR33" s="91"/>
      <c r="BS33" s="91"/>
      <c r="BT33" s="91"/>
      <c r="BU33" s="91"/>
      <c r="BV33" s="91"/>
      <c r="BW33" s="91"/>
      <c r="BX33" s="91"/>
      <c r="BY33" s="91"/>
      <c r="BZ33" s="92"/>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90"/>
      <c r="BM34" s="91"/>
      <c r="BN34" s="91"/>
      <c r="BO34" s="91"/>
      <c r="BP34" s="91"/>
      <c r="BQ34" s="91"/>
      <c r="BR34" s="91"/>
      <c r="BS34" s="91"/>
      <c r="BT34" s="91"/>
      <c r="BU34" s="91"/>
      <c r="BV34" s="91"/>
      <c r="BW34" s="91"/>
      <c r="BX34" s="91"/>
      <c r="BY34" s="91"/>
      <c r="BZ34" s="92"/>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90"/>
      <c r="BM35" s="91"/>
      <c r="BN35" s="91"/>
      <c r="BO35" s="91"/>
      <c r="BP35" s="91"/>
      <c r="BQ35" s="91"/>
      <c r="BR35" s="91"/>
      <c r="BS35" s="91"/>
      <c r="BT35" s="91"/>
      <c r="BU35" s="91"/>
      <c r="BV35" s="91"/>
      <c r="BW35" s="91"/>
      <c r="BX35" s="91"/>
      <c r="BY35" s="91"/>
      <c r="BZ35" s="9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90"/>
      <c r="BM36" s="91"/>
      <c r="BN36" s="91"/>
      <c r="BO36" s="91"/>
      <c r="BP36" s="91"/>
      <c r="BQ36" s="91"/>
      <c r="BR36" s="91"/>
      <c r="BS36" s="91"/>
      <c r="BT36" s="91"/>
      <c r="BU36" s="91"/>
      <c r="BV36" s="91"/>
      <c r="BW36" s="91"/>
      <c r="BX36" s="91"/>
      <c r="BY36" s="91"/>
      <c r="BZ36" s="9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90"/>
      <c r="BM37" s="91"/>
      <c r="BN37" s="91"/>
      <c r="BO37" s="91"/>
      <c r="BP37" s="91"/>
      <c r="BQ37" s="91"/>
      <c r="BR37" s="91"/>
      <c r="BS37" s="91"/>
      <c r="BT37" s="91"/>
      <c r="BU37" s="91"/>
      <c r="BV37" s="91"/>
      <c r="BW37" s="91"/>
      <c r="BX37" s="91"/>
      <c r="BY37" s="91"/>
      <c r="BZ37" s="9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90"/>
      <c r="BM38" s="91"/>
      <c r="BN38" s="91"/>
      <c r="BO38" s="91"/>
      <c r="BP38" s="91"/>
      <c r="BQ38" s="91"/>
      <c r="BR38" s="91"/>
      <c r="BS38" s="91"/>
      <c r="BT38" s="91"/>
      <c r="BU38" s="91"/>
      <c r="BV38" s="91"/>
      <c r="BW38" s="91"/>
      <c r="BX38" s="91"/>
      <c r="BY38" s="91"/>
      <c r="BZ38" s="9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90"/>
      <c r="BM39" s="91"/>
      <c r="BN39" s="91"/>
      <c r="BO39" s="91"/>
      <c r="BP39" s="91"/>
      <c r="BQ39" s="91"/>
      <c r="BR39" s="91"/>
      <c r="BS39" s="91"/>
      <c r="BT39" s="91"/>
      <c r="BU39" s="91"/>
      <c r="BV39" s="91"/>
      <c r="BW39" s="91"/>
      <c r="BX39" s="91"/>
      <c r="BY39" s="91"/>
      <c r="BZ39" s="9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90"/>
      <c r="BM40" s="91"/>
      <c r="BN40" s="91"/>
      <c r="BO40" s="91"/>
      <c r="BP40" s="91"/>
      <c r="BQ40" s="91"/>
      <c r="BR40" s="91"/>
      <c r="BS40" s="91"/>
      <c r="BT40" s="91"/>
      <c r="BU40" s="91"/>
      <c r="BV40" s="91"/>
      <c r="BW40" s="91"/>
      <c r="BX40" s="91"/>
      <c r="BY40" s="91"/>
      <c r="BZ40" s="9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90"/>
      <c r="BM41" s="91"/>
      <c r="BN41" s="91"/>
      <c r="BO41" s="91"/>
      <c r="BP41" s="91"/>
      <c r="BQ41" s="91"/>
      <c r="BR41" s="91"/>
      <c r="BS41" s="91"/>
      <c r="BT41" s="91"/>
      <c r="BU41" s="91"/>
      <c r="BV41" s="91"/>
      <c r="BW41" s="91"/>
      <c r="BX41" s="91"/>
      <c r="BY41" s="91"/>
      <c r="BZ41" s="9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90"/>
      <c r="BM42" s="91"/>
      <c r="BN42" s="91"/>
      <c r="BO42" s="91"/>
      <c r="BP42" s="91"/>
      <c r="BQ42" s="91"/>
      <c r="BR42" s="91"/>
      <c r="BS42" s="91"/>
      <c r="BT42" s="91"/>
      <c r="BU42" s="91"/>
      <c r="BV42" s="91"/>
      <c r="BW42" s="91"/>
      <c r="BX42" s="91"/>
      <c r="BY42" s="91"/>
      <c r="BZ42" s="9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90"/>
      <c r="BM43" s="91"/>
      <c r="BN43" s="91"/>
      <c r="BO43" s="91"/>
      <c r="BP43" s="91"/>
      <c r="BQ43" s="91"/>
      <c r="BR43" s="91"/>
      <c r="BS43" s="91"/>
      <c r="BT43" s="91"/>
      <c r="BU43" s="91"/>
      <c r="BV43" s="91"/>
      <c r="BW43" s="91"/>
      <c r="BX43" s="91"/>
      <c r="BY43" s="91"/>
      <c r="BZ43" s="9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0"/>
      <c r="BM44" s="91"/>
      <c r="BN44" s="91"/>
      <c r="BO44" s="91"/>
      <c r="BP44" s="91"/>
      <c r="BQ44" s="91"/>
      <c r="BR44" s="91"/>
      <c r="BS44" s="91"/>
      <c r="BT44" s="91"/>
      <c r="BU44" s="91"/>
      <c r="BV44" s="91"/>
      <c r="BW44" s="91"/>
      <c r="BX44" s="91"/>
      <c r="BY44" s="91"/>
      <c r="BZ44" s="9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90" t="s">
        <v>106</v>
      </c>
      <c r="BM47" s="91"/>
      <c r="BN47" s="91"/>
      <c r="BO47" s="91"/>
      <c r="BP47" s="91"/>
      <c r="BQ47" s="91"/>
      <c r="BR47" s="91"/>
      <c r="BS47" s="91"/>
      <c r="BT47" s="91"/>
      <c r="BU47" s="91"/>
      <c r="BV47" s="91"/>
      <c r="BW47" s="91"/>
      <c r="BX47" s="91"/>
      <c r="BY47" s="91"/>
      <c r="BZ47" s="9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90"/>
      <c r="BM48" s="91"/>
      <c r="BN48" s="91"/>
      <c r="BO48" s="91"/>
      <c r="BP48" s="91"/>
      <c r="BQ48" s="91"/>
      <c r="BR48" s="91"/>
      <c r="BS48" s="91"/>
      <c r="BT48" s="91"/>
      <c r="BU48" s="91"/>
      <c r="BV48" s="91"/>
      <c r="BW48" s="91"/>
      <c r="BX48" s="91"/>
      <c r="BY48" s="91"/>
      <c r="BZ48" s="9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90"/>
      <c r="BM49" s="91"/>
      <c r="BN49" s="91"/>
      <c r="BO49" s="91"/>
      <c r="BP49" s="91"/>
      <c r="BQ49" s="91"/>
      <c r="BR49" s="91"/>
      <c r="BS49" s="91"/>
      <c r="BT49" s="91"/>
      <c r="BU49" s="91"/>
      <c r="BV49" s="91"/>
      <c r="BW49" s="91"/>
      <c r="BX49" s="91"/>
      <c r="BY49" s="91"/>
      <c r="BZ49" s="9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90"/>
      <c r="BM50" s="91"/>
      <c r="BN50" s="91"/>
      <c r="BO50" s="91"/>
      <c r="BP50" s="91"/>
      <c r="BQ50" s="91"/>
      <c r="BR50" s="91"/>
      <c r="BS50" s="91"/>
      <c r="BT50" s="91"/>
      <c r="BU50" s="91"/>
      <c r="BV50" s="91"/>
      <c r="BW50" s="91"/>
      <c r="BX50" s="91"/>
      <c r="BY50" s="91"/>
      <c r="BZ50" s="9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90"/>
      <c r="BM51" s="91"/>
      <c r="BN51" s="91"/>
      <c r="BO51" s="91"/>
      <c r="BP51" s="91"/>
      <c r="BQ51" s="91"/>
      <c r="BR51" s="91"/>
      <c r="BS51" s="91"/>
      <c r="BT51" s="91"/>
      <c r="BU51" s="91"/>
      <c r="BV51" s="91"/>
      <c r="BW51" s="91"/>
      <c r="BX51" s="91"/>
      <c r="BY51" s="91"/>
      <c r="BZ51" s="9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90"/>
      <c r="BM52" s="91"/>
      <c r="BN52" s="91"/>
      <c r="BO52" s="91"/>
      <c r="BP52" s="91"/>
      <c r="BQ52" s="91"/>
      <c r="BR52" s="91"/>
      <c r="BS52" s="91"/>
      <c r="BT52" s="91"/>
      <c r="BU52" s="91"/>
      <c r="BV52" s="91"/>
      <c r="BW52" s="91"/>
      <c r="BX52" s="91"/>
      <c r="BY52" s="91"/>
      <c r="BZ52" s="9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90"/>
      <c r="BM53" s="91"/>
      <c r="BN53" s="91"/>
      <c r="BO53" s="91"/>
      <c r="BP53" s="91"/>
      <c r="BQ53" s="91"/>
      <c r="BR53" s="91"/>
      <c r="BS53" s="91"/>
      <c r="BT53" s="91"/>
      <c r="BU53" s="91"/>
      <c r="BV53" s="91"/>
      <c r="BW53" s="91"/>
      <c r="BX53" s="91"/>
      <c r="BY53" s="91"/>
      <c r="BZ53" s="9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90"/>
      <c r="BM54" s="91"/>
      <c r="BN54" s="91"/>
      <c r="BO54" s="91"/>
      <c r="BP54" s="91"/>
      <c r="BQ54" s="91"/>
      <c r="BR54" s="91"/>
      <c r="BS54" s="91"/>
      <c r="BT54" s="91"/>
      <c r="BU54" s="91"/>
      <c r="BV54" s="91"/>
      <c r="BW54" s="91"/>
      <c r="BX54" s="91"/>
      <c r="BY54" s="91"/>
      <c r="BZ54" s="9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90"/>
      <c r="BM55" s="91"/>
      <c r="BN55" s="91"/>
      <c r="BO55" s="91"/>
      <c r="BP55" s="91"/>
      <c r="BQ55" s="91"/>
      <c r="BR55" s="91"/>
      <c r="BS55" s="91"/>
      <c r="BT55" s="91"/>
      <c r="BU55" s="91"/>
      <c r="BV55" s="91"/>
      <c r="BW55" s="91"/>
      <c r="BX55" s="91"/>
      <c r="BY55" s="91"/>
      <c r="BZ55" s="92"/>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90"/>
      <c r="BM56" s="91"/>
      <c r="BN56" s="91"/>
      <c r="BO56" s="91"/>
      <c r="BP56" s="91"/>
      <c r="BQ56" s="91"/>
      <c r="BR56" s="91"/>
      <c r="BS56" s="91"/>
      <c r="BT56" s="91"/>
      <c r="BU56" s="91"/>
      <c r="BV56" s="91"/>
      <c r="BW56" s="91"/>
      <c r="BX56" s="91"/>
      <c r="BY56" s="91"/>
      <c r="BZ56" s="92"/>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90"/>
      <c r="BM57" s="91"/>
      <c r="BN57" s="91"/>
      <c r="BO57" s="91"/>
      <c r="BP57" s="91"/>
      <c r="BQ57" s="91"/>
      <c r="BR57" s="91"/>
      <c r="BS57" s="91"/>
      <c r="BT57" s="91"/>
      <c r="BU57" s="91"/>
      <c r="BV57" s="91"/>
      <c r="BW57" s="91"/>
      <c r="BX57" s="91"/>
      <c r="BY57" s="91"/>
      <c r="BZ57" s="92"/>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90"/>
      <c r="BM58" s="91"/>
      <c r="BN58" s="91"/>
      <c r="BO58" s="91"/>
      <c r="BP58" s="91"/>
      <c r="BQ58" s="91"/>
      <c r="BR58" s="91"/>
      <c r="BS58" s="91"/>
      <c r="BT58" s="91"/>
      <c r="BU58" s="91"/>
      <c r="BV58" s="91"/>
      <c r="BW58" s="91"/>
      <c r="BX58" s="91"/>
      <c r="BY58" s="91"/>
      <c r="BZ58" s="92"/>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90"/>
      <c r="BM59" s="91"/>
      <c r="BN59" s="91"/>
      <c r="BO59" s="91"/>
      <c r="BP59" s="91"/>
      <c r="BQ59" s="91"/>
      <c r="BR59" s="91"/>
      <c r="BS59" s="91"/>
      <c r="BT59" s="91"/>
      <c r="BU59" s="91"/>
      <c r="BV59" s="91"/>
      <c r="BW59" s="91"/>
      <c r="BX59" s="91"/>
      <c r="BY59" s="91"/>
      <c r="BZ59" s="92"/>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90"/>
      <c r="BM60" s="91"/>
      <c r="BN60" s="91"/>
      <c r="BO60" s="91"/>
      <c r="BP60" s="91"/>
      <c r="BQ60" s="91"/>
      <c r="BR60" s="91"/>
      <c r="BS60" s="91"/>
      <c r="BT60" s="91"/>
      <c r="BU60" s="91"/>
      <c r="BV60" s="91"/>
      <c r="BW60" s="91"/>
      <c r="BX60" s="91"/>
      <c r="BY60" s="91"/>
      <c r="BZ60" s="92"/>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90"/>
      <c r="BM61" s="91"/>
      <c r="BN61" s="91"/>
      <c r="BO61" s="91"/>
      <c r="BP61" s="91"/>
      <c r="BQ61" s="91"/>
      <c r="BR61" s="91"/>
      <c r="BS61" s="91"/>
      <c r="BT61" s="91"/>
      <c r="BU61" s="91"/>
      <c r="BV61" s="91"/>
      <c r="BW61" s="91"/>
      <c r="BX61" s="91"/>
      <c r="BY61" s="91"/>
      <c r="BZ61" s="9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90"/>
      <c r="BM62" s="91"/>
      <c r="BN62" s="91"/>
      <c r="BO62" s="91"/>
      <c r="BP62" s="91"/>
      <c r="BQ62" s="91"/>
      <c r="BR62" s="91"/>
      <c r="BS62" s="91"/>
      <c r="BT62" s="91"/>
      <c r="BU62" s="91"/>
      <c r="BV62" s="91"/>
      <c r="BW62" s="91"/>
      <c r="BX62" s="91"/>
      <c r="BY62" s="91"/>
      <c r="BZ62" s="9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90"/>
      <c r="BM63" s="91"/>
      <c r="BN63" s="91"/>
      <c r="BO63" s="91"/>
      <c r="BP63" s="91"/>
      <c r="BQ63" s="91"/>
      <c r="BR63" s="91"/>
      <c r="BS63" s="91"/>
      <c r="BT63" s="91"/>
      <c r="BU63" s="91"/>
      <c r="BV63" s="91"/>
      <c r="BW63" s="91"/>
      <c r="BX63" s="91"/>
      <c r="BY63" s="91"/>
      <c r="BZ63" s="9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G8" sqref="EG8"/>
    </sheetView>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122220</v>
      </c>
      <c r="D6" s="31">
        <f t="shared" si="3"/>
        <v>46</v>
      </c>
      <c r="E6" s="31">
        <f t="shared" si="3"/>
        <v>1</v>
      </c>
      <c r="F6" s="31">
        <f t="shared" si="3"/>
        <v>0</v>
      </c>
      <c r="G6" s="31">
        <f t="shared" si="3"/>
        <v>1</v>
      </c>
      <c r="H6" s="31" t="str">
        <f t="shared" si="3"/>
        <v>千葉県　我孫子市</v>
      </c>
      <c r="I6" s="31" t="str">
        <f t="shared" si="3"/>
        <v>法適用</v>
      </c>
      <c r="J6" s="31" t="str">
        <f t="shared" si="3"/>
        <v>水道事業</v>
      </c>
      <c r="K6" s="31" t="str">
        <f t="shared" si="3"/>
        <v>末端給水事業</v>
      </c>
      <c r="L6" s="31" t="str">
        <f t="shared" si="3"/>
        <v>A3</v>
      </c>
      <c r="M6" s="32" t="str">
        <f t="shared" si="3"/>
        <v>-</v>
      </c>
      <c r="N6" s="32">
        <f t="shared" si="3"/>
        <v>93.63</v>
      </c>
      <c r="O6" s="32">
        <f t="shared" si="3"/>
        <v>93.49</v>
      </c>
      <c r="P6" s="32">
        <f t="shared" si="3"/>
        <v>2646</v>
      </c>
      <c r="Q6" s="32">
        <f t="shared" si="3"/>
        <v>132853</v>
      </c>
      <c r="R6" s="32">
        <f t="shared" si="3"/>
        <v>43.15</v>
      </c>
      <c r="S6" s="32">
        <f t="shared" si="3"/>
        <v>3078.86</v>
      </c>
      <c r="T6" s="32">
        <f t="shared" si="3"/>
        <v>124069</v>
      </c>
      <c r="U6" s="32">
        <f t="shared" si="3"/>
        <v>43.51</v>
      </c>
      <c r="V6" s="32">
        <f t="shared" si="3"/>
        <v>2851.51</v>
      </c>
      <c r="W6" s="33">
        <f>IF(W7="",NA(),W7)</f>
        <v>104.91</v>
      </c>
      <c r="X6" s="33">
        <f t="shared" ref="X6:AF6" si="4">IF(X7="",NA(),X7)</f>
        <v>102.15</v>
      </c>
      <c r="Y6" s="33">
        <f t="shared" si="4"/>
        <v>102.62</v>
      </c>
      <c r="Z6" s="33">
        <f t="shared" si="4"/>
        <v>117.87</v>
      </c>
      <c r="AA6" s="33">
        <f t="shared" si="4"/>
        <v>114.42</v>
      </c>
      <c r="AB6" s="33">
        <f t="shared" si="4"/>
        <v>107.74</v>
      </c>
      <c r="AC6" s="33">
        <f t="shared" si="4"/>
        <v>107.91</v>
      </c>
      <c r="AD6" s="33">
        <f t="shared" si="4"/>
        <v>108.44</v>
      </c>
      <c r="AE6" s="33">
        <f t="shared" si="4"/>
        <v>113.11</v>
      </c>
      <c r="AF6" s="33">
        <f t="shared" si="4"/>
        <v>114</v>
      </c>
      <c r="AG6" s="32" t="str">
        <f>IF(AG7="","",IF(AG7="-","【-】","【"&amp;SUBSTITUTE(TEXT(AG7,"#,##0.00"),"-","△")&amp;"】"))</f>
        <v>【113.56】</v>
      </c>
      <c r="AH6" s="32">
        <f>IF(AH7="",NA(),AH7)</f>
        <v>0</v>
      </c>
      <c r="AI6" s="32">
        <f t="shared" ref="AI6:AQ6" si="5">IF(AI7="",NA(),AI7)</f>
        <v>0</v>
      </c>
      <c r="AJ6" s="32">
        <f t="shared" si="5"/>
        <v>0</v>
      </c>
      <c r="AK6" s="32">
        <f t="shared" si="5"/>
        <v>0</v>
      </c>
      <c r="AL6" s="32">
        <f t="shared" si="5"/>
        <v>0</v>
      </c>
      <c r="AM6" s="33">
        <f t="shared" si="5"/>
        <v>0.45</v>
      </c>
      <c r="AN6" s="33">
        <f t="shared" si="5"/>
        <v>0.57999999999999996</v>
      </c>
      <c r="AO6" s="33">
        <f t="shared" si="5"/>
        <v>0.81</v>
      </c>
      <c r="AP6" s="32">
        <f t="shared" si="5"/>
        <v>0</v>
      </c>
      <c r="AQ6" s="33">
        <f t="shared" si="5"/>
        <v>0.03</v>
      </c>
      <c r="AR6" s="32" t="str">
        <f>IF(AR7="","",IF(AR7="-","【-】","【"&amp;SUBSTITUTE(TEXT(AR7,"#,##0.00"),"-","△")&amp;"】"))</f>
        <v>【0.87】</v>
      </c>
      <c r="AS6" s="33">
        <f>IF(AS7="",NA(),AS7)</f>
        <v>1037.1199999999999</v>
      </c>
      <c r="AT6" s="33">
        <f t="shared" ref="AT6:BB6" si="6">IF(AT7="",NA(),AT7)</f>
        <v>1286.33</v>
      </c>
      <c r="AU6" s="33">
        <f t="shared" si="6"/>
        <v>876.49</v>
      </c>
      <c r="AV6" s="33">
        <f t="shared" si="6"/>
        <v>482.28</v>
      </c>
      <c r="AW6" s="33">
        <f t="shared" si="6"/>
        <v>523.53</v>
      </c>
      <c r="AX6" s="33">
        <f t="shared" si="6"/>
        <v>608.24</v>
      </c>
      <c r="AY6" s="33">
        <f t="shared" si="6"/>
        <v>633.30999999999995</v>
      </c>
      <c r="AZ6" s="33">
        <f t="shared" si="6"/>
        <v>648.09</v>
      </c>
      <c r="BA6" s="33">
        <f t="shared" si="6"/>
        <v>344.19</v>
      </c>
      <c r="BB6" s="33">
        <f t="shared" si="6"/>
        <v>352.05</v>
      </c>
      <c r="BC6" s="32" t="str">
        <f>IF(BC7="","",IF(BC7="-","【-】","【"&amp;SUBSTITUTE(TEXT(BC7,"#,##0.00"),"-","△")&amp;"】"))</f>
        <v>【262.74】</v>
      </c>
      <c r="BD6" s="33">
        <f>IF(BD7="",NA(),BD7)</f>
        <v>62.57</v>
      </c>
      <c r="BE6" s="33">
        <f t="shared" ref="BE6:BM6" si="7">IF(BE7="",NA(),BE7)</f>
        <v>57.48</v>
      </c>
      <c r="BF6" s="33">
        <f t="shared" si="7"/>
        <v>36.53</v>
      </c>
      <c r="BG6" s="33">
        <f t="shared" si="7"/>
        <v>34.07</v>
      </c>
      <c r="BH6" s="33">
        <f t="shared" si="7"/>
        <v>30.89</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94.77</v>
      </c>
      <c r="BP6" s="33">
        <f t="shared" ref="BP6:BX6" si="8">IF(BP7="",NA(),BP7)</f>
        <v>92.24</v>
      </c>
      <c r="BQ6" s="33">
        <f t="shared" si="8"/>
        <v>91.81</v>
      </c>
      <c r="BR6" s="33">
        <f t="shared" si="8"/>
        <v>109.7</v>
      </c>
      <c r="BS6" s="33">
        <f t="shared" si="8"/>
        <v>105.28</v>
      </c>
      <c r="BT6" s="33">
        <f t="shared" si="8"/>
        <v>100.16</v>
      </c>
      <c r="BU6" s="33">
        <f t="shared" si="8"/>
        <v>100.16</v>
      </c>
      <c r="BV6" s="33">
        <f t="shared" si="8"/>
        <v>100.07</v>
      </c>
      <c r="BW6" s="33">
        <f t="shared" si="8"/>
        <v>106.22</v>
      </c>
      <c r="BX6" s="33">
        <f t="shared" si="8"/>
        <v>106.69</v>
      </c>
      <c r="BY6" s="32" t="str">
        <f>IF(BY7="","",IF(BY7="-","【-】","【"&amp;SUBSTITUTE(TEXT(BY7,"#,##0.00"),"-","△")&amp;"】"))</f>
        <v>【104.99】</v>
      </c>
      <c r="BZ6" s="33">
        <f>IF(BZ7="",NA(),BZ7)</f>
        <v>181.89</v>
      </c>
      <c r="CA6" s="33">
        <f t="shared" ref="CA6:CI6" si="9">IF(CA7="",NA(),CA7)</f>
        <v>185.66</v>
      </c>
      <c r="CB6" s="33">
        <f t="shared" si="9"/>
        <v>185.32</v>
      </c>
      <c r="CC6" s="33">
        <f t="shared" si="9"/>
        <v>153.96</v>
      </c>
      <c r="CD6" s="33">
        <f t="shared" si="9"/>
        <v>159.9</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62.5</v>
      </c>
      <c r="CL6" s="33">
        <f t="shared" ref="CL6:CT6" si="10">IF(CL7="",NA(),CL7)</f>
        <v>62.23</v>
      </c>
      <c r="CM6" s="33">
        <f t="shared" si="10"/>
        <v>61.27</v>
      </c>
      <c r="CN6" s="33">
        <f t="shared" si="10"/>
        <v>60.7</v>
      </c>
      <c r="CO6" s="33">
        <f t="shared" si="10"/>
        <v>60.73</v>
      </c>
      <c r="CP6" s="33">
        <f t="shared" si="10"/>
        <v>62.81</v>
      </c>
      <c r="CQ6" s="33">
        <f t="shared" si="10"/>
        <v>62.5</v>
      </c>
      <c r="CR6" s="33">
        <f t="shared" si="10"/>
        <v>62.45</v>
      </c>
      <c r="CS6" s="33">
        <f t="shared" si="10"/>
        <v>62.12</v>
      </c>
      <c r="CT6" s="33">
        <f t="shared" si="10"/>
        <v>62.26</v>
      </c>
      <c r="CU6" s="32" t="str">
        <f>IF(CU7="","",IF(CU7="-","【-】","【"&amp;SUBSTITUTE(TEXT(CU7,"#,##0.00"),"-","△")&amp;"】"))</f>
        <v>【59.76】</v>
      </c>
      <c r="CV6" s="33">
        <f>IF(CV7="",NA(),CV7)</f>
        <v>97.68</v>
      </c>
      <c r="CW6" s="33">
        <f t="shared" ref="CW6:DE6" si="11">IF(CW7="",NA(),CW7)</f>
        <v>97.19</v>
      </c>
      <c r="CX6" s="33">
        <f t="shared" si="11"/>
        <v>97.54</v>
      </c>
      <c r="CY6" s="33">
        <f t="shared" si="11"/>
        <v>97.32</v>
      </c>
      <c r="CZ6" s="33">
        <f t="shared" si="11"/>
        <v>96.99</v>
      </c>
      <c r="DA6" s="33">
        <f t="shared" si="11"/>
        <v>89.45</v>
      </c>
      <c r="DB6" s="33">
        <f t="shared" si="11"/>
        <v>89.62</v>
      </c>
      <c r="DC6" s="33">
        <f t="shared" si="11"/>
        <v>89.76</v>
      </c>
      <c r="DD6" s="33">
        <f t="shared" si="11"/>
        <v>89.45</v>
      </c>
      <c r="DE6" s="33">
        <f t="shared" si="11"/>
        <v>89.5</v>
      </c>
      <c r="DF6" s="32" t="str">
        <f>IF(DF7="","",IF(DF7="-","【-】","【"&amp;SUBSTITUTE(TEXT(DF7,"#,##0.00"),"-","△")&amp;"】"))</f>
        <v>【89.95】</v>
      </c>
      <c r="DG6" s="33">
        <f>IF(DG7="",NA(),DG7)</f>
        <v>44.42</v>
      </c>
      <c r="DH6" s="33">
        <f t="shared" ref="DH6:DP6" si="12">IF(DH7="",NA(),DH7)</f>
        <v>45.68</v>
      </c>
      <c r="DI6" s="33">
        <f t="shared" si="12"/>
        <v>46.55</v>
      </c>
      <c r="DJ6" s="33">
        <f t="shared" si="12"/>
        <v>50.81</v>
      </c>
      <c r="DK6" s="33">
        <f t="shared" si="12"/>
        <v>51.94</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22.56</v>
      </c>
      <c r="DS6" s="33">
        <f t="shared" ref="DS6:EA6" si="13">IF(DS7="",NA(),DS7)</f>
        <v>22.74</v>
      </c>
      <c r="DT6" s="33">
        <f t="shared" si="13"/>
        <v>21.38</v>
      </c>
      <c r="DU6" s="33">
        <f t="shared" si="13"/>
        <v>18.02</v>
      </c>
      <c r="DV6" s="33">
        <f t="shared" si="13"/>
        <v>17.850000000000001</v>
      </c>
      <c r="DW6" s="33">
        <f t="shared" si="13"/>
        <v>9.14</v>
      </c>
      <c r="DX6" s="33">
        <f t="shared" si="13"/>
        <v>10.19</v>
      </c>
      <c r="DY6" s="33">
        <f t="shared" si="13"/>
        <v>10.9</v>
      </c>
      <c r="DZ6" s="33">
        <f t="shared" si="13"/>
        <v>12.03</v>
      </c>
      <c r="EA6" s="33">
        <f t="shared" si="13"/>
        <v>13.14</v>
      </c>
      <c r="EB6" s="32" t="str">
        <f>IF(EB7="","",IF(EB7="-","【-】","【"&amp;SUBSTITUTE(TEXT(EB7,"#,##0.00"),"-","△")&amp;"】"))</f>
        <v>【13.18】</v>
      </c>
      <c r="EC6" s="33">
        <f>IF(EC7="",NA(),EC7)</f>
        <v>1.1299999999999999</v>
      </c>
      <c r="ED6" s="33">
        <f t="shared" ref="ED6:EL6" si="14">IF(ED7="",NA(),ED7)</f>
        <v>1.1200000000000001</v>
      </c>
      <c r="EE6" s="33">
        <f t="shared" si="14"/>
        <v>0.86</v>
      </c>
      <c r="EF6" s="33">
        <f t="shared" si="14"/>
        <v>1.1299999999999999</v>
      </c>
      <c r="EG6" s="32">
        <f t="shared" si="14"/>
        <v>0.84</v>
      </c>
      <c r="EH6" s="33">
        <f t="shared" si="14"/>
        <v>1.01</v>
      </c>
      <c r="EI6" s="33">
        <f t="shared" si="14"/>
        <v>0.88</v>
      </c>
      <c r="EJ6" s="33">
        <f t="shared" si="14"/>
        <v>0.85</v>
      </c>
      <c r="EK6" s="33">
        <f t="shared" si="14"/>
        <v>0.75</v>
      </c>
      <c r="EL6" s="33">
        <f t="shared" si="14"/>
        <v>0.95</v>
      </c>
      <c r="EM6" s="32" t="str">
        <f>IF(EM7="","",IF(EM7="-","【-】","【"&amp;SUBSTITUTE(TEXT(EM7,"#,##0.00"),"-","△")&amp;"】"))</f>
        <v>【0.85】</v>
      </c>
    </row>
    <row r="7" spans="1:143" s="34" customFormat="1" x14ac:dyDescent="0.15">
      <c r="A7" s="26"/>
      <c r="B7" s="35">
        <v>2015</v>
      </c>
      <c r="C7" s="35">
        <v>122220</v>
      </c>
      <c r="D7" s="35">
        <v>46</v>
      </c>
      <c r="E7" s="35">
        <v>1</v>
      </c>
      <c r="F7" s="35">
        <v>0</v>
      </c>
      <c r="G7" s="35">
        <v>1</v>
      </c>
      <c r="H7" s="35" t="s">
        <v>93</v>
      </c>
      <c r="I7" s="35" t="s">
        <v>94</v>
      </c>
      <c r="J7" s="35" t="s">
        <v>95</v>
      </c>
      <c r="K7" s="35" t="s">
        <v>96</v>
      </c>
      <c r="L7" s="35" t="s">
        <v>97</v>
      </c>
      <c r="M7" s="36" t="s">
        <v>98</v>
      </c>
      <c r="N7" s="36">
        <v>93.63</v>
      </c>
      <c r="O7" s="36">
        <v>93.49</v>
      </c>
      <c r="P7" s="36">
        <v>2646</v>
      </c>
      <c r="Q7" s="36">
        <v>132853</v>
      </c>
      <c r="R7" s="36">
        <v>43.15</v>
      </c>
      <c r="S7" s="36">
        <v>3078.86</v>
      </c>
      <c r="T7" s="36">
        <v>124069</v>
      </c>
      <c r="U7" s="36">
        <v>43.51</v>
      </c>
      <c r="V7" s="36">
        <v>2851.51</v>
      </c>
      <c r="W7" s="36">
        <v>104.91</v>
      </c>
      <c r="X7" s="36">
        <v>102.15</v>
      </c>
      <c r="Y7" s="36">
        <v>102.62</v>
      </c>
      <c r="Z7" s="36">
        <v>117.87</v>
      </c>
      <c r="AA7" s="36">
        <v>114.42</v>
      </c>
      <c r="AB7" s="36">
        <v>107.74</v>
      </c>
      <c r="AC7" s="36">
        <v>107.91</v>
      </c>
      <c r="AD7" s="36">
        <v>108.44</v>
      </c>
      <c r="AE7" s="36">
        <v>113.11</v>
      </c>
      <c r="AF7" s="36">
        <v>114</v>
      </c>
      <c r="AG7" s="36">
        <v>113.56</v>
      </c>
      <c r="AH7" s="36">
        <v>0</v>
      </c>
      <c r="AI7" s="36">
        <v>0</v>
      </c>
      <c r="AJ7" s="36">
        <v>0</v>
      </c>
      <c r="AK7" s="36">
        <v>0</v>
      </c>
      <c r="AL7" s="36">
        <v>0</v>
      </c>
      <c r="AM7" s="36">
        <v>0.45</v>
      </c>
      <c r="AN7" s="36">
        <v>0.57999999999999996</v>
      </c>
      <c r="AO7" s="36">
        <v>0.81</v>
      </c>
      <c r="AP7" s="36">
        <v>0</v>
      </c>
      <c r="AQ7" s="36">
        <v>0.03</v>
      </c>
      <c r="AR7" s="36">
        <v>0.87</v>
      </c>
      <c r="AS7" s="36">
        <v>1037.1199999999999</v>
      </c>
      <c r="AT7" s="36">
        <v>1286.33</v>
      </c>
      <c r="AU7" s="36">
        <v>876.49</v>
      </c>
      <c r="AV7" s="36">
        <v>482.28</v>
      </c>
      <c r="AW7" s="36">
        <v>523.53</v>
      </c>
      <c r="AX7" s="36">
        <v>608.24</v>
      </c>
      <c r="AY7" s="36">
        <v>633.30999999999995</v>
      </c>
      <c r="AZ7" s="36">
        <v>648.09</v>
      </c>
      <c r="BA7" s="36">
        <v>344.19</v>
      </c>
      <c r="BB7" s="36">
        <v>352.05</v>
      </c>
      <c r="BC7" s="36">
        <v>262.74</v>
      </c>
      <c r="BD7" s="36">
        <v>62.57</v>
      </c>
      <c r="BE7" s="36">
        <v>57.48</v>
      </c>
      <c r="BF7" s="36">
        <v>36.53</v>
      </c>
      <c r="BG7" s="36">
        <v>34.07</v>
      </c>
      <c r="BH7" s="36">
        <v>30.89</v>
      </c>
      <c r="BI7" s="36">
        <v>263.83999999999997</v>
      </c>
      <c r="BJ7" s="36">
        <v>257.41000000000003</v>
      </c>
      <c r="BK7" s="36">
        <v>253.86</v>
      </c>
      <c r="BL7" s="36">
        <v>252.09</v>
      </c>
      <c r="BM7" s="36">
        <v>250.76</v>
      </c>
      <c r="BN7" s="36">
        <v>276.38</v>
      </c>
      <c r="BO7" s="36">
        <v>94.77</v>
      </c>
      <c r="BP7" s="36">
        <v>92.24</v>
      </c>
      <c r="BQ7" s="36">
        <v>91.81</v>
      </c>
      <c r="BR7" s="36">
        <v>109.7</v>
      </c>
      <c r="BS7" s="36">
        <v>105.28</v>
      </c>
      <c r="BT7" s="36">
        <v>100.16</v>
      </c>
      <c r="BU7" s="36">
        <v>100.16</v>
      </c>
      <c r="BV7" s="36">
        <v>100.07</v>
      </c>
      <c r="BW7" s="36">
        <v>106.22</v>
      </c>
      <c r="BX7" s="36">
        <v>106.69</v>
      </c>
      <c r="BY7" s="36">
        <v>104.99</v>
      </c>
      <c r="BZ7" s="36">
        <v>181.89</v>
      </c>
      <c r="CA7" s="36">
        <v>185.66</v>
      </c>
      <c r="CB7" s="36">
        <v>185.32</v>
      </c>
      <c r="CC7" s="36">
        <v>153.96</v>
      </c>
      <c r="CD7" s="36">
        <v>159.9</v>
      </c>
      <c r="CE7" s="36">
        <v>166.38</v>
      </c>
      <c r="CF7" s="36">
        <v>166.17</v>
      </c>
      <c r="CG7" s="36">
        <v>164.93</v>
      </c>
      <c r="CH7" s="36">
        <v>155.22999999999999</v>
      </c>
      <c r="CI7" s="36">
        <v>154.91999999999999</v>
      </c>
      <c r="CJ7" s="36">
        <v>163.72</v>
      </c>
      <c r="CK7" s="36">
        <v>62.5</v>
      </c>
      <c r="CL7" s="36">
        <v>62.23</v>
      </c>
      <c r="CM7" s="36">
        <v>61.27</v>
      </c>
      <c r="CN7" s="36">
        <v>60.7</v>
      </c>
      <c r="CO7" s="36">
        <v>60.73</v>
      </c>
      <c r="CP7" s="36">
        <v>62.81</v>
      </c>
      <c r="CQ7" s="36">
        <v>62.5</v>
      </c>
      <c r="CR7" s="36">
        <v>62.45</v>
      </c>
      <c r="CS7" s="36">
        <v>62.12</v>
      </c>
      <c r="CT7" s="36">
        <v>62.26</v>
      </c>
      <c r="CU7" s="36">
        <v>59.76</v>
      </c>
      <c r="CV7" s="36">
        <v>97.68</v>
      </c>
      <c r="CW7" s="36">
        <v>97.19</v>
      </c>
      <c r="CX7" s="36">
        <v>97.54</v>
      </c>
      <c r="CY7" s="36">
        <v>97.32</v>
      </c>
      <c r="CZ7" s="36">
        <v>96.99</v>
      </c>
      <c r="DA7" s="36">
        <v>89.45</v>
      </c>
      <c r="DB7" s="36">
        <v>89.62</v>
      </c>
      <c r="DC7" s="36">
        <v>89.76</v>
      </c>
      <c r="DD7" s="36">
        <v>89.45</v>
      </c>
      <c r="DE7" s="36">
        <v>89.5</v>
      </c>
      <c r="DF7" s="36">
        <v>89.95</v>
      </c>
      <c r="DG7" s="36">
        <v>44.42</v>
      </c>
      <c r="DH7" s="36">
        <v>45.68</v>
      </c>
      <c r="DI7" s="36">
        <v>46.55</v>
      </c>
      <c r="DJ7" s="36">
        <v>50.81</v>
      </c>
      <c r="DK7" s="36">
        <v>51.94</v>
      </c>
      <c r="DL7" s="36">
        <v>39.159999999999997</v>
      </c>
      <c r="DM7" s="36">
        <v>40.21</v>
      </c>
      <c r="DN7" s="36">
        <v>41.12</v>
      </c>
      <c r="DO7" s="36">
        <v>44.91</v>
      </c>
      <c r="DP7" s="36">
        <v>45.89</v>
      </c>
      <c r="DQ7" s="36">
        <v>47.18</v>
      </c>
      <c r="DR7" s="36">
        <v>22.56</v>
      </c>
      <c r="DS7" s="36">
        <v>22.74</v>
      </c>
      <c r="DT7" s="36">
        <v>21.38</v>
      </c>
      <c r="DU7" s="36">
        <v>18.02</v>
      </c>
      <c r="DV7" s="36">
        <v>17.850000000000001</v>
      </c>
      <c r="DW7" s="36">
        <v>9.14</v>
      </c>
      <c r="DX7" s="36">
        <v>10.19</v>
      </c>
      <c r="DY7" s="36">
        <v>10.9</v>
      </c>
      <c r="DZ7" s="36">
        <v>12.03</v>
      </c>
      <c r="EA7" s="36">
        <v>13.14</v>
      </c>
      <c r="EB7" s="36">
        <v>13.18</v>
      </c>
      <c r="EC7" s="36">
        <v>1.1299999999999999</v>
      </c>
      <c r="ED7" s="36">
        <v>1.1200000000000001</v>
      </c>
      <c r="EE7" s="36">
        <v>0.86</v>
      </c>
      <c r="EF7" s="36">
        <v>1.1299999999999999</v>
      </c>
      <c r="EG7" s="36">
        <v>0.84</v>
      </c>
      <c r="EH7" s="36">
        <v>1.01</v>
      </c>
      <c r="EI7" s="36">
        <v>0.88</v>
      </c>
      <c r="EJ7" s="36">
        <v>0.85</v>
      </c>
      <c r="EK7" s="36">
        <v>0.75</v>
      </c>
      <c r="EL7" s="36">
        <v>0.95</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2016-12-02T02:00:29Z</dcterms:created>
  <dcterms:modified xsi:type="dcterms:W3CDTF">2017-02-09T04:08:51Z</dcterms:modified>
  <cp:category/>
</cp:coreProperties>
</file>