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<sst xmlns="http://schemas.openxmlformats.org/spreadsheetml/2006/main" count="226" uniqueCount="111">
  <si>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</si>
  <si>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</si>
  <si>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</si>
  <si>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</si>
  <si>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</si>
  <si>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</si>
  <si>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</si>
  <si>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</si>
  <si>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</si>
  <si>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</si>
  <si>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</si>
  <si>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</si>
  <si>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</si>
  <si>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</si>
  <si>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</si>
  <si>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</si>
  <si>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</si>
  <si>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</si>
  <si>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</si>
  <si>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</si>
  <si>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</si>
  <si>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</si>
  <si>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</si>
  <si>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</si>
  <si>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</si>
  <si>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</si>
  <si>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</si>
  <si>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</si>
  <si>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</si>
  <si>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</si>
  <si>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</si>
  <si>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</si>
  <si>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</si>
  <si>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</si>
  <si>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</si>
  <si>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</si>
  <si>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</si>
  <si>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</si>
  <si>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</si>
  <si>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</si>
  <si>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</si>
  <si>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</si>
  <si>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</si>
  <si>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</si>
  <si>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</si>
  <si>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</si>
  <si>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</si>
  <si>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</si>
  <si>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</si>
  <si>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</si>
  <si>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</si>
  <si>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</si>
  <si>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</si>
  <si>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</si>
  <si>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</si>
  <si>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</si>
  <si>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</si>
  <si>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</si>
  <si>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</si>
  <si>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</si>
  <si>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</si>
  <si>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</si>
  <si>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</si>
  <si>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</si>
  <si>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</si>
  <si>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</si>
  <si>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</si>
  <si>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</si>
  <si>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</si>
  <si>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</si>
  <si>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</si>
  <si>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</si>
  <si>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</si>
  <si>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</si>
  <si>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</si>
  <si>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</si>
  <si>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</si>
  <si>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</si>
  <si>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</si>
  <si>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</si>
  <si>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</si>
  <si>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</si>
  <si>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</si>
  <si>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</si>
  <si>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</si>
  <si>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</si>
  <si>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</si>
  <si>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</si>
  <si>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</si>
  <si>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</si>
  <si>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</si>
  <si>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</si>
  <si>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</si>
  <si>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</si>
  <si>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</si>
  <si>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</si>
  <si>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我孫子市</t>
  </si>
  <si>
    <t>法非適用</t>
  </si>
  <si>
    <t>下水道事業</t>
  </si>
  <si>
    <t>公共下水道</t>
  </si>
  <si>
    <t>Ab</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</si>
  <si>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</si>
  <si>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</si>
  <si>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</si>
  <si>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</si>
  <si>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</si>
  <si>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</si>
  <si>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</si>
  <si>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我孫子市の公共下水道事業は、昭和４２年に建設が始まり、間もなく５０年を迎えようとしています。
　今後、施設の老朽化、維持管理費の増大等、下水道事業をめぐる経営環境が厳しさを増していきます。
　維持管理費が増額傾向にあることを踏まえ、使用料収入の確保に努めなければならないと考えます。</t>
    <rPh sb="1" eb="4">
      <t>アビコ</t>
    </rPh>
    <rPh sb="59" eb="61">
      <t>イジ</t>
    </rPh>
    <rPh sb="61" eb="64">
      <t>カンリヒ</t>
    </rPh>
    <rPh sb="65" eb="67">
      <t>ゾウダイ</t>
    </rPh>
    <rPh sb="97" eb="99">
      <t>イジ</t>
    </rPh>
    <rPh sb="99" eb="102">
      <t>カンリヒ</t>
    </rPh>
    <rPh sb="103" eb="105">
      <t>ゾウガク</t>
    </rPh>
    <rPh sb="105" eb="107">
      <t>ケイコウ</t>
    </rPh>
    <rPh sb="113" eb="114">
      <t>フ</t>
    </rPh>
    <rPh sb="137" eb="138">
      <t>カンガ</t>
    </rPh>
    <phoneticPr fontId="4"/>
  </si>
  <si>
    <t>　各指標の数値の年度間の増減理由については、平成２３年度は東日本大震災による放射能対策費等が増額したこと、平成２５年度は特定被災地方公共団体に係る補償金免除繰上償還を行ったことによります。
　収益的収支比率は地方債償還金のうち借換分が多額となるため、それが影響し比率が７０％台となっていると考えられます。
　企業債残高対事業規模比率について、平成２７年度は分流式下水道等に要する経費に係る一般会計負担額が増額したたことにより比率が下がっていると考えられます。
　汚水処理原価については、常に平均値を上回っています。主な費用は、流域下水道管理運営費負担金、企業債の元利償還金となります。流域下水道管理運営費負担金は平成２７年度以降、増額傾向にあります。
 施設利用率については、我孫子市は処理場を持っていないため、該当数値はありません。
　水洗化率については、約９９％と常に平均値よりも上回っています。さらなる水洗化率の向上に努めます。
　経費回収率については、現在より高い数値となるように、使用料収入の確保及び汚水処理費の削減に努め、経営の健全性・効率性の向上を目指します。
　</t>
    <rPh sb="71" eb="72">
      <t>カカ</t>
    </rPh>
    <rPh sb="73" eb="76">
      <t>ホショウキン</t>
    </rPh>
    <rPh sb="76" eb="78">
      <t>メンジョ</t>
    </rPh>
    <rPh sb="78" eb="80">
      <t>クリアゲ</t>
    </rPh>
    <rPh sb="80" eb="82">
      <t>ショウカン</t>
    </rPh>
    <rPh sb="83" eb="84">
      <t>オコナ</t>
    </rPh>
    <rPh sb="96" eb="99">
      <t>シュウエキテキ</t>
    </rPh>
    <rPh sb="99" eb="101">
      <t>シュウシ</t>
    </rPh>
    <rPh sb="101" eb="103">
      <t>ヒリツ</t>
    </rPh>
    <rPh sb="104" eb="107">
      <t>チホウサイ</t>
    </rPh>
    <rPh sb="107" eb="110">
      <t>ショウカンキン</t>
    </rPh>
    <rPh sb="113" eb="115">
      <t>カリカエ</t>
    </rPh>
    <rPh sb="115" eb="116">
      <t>ブン</t>
    </rPh>
    <rPh sb="117" eb="119">
      <t>タガク</t>
    </rPh>
    <rPh sb="128" eb="130">
      <t>エイキョウ</t>
    </rPh>
    <rPh sb="131" eb="133">
      <t>ヒリツ</t>
    </rPh>
    <rPh sb="137" eb="138">
      <t>ダイ</t>
    </rPh>
    <rPh sb="145" eb="146">
      <t>カンガ</t>
    </rPh>
    <rPh sb="171" eb="173">
      <t>ヘイセイ</t>
    </rPh>
    <rPh sb="175" eb="176">
      <t>ネン</t>
    </rPh>
    <rPh sb="176" eb="177">
      <t>ド</t>
    </rPh>
    <rPh sb="178" eb="180">
      <t>ブンリュウ</t>
    </rPh>
    <rPh sb="180" eb="181">
      <t>シキ</t>
    </rPh>
    <rPh sb="181" eb="184">
      <t>ゲスイドウ</t>
    </rPh>
    <rPh sb="184" eb="185">
      <t>トウ</t>
    </rPh>
    <rPh sb="186" eb="187">
      <t>ヨウ</t>
    </rPh>
    <rPh sb="189" eb="191">
      <t>ケイヒ</t>
    </rPh>
    <rPh sb="192" eb="193">
      <t>カカ</t>
    </rPh>
    <rPh sb="194" eb="196">
      <t>イッパン</t>
    </rPh>
    <rPh sb="196" eb="198">
      <t>カイケイ</t>
    </rPh>
    <rPh sb="198" eb="200">
      <t>フタン</t>
    </rPh>
    <rPh sb="200" eb="201">
      <t>ガク</t>
    </rPh>
    <rPh sb="202" eb="204">
      <t>ゾウガク</t>
    </rPh>
    <rPh sb="212" eb="214">
      <t>ヒリツ</t>
    </rPh>
    <rPh sb="215" eb="216">
      <t>サ</t>
    </rPh>
    <rPh sb="222" eb="223">
      <t>カンガ</t>
    </rPh>
    <rPh sb="257" eb="258">
      <t>オモ</t>
    </rPh>
    <rPh sb="259" eb="261">
      <t>ヒヨウ</t>
    </rPh>
    <rPh sb="277" eb="279">
      <t>キギョウ</t>
    </rPh>
    <rPh sb="279" eb="280">
      <t>サイ</t>
    </rPh>
    <rPh sb="281" eb="283">
      <t>ガンリ</t>
    </rPh>
    <rPh sb="283" eb="286">
      <t>ショウカンキン</t>
    </rPh>
    <rPh sb="292" eb="294">
      <t>リュウイキ</t>
    </rPh>
    <rPh sb="294" eb="297">
      <t>ゲスイドウ</t>
    </rPh>
    <rPh sb="297" eb="299">
      <t>カンリ</t>
    </rPh>
    <rPh sb="299" eb="302">
      <t>ウンエイヒ</t>
    </rPh>
    <rPh sb="302" eb="305">
      <t>フタンキン</t>
    </rPh>
    <rPh sb="306" eb="308">
      <t>ヘイセイ</t>
    </rPh>
    <rPh sb="310" eb="311">
      <t>ネン</t>
    </rPh>
    <rPh sb="311" eb="312">
      <t>ド</t>
    </rPh>
    <rPh sb="312" eb="314">
      <t>イコウ</t>
    </rPh>
    <rPh sb="315" eb="317">
      <t>ゾウガク</t>
    </rPh>
    <rPh sb="317" eb="319">
      <t>ケイコウ</t>
    </rPh>
    <rPh sb="379" eb="380">
      <t>ヤク</t>
    </rPh>
    <rPh sb="467" eb="469">
      <t>ケイエイ</t>
    </rPh>
    <rPh sb="470" eb="473">
      <t>ケンゼンセイ</t>
    </rPh>
    <rPh sb="474" eb="477">
      <t>コウリツセイ</t>
    </rPh>
    <rPh sb="478" eb="480">
      <t>コウジョウ</t>
    </rPh>
    <rPh sb="481" eb="483">
      <t>メザ</t>
    </rPh>
    <phoneticPr fontId="4"/>
  </si>
  <si>
    <t xml:space="preserve"> 平成２７年度末時点で、供用開始から４５年となります。
　管渠の標準的な耐用年数とされる５０年を経過した管渠はありません。
　現在は、大規模修繕等が必要である箇所はありません。
　しかし、今後、建設から５０年を経過した管渠が増加するため、管渠の長寿命化計画に取り組む必要があります。</t>
    <rPh sb="97" eb="99">
      <t>ケンセツ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</si>
</sst>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0.01</c:v>
                </c:pt>
                <c:pt idx="4">
                  <c:v>0</c:v>
                </c:pt>
              </c:numCache>
            </c:numRef>
          </c:val>
        </c:ser>
        <c:dLbls>
          <c:showLegendKey val="0"/>
          <c:showVal val="0"/>
          <c:showCatName val="0"/>
          <c:showSerName val="0"/>
          <c:showPercent val="0"/>
          <c:showBubbleSize val="0"/>
        </c:dLbls>
        <c:gapWidth val="150"/>
        <c:axId val="93214208"/>
        <c:axId val="9321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0.08</c:v>
                </c:pt>
                <c:pt idx="3">
                  <c:v>0.1</c:v>
                </c:pt>
                <c:pt idx="4">
                  <c:v>0.11</c:v>
                </c:pt>
              </c:numCache>
            </c:numRef>
          </c:val>
          <c:smooth val="0"/>
        </c:ser>
        <c:dLbls>
          <c:showLegendKey val="0"/>
          <c:showVal val="0"/>
          <c:showCatName val="0"/>
          <c:showSerName val="0"/>
          <c:showPercent val="0"/>
          <c:showBubbleSize val="0"/>
        </c:dLbls>
        <c:marker val="1"/>
        <c:smooth val="0"/>
        <c:axId val="93214208"/>
        <c:axId val="93216128"/>
      </c:lineChart>
      <c:dateAx>
        <c:axId val="93214208"/>
        <c:scaling>
          <c:orientation val="minMax"/>
        </c:scaling>
        <c:delete val="1"/>
        <c:axPos val="b"/>
        <c:numFmt formatCode="ge" sourceLinked="1"/>
        <c:majorTickMark val="none"/>
        <c:minorTickMark val="none"/>
        <c:tickLblPos val="none"/>
        <c:crossAx val="93216128"/>
        <c:crosses val="autoZero"/>
        <c:auto val="1"/>
        <c:lblOffset val="100"/>
        <c:baseTimeUnit val="years"/>
      </c:dateAx>
      <c:valAx>
        <c:axId val="9321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824896"/>
        <c:axId val="9383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71.48</c:v>
                </c:pt>
                <c:pt idx="1">
                  <c:v>69.03</c:v>
                </c:pt>
                <c:pt idx="2">
                  <c:v>70.16</c:v>
                </c:pt>
                <c:pt idx="3">
                  <c:v>69.95</c:v>
                </c:pt>
                <c:pt idx="4">
                  <c:v>72.239999999999995</c:v>
                </c:pt>
              </c:numCache>
            </c:numRef>
          </c:val>
          <c:smooth val="0"/>
        </c:ser>
        <c:dLbls>
          <c:showLegendKey val="0"/>
          <c:showVal val="0"/>
          <c:showCatName val="0"/>
          <c:showSerName val="0"/>
          <c:showPercent val="0"/>
          <c:showBubbleSize val="0"/>
        </c:dLbls>
        <c:marker val="1"/>
        <c:smooth val="0"/>
        <c:axId val="93824896"/>
        <c:axId val="93839360"/>
      </c:lineChart>
      <c:dateAx>
        <c:axId val="93824896"/>
        <c:scaling>
          <c:orientation val="minMax"/>
        </c:scaling>
        <c:delete val="1"/>
        <c:axPos val="b"/>
        <c:numFmt formatCode="ge" sourceLinked="1"/>
        <c:majorTickMark val="none"/>
        <c:minorTickMark val="none"/>
        <c:tickLblPos val="none"/>
        <c:crossAx val="93839360"/>
        <c:crosses val="autoZero"/>
        <c:auto val="1"/>
        <c:lblOffset val="100"/>
        <c:baseTimeUnit val="years"/>
      </c:dateAx>
      <c:valAx>
        <c:axId val="9383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98.33</c:v>
                </c:pt>
                <c:pt idx="1">
                  <c:v>98.72</c:v>
                </c:pt>
                <c:pt idx="2">
                  <c:v>99.16</c:v>
                </c:pt>
                <c:pt idx="3">
                  <c:v>99.44</c:v>
                </c:pt>
                <c:pt idx="4">
                  <c:v>99.43</c:v>
                </c:pt>
              </c:numCache>
            </c:numRef>
          </c:val>
        </c:ser>
        <c:dLbls>
          <c:showLegendKey val="0"/>
          <c:showVal val="0"/>
          <c:showCatName val="0"/>
          <c:showSerName val="0"/>
          <c:showPercent val="0"/>
          <c:showBubbleSize val="0"/>
        </c:dLbls>
        <c:gapWidth val="150"/>
        <c:axId val="93537792"/>
        <c:axId val="935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96.96</c:v>
                </c:pt>
                <c:pt idx="1">
                  <c:v>96.87</c:v>
                </c:pt>
                <c:pt idx="2">
                  <c:v>96.82</c:v>
                </c:pt>
                <c:pt idx="3">
                  <c:v>96.69</c:v>
                </c:pt>
                <c:pt idx="4">
                  <c:v>96.84</c:v>
                </c:pt>
              </c:numCache>
            </c:numRef>
          </c:val>
          <c:smooth val="0"/>
        </c:ser>
        <c:dLbls>
          <c:showLegendKey val="0"/>
          <c:showVal val="0"/>
          <c:showCatName val="0"/>
          <c:showSerName val="0"/>
          <c:showPercent val="0"/>
          <c:showBubbleSize val="0"/>
        </c:dLbls>
        <c:marker val="1"/>
        <c:smooth val="0"/>
        <c:axId val="93537792"/>
        <c:axId val="93539712"/>
      </c:lineChart>
      <c:dateAx>
        <c:axId val="93537792"/>
        <c:scaling>
          <c:orientation val="minMax"/>
        </c:scaling>
        <c:delete val="1"/>
        <c:axPos val="b"/>
        <c:numFmt formatCode="ge" sourceLinked="1"/>
        <c:majorTickMark val="none"/>
        <c:minorTickMark val="none"/>
        <c:tickLblPos val="none"/>
        <c:crossAx val="93539712"/>
        <c:crosses val="autoZero"/>
        <c:auto val="1"/>
        <c:lblOffset val="100"/>
        <c:baseTimeUnit val="years"/>
      </c:dateAx>
      <c:valAx>
        <c:axId val="935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78.239999999999995</c:v>
                </c:pt>
                <c:pt idx="1">
                  <c:v>78.25</c:v>
                </c:pt>
                <c:pt idx="2">
                  <c:v>57.4</c:v>
                </c:pt>
                <c:pt idx="3">
                  <c:v>79.08</c:v>
                </c:pt>
                <c:pt idx="4">
                  <c:v>73.78</c:v>
                </c:pt>
              </c:numCache>
            </c:numRef>
          </c:val>
        </c:ser>
        <c:dLbls>
          <c:showLegendKey val="0"/>
          <c:showVal val="0"/>
          <c:showCatName val="0"/>
          <c:showSerName val="0"/>
          <c:showPercent val="0"/>
          <c:showBubbleSize val="0"/>
        </c:dLbls>
        <c:gapWidth val="150"/>
        <c:axId val="92800128"/>
        <c:axId val="9280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00128"/>
        <c:axId val="92802048"/>
      </c:lineChart>
      <c:dateAx>
        <c:axId val="92800128"/>
        <c:scaling>
          <c:orientation val="minMax"/>
        </c:scaling>
        <c:delete val="1"/>
        <c:axPos val="b"/>
        <c:numFmt formatCode="ge" sourceLinked="1"/>
        <c:majorTickMark val="none"/>
        <c:minorTickMark val="none"/>
        <c:tickLblPos val="none"/>
        <c:crossAx val="92802048"/>
        <c:crosses val="autoZero"/>
        <c:auto val="1"/>
        <c:lblOffset val="100"/>
        <c:baseTimeUnit val="years"/>
      </c:dateAx>
      <c:valAx>
        <c:axId val="9280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2512"/>
        <c:axId val="928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2512"/>
        <c:axId val="92834432"/>
      </c:lineChart>
      <c:dateAx>
        <c:axId val="92832512"/>
        <c:scaling>
          <c:orientation val="minMax"/>
        </c:scaling>
        <c:delete val="1"/>
        <c:axPos val="b"/>
        <c:numFmt formatCode="ge" sourceLinked="1"/>
        <c:majorTickMark val="none"/>
        <c:minorTickMark val="none"/>
        <c:tickLblPos val="none"/>
        <c:crossAx val="92834432"/>
        <c:crosses val="autoZero"/>
        <c:auto val="1"/>
        <c:lblOffset val="100"/>
        <c:baseTimeUnit val="years"/>
      </c:dateAx>
      <c:valAx>
        <c:axId val="9283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89472"/>
        <c:axId val="92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89472"/>
        <c:axId val="92891392"/>
      </c:lineChart>
      <c:dateAx>
        <c:axId val="92889472"/>
        <c:scaling>
          <c:orientation val="minMax"/>
        </c:scaling>
        <c:delete val="1"/>
        <c:axPos val="b"/>
        <c:numFmt formatCode="ge" sourceLinked="1"/>
        <c:majorTickMark val="none"/>
        <c:minorTickMark val="none"/>
        <c:tickLblPos val="none"/>
        <c:crossAx val="92891392"/>
        <c:crosses val="autoZero"/>
        <c:auto val="1"/>
        <c:lblOffset val="100"/>
        <c:baseTimeUnit val="years"/>
      </c:dateAx>
      <c:valAx>
        <c:axId val="92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923776"/>
        <c:axId val="9332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23776"/>
        <c:axId val="93327360"/>
      </c:lineChart>
      <c:dateAx>
        <c:axId val="92923776"/>
        <c:scaling>
          <c:orientation val="minMax"/>
        </c:scaling>
        <c:delete val="1"/>
        <c:axPos val="b"/>
        <c:numFmt formatCode="ge" sourceLinked="1"/>
        <c:majorTickMark val="none"/>
        <c:minorTickMark val="none"/>
        <c:tickLblPos val="none"/>
        <c:crossAx val="93327360"/>
        <c:crosses val="autoZero"/>
        <c:auto val="1"/>
        <c:lblOffset val="100"/>
        <c:baseTimeUnit val="years"/>
      </c:dateAx>
      <c:valAx>
        <c:axId val="933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2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349760"/>
        <c:axId val="9336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49760"/>
        <c:axId val="93364224"/>
      </c:lineChart>
      <c:dateAx>
        <c:axId val="93349760"/>
        <c:scaling>
          <c:orientation val="minMax"/>
        </c:scaling>
        <c:delete val="1"/>
        <c:axPos val="b"/>
        <c:numFmt formatCode="ge" sourceLinked="1"/>
        <c:majorTickMark val="none"/>
        <c:minorTickMark val="none"/>
        <c:tickLblPos val="none"/>
        <c:crossAx val="93364224"/>
        <c:crosses val="autoZero"/>
        <c:auto val="1"/>
        <c:lblOffset val="100"/>
        <c:baseTimeUnit val="years"/>
      </c:dateAx>
      <c:valAx>
        <c:axId val="9336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4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723.19</c:v>
                </c:pt>
                <c:pt idx="1">
                  <c:v>794.58</c:v>
                </c:pt>
                <c:pt idx="2">
                  <c:v>808.15</c:v>
                </c:pt>
                <c:pt idx="3">
                  <c:v>735.01</c:v>
                </c:pt>
                <c:pt idx="4">
                  <c:v>607.17999999999995</c:v>
                </c:pt>
              </c:numCache>
            </c:numRef>
          </c:val>
        </c:ser>
        <c:dLbls>
          <c:showLegendKey val="0"/>
          <c:showVal val="0"/>
          <c:showCatName val="0"/>
          <c:showSerName val="0"/>
          <c:showPercent val="0"/>
          <c:showBubbleSize val="0"/>
        </c:dLbls>
        <c:gapWidth val="150"/>
        <c:axId val="93392896"/>
        <c:axId val="9339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652.94000000000005</c:v>
                </c:pt>
                <c:pt idx="1">
                  <c:v>641.70000000000005</c:v>
                </c:pt>
                <c:pt idx="2">
                  <c:v>624.4</c:v>
                </c:pt>
                <c:pt idx="3">
                  <c:v>607.52</c:v>
                </c:pt>
                <c:pt idx="4">
                  <c:v>643.19000000000005</c:v>
                </c:pt>
              </c:numCache>
            </c:numRef>
          </c:val>
          <c:smooth val="0"/>
        </c:ser>
        <c:dLbls>
          <c:showLegendKey val="0"/>
          <c:showVal val="0"/>
          <c:showCatName val="0"/>
          <c:showSerName val="0"/>
          <c:showPercent val="0"/>
          <c:showBubbleSize val="0"/>
        </c:dLbls>
        <c:marker val="1"/>
        <c:smooth val="0"/>
        <c:axId val="93392896"/>
        <c:axId val="93394816"/>
      </c:lineChart>
      <c:dateAx>
        <c:axId val="93392896"/>
        <c:scaling>
          <c:orientation val="minMax"/>
        </c:scaling>
        <c:delete val="1"/>
        <c:axPos val="b"/>
        <c:numFmt formatCode="ge" sourceLinked="1"/>
        <c:majorTickMark val="none"/>
        <c:minorTickMark val="none"/>
        <c:tickLblPos val="none"/>
        <c:crossAx val="93394816"/>
        <c:crosses val="autoZero"/>
        <c:auto val="1"/>
        <c:lblOffset val="100"/>
        <c:baseTimeUnit val="years"/>
      </c:dateAx>
      <c:valAx>
        <c:axId val="9339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9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89</c:v>
                </c:pt>
                <c:pt idx="1">
                  <c:v>95.67</c:v>
                </c:pt>
                <c:pt idx="2">
                  <c:v>94.26</c:v>
                </c:pt>
                <c:pt idx="3">
                  <c:v>96.18</c:v>
                </c:pt>
                <c:pt idx="4">
                  <c:v>94.75</c:v>
                </c:pt>
              </c:numCache>
            </c:numRef>
          </c:val>
        </c:ser>
        <c:dLbls>
          <c:showLegendKey val="0"/>
          <c:showVal val="0"/>
          <c:showCatName val="0"/>
          <c:showSerName val="0"/>
          <c:showPercent val="0"/>
          <c:showBubbleSize val="0"/>
        </c:dLbls>
        <c:gapWidth val="150"/>
        <c:axId val="93432832"/>
        <c:axId val="934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91.22</c:v>
                </c:pt>
                <c:pt idx="1">
                  <c:v>91.73</c:v>
                </c:pt>
                <c:pt idx="2">
                  <c:v>92.33</c:v>
                </c:pt>
                <c:pt idx="3">
                  <c:v>96.91</c:v>
                </c:pt>
                <c:pt idx="4">
                  <c:v>101.54</c:v>
                </c:pt>
              </c:numCache>
            </c:numRef>
          </c:val>
          <c:smooth val="0"/>
        </c:ser>
        <c:dLbls>
          <c:showLegendKey val="0"/>
          <c:showVal val="0"/>
          <c:showCatName val="0"/>
          <c:showSerName val="0"/>
          <c:showPercent val="0"/>
          <c:showBubbleSize val="0"/>
        </c:dLbls>
        <c:marker val="1"/>
        <c:smooth val="0"/>
        <c:axId val="93432832"/>
        <c:axId val="93435008"/>
      </c:lineChart>
      <c:dateAx>
        <c:axId val="93432832"/>
        <c:scaling>
          <c:orientation val="minMax"/>
        </c:scaling>
        <c:delete val="1"/>
        <c:axPos val="b"/>
        <c:numFmt formatCode="ge" sourceLinked="1"/>
        <c:majorTickMark val="none"/>
        <c:minorTickMark val="none"/>
        <c:tickLblPos val="none"/>
        <c:crossAx val="93435008"/>
        <c:crosses val="autoZero"/>
        <c:auto val="1"/>
        <c:lblOffset val="100"/>
        <c:baseTimeUnit val="years"/>
      </c:dateAx>
      <c:valAx>
        <c:axId val="934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4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147.1</c:v>
                </c:pt>
                <c:pt idx="1">
                  <c:v>137</c:v>
                </c:pt>
                <c:pt idx="2">
                  <c:v>139.46</c:v>
                </c:pt>
                <c:pt idx="3">
                  <c:v>140.66999999999999</c:v>
                </c:pt>
                <c:pt idx="4">
                  <c:v>143.66</c:v>
                </c:pt>
              </c:numCache>
            </c:numRef>
          </c:val>
        </c:ser>
        <c:dLbls>
          <c:showLegendKey val="0"/>
          <c:showVal val="0"/>
          <c:showCatName val="0"/>
          <c:showSerName val="0"/>
          <c:showPercent val="0"/>
          <c:showBubbleSize val="0"/>
        </c:dLbls>
        <c:gapWidth val="150"/>
        <c:axId val="93796608"/>
        <c:axId val="937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125.47</c:v>
                </c:pt>
                <c:pt idx="1">
                  <c:v>123.91</c:v>
                </c:pt>
                <c:pt idx="2">
                  <c:v>123.69</c:v>
                </c:pt>
                <c:pt idx="3">
                  <c:v>120.5</c:v>
                </c:pt>
                <c:pt idx="4">
                  <c:v>116.15</c:v>
                </c:pt>
              </c:numCache>
            </c:numRef>
          </c:val>
          <c:smooth val="0"/>
        </c:ser>
        <c:dLbls>
          <c:showLegendKey val="0"/>
          <c:showVal val="0"/>
          <c:showCatName val="0"/>
          <c:showSerName val="0"/>
          <c:showPercent val="0"/>
          <c:showBubbleSize val="0"/>
        </c:dLbls>
        <c:marker val="1"/>
        <c:smooth val="0"/>
        <c:axId val="93796608"/>
        <c:axId val="93798784"/>
      </c:lineChart>
      <c:dateAx>
        <c:axId val="93796608"/>
        <c:scaling>
          <c:orientation val="minMax"/>
        </c:scaling>
        <c:delete val="1"/>
        <c:axPos val="b"/>
        <c:numFmt formatCode="ge" sourceLinked="1"/>
        <c:majorTickMark val="none"/>
        <c:minorTickMark val="none"/>
        <c:tickLblPos val="none"/>
        <c:crossAx val="93798784"/>
        <c:crosses val="autoZero"/>
        <c:auto val="1"/>
        <c:lblOffset val="100"/>
        <c:baseTimeUnit val="years"/>
      </c:dateAx>
      <c:valAx>
        <c:axId val="9379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6"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千葉県　我孫子市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Ab</v>
      </c>
      <c r="X8" s="46"/>
      <c r="Y8" s="46"/>
      <c r="Z8" s="46"/>
      <c r="AA8" s="46"/>
      <c r="AB8" s="46"/>
      <c r="AC8" s="46"/>
      <c r="AD8" s="3"/>
      <c r="AE8" s="3"/>
      <c r="AF8" s="3"/>
      <c r="AG8" s="3"/>
      <c r="AH8" s="3"/>
      <c r="AI8" s="3"/>
      <c r="AJ8" s="3"/>
      <c r="AK8" s="3"/>
      <c r="AL8" s="47">
        <f>データ!R6</f>
        <v>132853</v>
      </c>
      <c r="AM8" s="47"/>
      <c r="AN8" s="47"/>
      <c r="AO8" s="47"/>
      <c r="AP8" s="47"/>
      <c r="AQ8" s="47"/>
      <c r="AR8" s="47"/>
      <c r="AS8" s="47"/>
      <c r="AT8" s="43">
        <f>データ!S6</f>
        <v>43.15</v>
      </c>
      <c r="AU8" s="43"/>
      <c r="AV8" s="43"/>
      <c r="AW8" s="43"/>
      <c r="AX8" s="43"/>
      <c r="AY8" s="43"/>
      <c r="AZ8" s="43"/>
      <c r="BA8" s="43"/>
      <c r="BB8" s="43">
        <f>データ!T6</f>
        <v>3078.86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82.47</v>
      </c>
      <c r="Q10" s="43"/>
      <c r="R10" s="43"/>
      <c r="S10" s="43"/>
      <c r="T10" s="43"/>
      <c r="U10" s="43"/>
      <c r="V10" s="43"/>
      <c r="W10" s="43">
        <f>データ!P6</f>
        <v>78.48</v>
      </c>
      <c r="X10" s="43"/>
      <c r="Y10" s="43"/>
      <c r="Z10" s="43"/>
      <c r="AA10" s="43"/>
      <c r="AB10" s="43"/>
      <c r="AC10" s="43"/>
      <c r="AD10" s="47">
        <f>データ!Q6</f>
        <v>2138</v>
      </c>
      <c r="AE10" s="47"/>
      <c r="AF10" s="47"/>
      <c r="AG10" s="47"/>
      <c r="AH10" s="47"/>
      <c r="AI10" s="47"/>
      <c r="AJ10" s="47"/>
      <c r="AK10" s="2"/>
      <c r="AL10" s="47">
        <f>データ!U6</f>
        <v>109454</v>
      </c>
      <c r="AM10" s="47"/>
      <c r="AN10" s="47"/>
      <c r="AO10" s="47"/>
      <c r="AP10" s="47"/>
      <c r="AQ10" s="47"/>
      <c r="AR10" s="47"/>
      <c r="AS10" s="47"/>
      <c r="AT10" s="43">
        <f>データ!V6</f>
        <v>12.67</v>
      </c>
      <c r="AU10" s="43"/>
      <c r="AV10" s="43"/>
      <c r="AW10" s="43"/>
      <c r="AX10" s="43"/>
      <c r="AY10" s="43"/>
      <c r="AZ10" s="43"/>
      <c r="BA10" s="43"/>
      <c r="BB10" s="43">
        <f>データ!W6</f>
        <v>8638.83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122220</v>
      </c>
      <c r="D6" s="31">
        <f t="shared" si="3"/>
        <v>47</v>
      </c>
      <c r="E6" s="31">
        <f t="shared" si="3"/>
        <v>17</v>
      </c>
      <c r="F6" s="31">
        <f t="shared" si="3"/>
        <v>1</v>
      </c>
      <c r="G6" s="31">
        <f t="shared" si="3"/>
        <v>0</v>
      </c>
      <c r="H6" s="31" t="str">
        <f t="shared" si="3"/>
        <v>千葉県　我孫子市</v>
      </c>
      <c r="I6" s="31" t="str">
        <f t="shared" si="3"/>
        <v>法非適用</v>
      </c>
      <c r="J6" s="31" t="str">
        <f t="shared" si="3"/>
        <v>下水道事業</v>
      </c>
      <c r="K6" s="31" t="str">
        <f t="shared" si="3"/>
        <v>公共下水道</v>
      </c>
      <c r="L6" s="31" t="str">
        <f t="shared" si="3"/>
        <v>Ab</v>
      </c>
      <c r="M6" s="32" t="str">
        <f t="shared" si="3"/>
        <v>-</v>
      </c>
      <c r="N6" s="32" t="str">
        <f t="shared" si="3"/>
        <v>該当数値なし</v>
      </c>
      <c r="O6" s="32">
        <f t="shared" si="3"/>
        <v>82.47</v>
      </c>
      <c r="P6" s="32">
        <f t="shared" si="3"/>
        <v>78.48</v>
      </c>
      <c r="Q6" s="32">
        <f t="shared" si="3"/>
        <v>2138</v>
      </c>
      <c r="R6" s="32">
        <f t="shared" si="3"/>
        <v>132853</v>
      </c>
      <c r="S6" s="32">
        <f t="shared" si="3"/>
        <v>43.15</v>
      </c>
      <c r="T6" s="32">
        <f t="shared" si="3"/>
        <v>3078.86</v>
      </c>
      <c r="U6" s="32">
        <f t="shared" si="3"/>
        <v>109454</v>
      </c>
      <c r="V6" s="32">
        <f t="shared" si="3"/>
        <v>12.67</v>
      </c>
      <c r="W6" s="32">
        <f t="shared" si="3"/>
        <v>8638.83</v>
      </c>
      <c r="X6" s="33">
        <f>IF(X7="",NA(),X7)</f>
        <v>78.239999999999995</v>
      </c>
      <c r="Y6" s="33">
        <f t="shared" ref="Y6:AG6" si="4">IF(Y7="",NA(),Y7)</f>
        <v>78.25</v>
      </c>
      <c r="Z6" s="33">
        <f t="shared" si="4"/>
        <v>57.4</v>
      </c>
      <c r="AA6" s="33">
        <f t="shared" si="4"/>
        <v>79.08</v>
      </c>
      <c r="AB6" s="33">
        <f t="shared" si="4"/>
        <v>73.78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723.19</v>
      </c>
      <c r="BF6" s="33">
        <f t="shared" ref="BF6:BN6" si="7">IF(BF7="",NA(),BF7)</f>
        <v>794.58</v>
      </c>
      <c r="BG6" s="33">
        <f t="shared" si="7"/>
        <v>808.15</v>
      </c>
      <c r="BH6" s="33">
        <f t="shared" si="7"/>
        <v>735.01</v>
      </c>
      <c r="BI6" s="33">
        <f t="shared" si="7"/>
        <v>607.17999999999995</v>
      </c>
      <c r="BJ6" s="33">
        <f t="shared" si="7"/>
        <v>652.94000000000005</v>
      </c>
      <c r="BK6" s="33">
        <f t="shared" si="7"/>
        <v>641.70000000000005</v>
      </c>
      <c r="BL6" s="33">
        <f t="shared" si="7"/>
        <v>624.4</v>
      </c>
      <c r="BM6" s="33">
        <f t="shared" si="7"/>
        <v>607.52</v>
      </c>
      <c r="BN6" s="33">
        <f t="shared" si="7"/>
        <v>643.19000000000005</v>
      </c>
      <c r="BO6" s="32" t="str">
        <f>IF(BO7="","",IF(BO7="-","【-】","【"&amp;SUBSTITUTE(TEXT(BO7,"#,##0.00"),"-","△")&amp;"】"))</f>
        <v>【763.62】</v>
      </c>
      <c r="BP6" s="33">
        <f>IF(BP7="",NA(),BP7)</f>
        <v>89</v>
      </c>
      <c r="BQ6" s="33">
        <f t="shared" ref="BQ6:BY6" si="8">IF(BQ7="",NA(),BQ7)</f>
        <v>95.67</v>
      </c>
      <c r="BR6" s="33">
        <f t="shared" si="8"/>
        <v>94.26</v>
      </c>
      <c r="BS6" s="33">
        <f t="shared" si="8"/>
        <v>96.18</v>
      </c>
      <c r="BT6" s="33">
        <f t="shared" si="8"/>
        <v>94.75</v>
      </c>
      <c r="BU6" s="33">
        <f t="shared" si="8"/>
        <v>91.22</v>
      </c>
      <c r="BV6" s="33">
        <f t="shared" si="8"/>
        <v>91.73</v>
      </c>
      <c r="BW6" s="33">
        <f t="shared" si="8"/>
        <v>92.33</v>
      </c>
      <c r="BX6" s="33">
        <f t="shared" si="8"/>
        <v>96.91</v>
      </c>
      <c r="BY6" s="33">
        <f t="shared" si="8"/>
        <v>101.54</v>
      </c>
      <c r="BZ6" s="32" t="str">
        <f>IF(BZ7="","",IF(BZ7="-","【-】","【"&amp;SUBSTITUTE(TEXT(BZ7,"#,##0.00"),"-","△")&amp;"】"))</f>
        <v>【98.53】</v>
      </c>
      <c r="CA6" s="33">
        <f>IF(CA7="",NA(),CA7)</f>
        <v>147.1</v>
      </c>
      <c r="CB6" s="33">
        <f t="shared" ref="CB6:CJ6" si="9">IF(CB7="",NA(),CB7)</f>
        <v>137</v>
      </c>
      <c r="CC6" s="33">
        <f t="shared" si="9"/>
        <v>139.46</v>
      </c>
      <c r="CD6" s="33">
        <f t="shared" si="9"/>
        <v>140.66999999999999</v>
      </c>
      <c r="CE6" s="33">
        <f t="shared" si="9"/>
        <v>143.66</v>
      </c>
      <c r="CF6" s="33">
        <f t="shared" si="9"/>
        <v>125.47</v>
      </c>
      <c r="CG6" s="33">
        <f t="shared" si="9"/>
        <v>123.91</v>
      </c>
      <c r="CH6" s="33">
        <f t="shared" si="9"/>
        <v>123.69</v>
      </c>
      <c r="CI6" s="33">
        <f t="shared" si="9"/>
        <v>120.5</v>
      </c>
      <c r="CJ6" s="33">
        <f t="shared" si="9"/>
        <v>116.15</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71.48</v>
      </c>
      <c r="CR6" s="33">
        <f t="shared" si="10"/>
        <v>69.03</v>
      </c>
      <c r="CS6" s="33">
        <f t="shared" si="10"/>
        <v>70.16</v>
      </c>
      <c r="CT6" s="33">
        <f t="shared" si="10"/>
        <v>69.95</v>
      </c>
      <c r="CU6" s="33">
        <f t="shared" si="10"/>
        <v>72.239999999999995</v>
      </c>
      <c r="CV6" s="32" t="str">
        <f>IF(CV7="","",IF(CV7="-","【-】","【"&amp;SUBSTITUTE(TEXT(CV7,"#,##0.00"),"-","△")&amp;"】"))</f>
        <v>【60.01】</v>
      </c>
      <c r="CW6" s="33">
        <f>IF(CW7="",NA(),CW7)</f>
        <v>98.33</v>
      </c>
      <c r="CX6" s="33">
        <f t="shared" ref="CX6:DF6" si="11">IF(CX7="",NA(),CX7)</f>
        <v>98.72</v>
      </c>
      <c r="CY6" s="33">
        <f t="shared" si="11"/>
        <v>99.16</v>
      </c>
      <c r="CZ6" s="33">
        <f t="shared" si="11"/>
        <v>99.44</v>
      </c>
      <c r="DA6" s="33">
        <f t="shared" si="11"/>
        <v>99.43</v>
      </c>
      <c r="DB6" s="33">
        <f t="shared" si="11"/>
        <v>96.96</v>
      </c>
      <c r="DC6" s="33">
        <f t="shared" si="11"/>
        <v>96.87</v>
      </c>
      <c r="DD6" s="33">
        <f t="shared" si="11"/>
        <v>96.82</v>
      </c>
      <c r="DE6" s="33">
        <f t="shared" si="11"/>
        <v>96.69</v>
      </c>
      <c r="DF6" s="33">
        <f t="shared" si="11"/>
        <v>96.84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0.01</v>
      </c>
      <c r="EH6" s="32">
        <f t="shared" si="14"/>
        <v>0</v>
      </c>
      <c r="EI6" s="33">
        <f t="shared" si="14"/>
        <v>0.1</v>
      </c>
      <c r="EJ6" s="33">
        <f t="shared" si="14"/>
        <v>0.1</v>
      </c>
      <c r="EK6" s="33">
        <f t="shared" si="14"/>
        <v>0.08</v>
      </c>
      <c r="EL6" s="33">
        <f t="shared" si="14"/>
        <v>0.1</v>
      </c>
      <c r="EM6" s="33">
        <f t="shared" si="14"/>
        <v>0.11</v>
      </c>
      <c r="EN6" s="32" t="str">
        <f>IF(EN7="","",IF(EN7="-","【-】","【"&amp;SUBSTITUTE(TEXT(EN7,"#,##0.00"),"-","△")&amp;"】"))</f>
        <v>【0.23】</v>
      </c>
    </row>
    <row r="7" spans="1:144" s="34" customFormat="1">
      <c r="A7" s="26"/>
      <c r="B7" s="35">
        <v>2015</v>
      </c>
      <c r="C7" s="35">
        <v>122220</v>
      </c>
      <c r="D7" s="35">
        <v>47</v>
      </c>
      <c r="E7" s="35">
        <v>17</v>
      </c>
      <c r="F7" s="35">
        <v>1</v>
      </c>
      <c r="G7" s="35">
        <v>0</v>
      </c>
      <c r="H7" s="35" t="s">
        <v>96</v>
      </c>
      <c r="I7" s="35" t="s">
        <v>97</v>
      </c>
      <c r="J7" s="35" t="s">
        <v>98</v>
      </c>
      <c r="K7" s="35" t="s">
        <v>99</v>
      </c>
      <c r="L7" s="35" t="s">
        <v>100</v>
      </c>
      <c r="M7" s="36" t="s">
        <v>101</v>
      </c>
      <c r="N7" s="36" t="s">
        <v>102</v>
      </c>
      <c r="O7" s="36">
        <v>82.47</v>
      </c>
      <c r="P7" s="36">
        <v>78.48</v>
      </c>
      <c r="Q7" s="36">
        <v>2138</v>
      </c>
      <c r="R7" s="36">
        <v>132853</v>
      </c>
      <c r="S7" s="36">
        <v>43.15</v>
      </c>
      <c r="T7" s="36">
        <v>3078.86</v>
      </c>
      <c r="U7" s="36">
        <v>109454</v>
      </c>
      <c r="V7" s="36">
        <v>12.67</v>
      </c>
      <c r="W7" s="36">
        <v>8638.83</v>
      </c>
      <c r="X7" s="36">
        <v>78.239999999999995</v>
      </c>
      <c r="Y7" s="36">
        <v>78.25</v>
      </c>
      <c r="Z7" s="36">
        <v>57.4</v>
      </c>
      <c r="AA7" s="36">
        <v>79.08</v>
      </c>
      <c r="AB7" s="36">
        <v>73.78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723.19</v>
      </c>
      <c r="BF7" s="36">
        <v>794.58</v>
      </c>
      <c r="BG7" s="36">
        <v>808.15</v>
      </c>
      <c r="BH7" s="36">
        <v>735.01</v>
      </c>
      <c r="BI7" s="36">
        <v>607.17999999999995</v>
      </c>
      <c r="BJ7" s="36">
        <v>652.94000000000005</v>
      </c>
      <c r="BK7" s="36">
        <v>641.70000000000005</v>
      </c>
      <c r="BL7" s="36">
        <v>624.4</v>
      </c>
      <c r="BM7" s="36">
        <v>607.52</v>
      </c>
      <c r="BN7" s="36">
        <v>643.19000000000005</v>
      </c>
      <c r="BO7" s="36">
        <v>763.62</v>
      </c>
      <c r="BP7" s="36">
        <v>89</v>
      </c>
      <c r="BQ7" s="36">
        <v>95.67</v>
      </c>
      <c r="BR7" s="36">
        <v>94.26</v>
      </c>
      <c r="BS7" s="36">
        <v>96.18</v>
      </c>
      <c r="BT7" s="36">
        <v>94.75</v>
      </c>
      <c r="BU7" s="36">
        <v>91.22</v>
      </c>
      <c r="BV7" s="36">
        <v>91.73</v>
      </c>
      <c r="BW7" s="36">
        <v>92.33</v>
      </c>
      <c r="BX7" s="36">
        <v>96.91</v>
      </c>
      <c r="BY7" s="36">
        <v>101.54</v>
      </c>
      <c r="BZ7" s="36">
        <v>98.53</v>
      </c>
      <c r="CA7" s="36">
        <v>147.1</v>
      </c>
      <c r="CB7" s="36">
        <v>137</v>
      </c>
      <c r="CC7" s="36">
        <v>139.46</v>
      </c>
      <c r="CD7" s="36">
        <v>140.66999999999999</v>
      </c>
      <c r="CE7" s="36">
        <v>143.66</v>
      </c>
      <c r="CF7" s="36">
        <v>125.47</v>
      </c>
      <c r="CG7" s="36">
        <v>123.91</v>
      </c>
      <c r="CH7" s="36">
        <v>123.69</v>
      </c>
      <c r="CI7" s="36">
        <v>120.5</v>
      </c>
      <c r="CJ7" s="36">
        <v>116.15</v>
      </c>
      <c r="CK7" s="36">
        <v>139.69999999999999</v>
      </c>
      <c r="CL7" s="36" t="s">
        <v>101</v>
      </c>
      <c r="CM7" s="36" t="s">
        <v>101</v>
      </c>
      <c r="CN7" s="36" t="s">
        <v>101</v>
      </c>
      <c r="CO7" s="36" t="s">
        <v>101</v>
      </c>
      <c r="CP7" s="36" t="s">
        <v>101</v>
      </c>
      <c r="CQ7" s="36">
        <v>71.48</v>
      </c>
      <c r="CR7" s="36">
        <v>69.03</v>
      </c>
      <c r="CS7" s="36">
        <v>70.16</v>
      </c>
      <c r="CT7" s="36">
        <v>69.95</v>
      </c>
      <c r="CU7" s="36">
        <v>72.239999999999995</v>
      </c>
      <c r="CV7" s="36">
        <v>60.01</v>
      </c>
      <c r="CW7" s="36">
        <v>98.33</v>
      </c>
      <c r="CX7" s="36">
        <v>98.72</v>
      </c>
      <c r="CY7" s="36">
        <v>99.16</v>
      </c>
      <c r="CZ7" s="36">
        <v>99.44</v>
      </c>
      <c r="DA7" s="36">
        <v>99.43</v>
      </c>
      <c r="DB7" s="36">
        <v>96.96</v>
      </c>
      <c r="DC7" s="36">
        <v>96.87</v>
      </c>
      <c r="DD7" s="36">
        <v>96.82</v>
      </c>
      <c r="DE7" s="36">
        <v>96.69</v>
      </c>
      <c r="DF7" s="36">
        <v>96.84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0.01</v>
      </c>
      <c r="EH7" s="36">
        <v>0</v>
      </c>
      <c r="EI7" s="36">
        <v>0.1</v>
      </c>
      <c r="EJ7" s="36">
        <v>0.1</v>
      </c>
      <c r="EK7" s="36">
        <v>0.08</v>
      </c>
      <c r="EL7" s="36">
        <v>0.1</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nec</cp:lastModifiedBy>
  <cp:lastPrinted>2017-02-13T07:23:03Z</cp:lastPrinted>
  <dcterms:created xsi:type="dcterms:W3CDTF">2017-02-08T02:47:51Z</dcterms:created>
  <dcterms:modified xsi:type="dcterms:W3CDTF">2017-02-13T07:25:14Z</dcterms:modified>
  <cp:category/>
</cp:coreProperties>
</file>