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<sst xmlns="http://schemas.openxmlformats.org/spreadsheetml/2006/main" count="226" uniqueCount="111">
  <si>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</si>
  <si>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</si>
  <si>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</si>
  <si>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</si>
  <si>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</si>
  <si>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</si>
  <si>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</si>
  <si>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</si>
  <si>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</si>
  <si>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</si>
  <si>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</si>
  <si>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</si>
  <si>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</si>
  <si>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</si>
  <si>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</si>
  <si>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</si>
  <si>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</si>
  <si>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</si>
  <si>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</si>
  <si>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</si>
  <si>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</si>
  <si>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</si>
  <si>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</si>
  <si>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</si>
  <si>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</si>
  <si>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</si>
  <si>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</si>
  <si>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</si>
  <si>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</si>
  <si>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</si>
  <si>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</si>
  <si>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</si>
  <si>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</si>
  <si>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</si>
  <si>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</si>
  <si>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</si>
  <si>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</si>
  <si>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</si>
  <si>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</si>
  <si>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</si>
  <si>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</si>
  <si>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</si>
  <si>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</si>
  <si>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</si>
  <si>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</si>
  <si>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</si>
  <si>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</si>
  <si>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</si>
  <si>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</si>
  <si>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</si>
  <si>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</si>
  <si>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</si>
  <si>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</si>
  <si>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</si>
  <si>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</si>
  <si>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</si>
  <si>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</si>
  <si>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</si>
  <si>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</si>
  <si>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</si>
  <si>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</si>
  <si>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</si>
  <si>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</si>
  <si>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</si>
  <si>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</si>
  <si>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</si>
  <si>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</si>
  <si>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</si>
  <si>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</si>
  <si>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</si>
  <si>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</si>
  <si>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</si>
  <si>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</si>
  <si>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</si>
  <si>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</si>
  <si>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</si>
  <si>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</si>
  <si>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</si>
  <si>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</si>
  <si>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</si>
  <si>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</si>
  <si>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</si>
  <si>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</si>
  <si>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</si>
  <si>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</si>
  <si>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</si>
  <si>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</si>
  <si>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</si>
  <si>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</si>
  <si>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</si>
  <si>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</si>
  <si>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</si>
  <si>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</si>
  <si>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</si>
  <si>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</si>
  <si>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</si>
  <si>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我孫子市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</si>
  <si>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</si>
  <si>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</si>
  <si>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</si>
  <si>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</si>
  <si>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</si>
  <si>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</si>
  <si>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</si>
  <si>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</si>
  <si>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</si>
  <si>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</si>
  <si>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</si>
  <si>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特定環境保全公共下水道事業については、現在、建設事業は終了し、維持管理費と企業債の返済費用が主な費用となります。
　本来なら、これらの費用は使用料で回収すべき経費ですが、市街化調整区域であり、処理区域内の人口増加もあまり見込めないため、厳しい状況となっています。
　経営の健全性を確保するためにも、使用料収入の増加に取り組んでいく必要があります。
　</t>
  </si>
  <si>
    <t>平成２７年度末時点で、供用開始から２７年となります。
　管渠の標準的な耐用年数とされる５０年を経過した管渠はありません。
　現在は、修繕等が必要である箇所はありません。
　</t>
    <phoneticPr fontId="4"/>
  </si>
  <si>
    <t xml:space="preserve">　各指標の数値の年度間の増減理由について、処理区域内は、市街化調整区域であり、処理区域内人口密度が低く、使用料収入が限られるため、それ以外の収入による影響が大きいことによります。
　平成２３年度は前年度繰越金を利息の支払いに充当し、一般会計からの繰入金を減額したことによります。
　平成２５年度は、特定被災地方公共団体に係る補償金免除繰上償還を行ったことによります。
　汚水処理原価は、資本費に資本費平準化債、分流式下水道等に要する経費としての繰入金を充当したため、他類似団体の平均より低額となっています。
　施設利用率については、我孫子市は処理場を持っていないため、該当数値はありません。
　水洗化率について、平成２７年度に供用開始されていない地域で特定環境保全公共下水道事業から公共下水道事業へ変更となった地域があり、水洗化率が向上しました。
　資本費平準化債を借り入れること、分流式下水道等に要する経費として繰入金を繰り入れることにより、健全性を保っていますが、今後は使用料の増収により健全性を確保していくべきであると考えます。
</t>
    <rPh sb="1" eb="2">
      <t>カク</t>
    </rPh>
    <rPh sb="2" eb="4">
      <t>シヒョウ</t>
    </rPh>
    <rPh sb="5" eb="7">
      <t>スウチ</t>
    </rPh>
    <rPh sb="8" eb="10">
      <t>ネンド</t>
    </rPh>
    <rPh sb="10" eb="11">
      <t>カン</t>
    </rPh>
    <rPh sb="12" eb="14">
      <t>ゾウゲン</t>
    </rPh>
    <rPh sb="14" eb="16">
      <t>リユウ</t>
    </rPh>
    <rPh sb="160" eb="161">
      <t>カカ</t>
    </rPh>
    <rPh sb="162" eb="165">
      <t>ホショウキン</t>
    </rPh>
    <rPh sb="165" eb="167">
      <t>メンジョ</t>
    </rPh>
    <rPh sb="167" eb="169">
      <t>クリアゲ</t>
    </rPh>
    <rPh sb="169" eb="171">
      <t>ショウカン</t>
    </rPh>
    <rPh sb="172" eb="173">
      <t>オコナ</t>
    </rPh>
    <rPh sb="185" eb="187">
      <t>オスイ</t>
    </rPh>
    <rPh sb="187" eb="189">
      <t>ショリ</t>
    </rPh>
    <rPh sb="189" eb="191">
      <t>ゲンカ</t>
    </rPh>
    <rPh sb="193" eb="195">
      <t>シホン</t>
    </rPh>
    <rPh sb="195" eb="196">
      <t>ヒ</t>
    </rPh>
    <rPh sb="197" eb="199">
      <t>シホン</t>
    </rPh>
    <rPh sb="199" eb="200">
      <t>ヒ</t>
    </rPh>
    <rPh sb="200" eb="203">
      <t>ヘイジュンカ</t>
    </rPh>
    <rPh sb="203" eb="204">
      <t>サイ</t>
    </rPh>
    <rPh sb="205" eb="207">
      <t>ブンリュウ</t>
    </rPh>
    <rPh sb="207" eb="208">
      <t>シキ</t>
    </rPh>
    <rPh sb="208" eb="211">
      <t>ゲスイドウ</t>
    </rPh>
    <rPh sb="211" eb="212">
      <t>トウ</t>
    </rPh>
    <rPh sb="213" eb="214">
      <t>ヨウ</t>
    </rPh>
    <rPh sb="216" eb="218">
      <t>ケイヒ</t>
    </rPh>
    <rPh sb="222" eb="224">
      <t>クリイレ</t>
    </rPh>
    <rPh sb="224" eb="225">
      <t>キン</t>
    </rPh>
    <rPh sb="226" eb="228">
      <t>ジュウトウ</t>
    </rPh>
    <rPh sb="233" eb="234">
      <t>タ</t>
    </rPh>
    <rPh sb="234" eb="236">
      <t>ルイジ</t>
    </rPh>
    <rPh sb="236" eb="238">
      <t>ダンタイ</t>
    </rPh>
    <rPh sb="239" eb="241">
      <t>ヘイキン</t>
    </rPh>
    <rPh sb="243" eb="245">
      <t>テイガク</t>
    </rPh>
    <rPh sb="255" eb="257">
      <t>シセツ</t>
    </rPh>
    <rPh sb="257" eb="260">
      <t>リヨウリツ</t>
    </rPh>
    <rPh sb="266" eb="270">
      <t>アビコシ</t>
    </rPh>
    <rPh sb="271" eb="274">
      <t>ショリジョウ</t>
    </rPh>
    <rPh sb="275" eb="276">
      <t>モ</t>
    </rPh>
    <rPh sb="284" eb="286">
      <t>ガイトウ</t>
    </rPh>
    <rPh sb="286" eb="288">
      <t>スウチ</t>
    </rPh>
    <rPh sb="326" eb="328">
      <t>トクテイ</t>
    </rPh>
    <rPh sb="328" eb="330">
      <t>カンキョウ</t>
    </rPh>
    <rPh sb="330" eb="332">
      <t>ホゼン</t>
    </rPh>
    <rPh sb="332" eb="334">
      <t>コウキョウ</t>
    </rPh>
    <rPh sb="334" eb="337">
      <t>ゲスイドウ</t>
    </rPh>
    <rPh sb="337" eb="339">
      <t>ジギョウ</t>
    </rPh>
    <rPh sb="341" eb="343">
      <t>コウキョウ</t>
    </rPh>
    <rPh sb="343" eb="346">
      <t>ゲスイドウ</t>
    </rPh>
    <rPh sb="346" eb="348">
      <t>ジギョウ</t>
    </rPh>
    <rPh sb="349" eb="351">
      <t>ヘンコウ</t>
    </rPh>
    <rPh sb="355" eb="357">
      <t>チイキ</t>
    </rPh>
    <rPh sb="375" eb="377">
      <t>シホン</t>
    </rPh>
    <rPh sb="377" eb="378">
      <t>ヒ</t>
    </rPh>
    <rPh sb="378" eb="381">
      <t>ヘイジュンカ</t>
    </rPh>
    <rPh sb="381" eb="382">
      <t>サイ</t>
    </rPh>
    <rPh sb="383" eb="384">
      <t>カ</t>
    </rPh>
    <rPh sb="385" eb="386">
      <t>イ</t>
    </rPh>
    <rPh sb="391" eb="393">
      <t>ブンリュウ</t>
    </rPh>
    <rPh sb="393" eb="394">
      <t>シキ</t>
    </rPh>
    <rPh sb="394" eb="397">
      <t>ゲスイドウ</t>
    </rPh>
    <rPh sb="397" eb="398">
      <t>トウ</t>
    </rPh>
    <rPh sb="399" eb="400">
      <t>ヨウ</t>
    </rPh>
    <rPh sb="402" eb="404">
      <t>ケイヒ</t>
    </rPh>
    <rPh sb="407" eb="409">
      <t>クリイレ</t>
    </rPh>
    <rPh sb="409" eb="410">
      <t>キン</t>
    </rPh>
    <rPh sb="411" eb="412">
      <t>ク</t>
    </rPh>
    <rPh sb="413" eb="414">
      <t>イ</t>
    </rPh>
    <rPh sb="422" eb="425">
      <t>ケンゼンセイ</t>
    </rPh>
    <rPh sb="426" eb="427">
      <t>タモ</t>
    </rPh>
    <rPh sb="434" eb="436">
      <t>コンゴ</t>
    </rPh>
    <rPh sb="437" eb="440">
      <t>シヨウリョウ</t>
    </rPh>
    <rPh sb="441" eb="443">
      <t>ゾウシュウ</t>
    </rPh>
    <rPh sb="446" eb="449">
      <t>ケンゼンセイ</t>
    </rPh>
    <rPh sb="450" eb="452">
      <t>カクホ</t>
    </rPh>
    <rPh sb="462" eb="46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</si>
</sst>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952064"/>
        <c:axId val="929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2952064"/>
        <c:axId val="92953984"/>
      </c:lineChart>
      <c:dateAx>
        <c:axId val="92952064"/>
        <c:scaling>
          <c:orientation val="minMax"/>
        </c:scaling>
        <c:delete val="1"/>
        <c:axPos val="b"/>
        <c:numFmt formatCode="ge" sourceLinked="1"/>
        <c:majorTickMark val="none"/>
        <c:minorTickMark val="none"/>
        <c:tickLblPos val="none"/>
        <c:crossAx val="92953984"/>
        <c:crosses val="autoZero"/>
        <c:auto val="1"/>
        <c:lblOffset val="100"/>
        <c:baseTimeUnit val="years"/>
      </c:dateAx>
      <c:valAx>
        <c:axId val="929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300608"/>
        <c:axId val="9331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93300608"/>
        <c:axId val="93315072"/>
      </c:lineChart>
      <c:dateAx>
        <c:axId val="93300608"/>
        <c:scaling>
          <c:orientation val="minMax"/>
        </c:scaling>
        <c:delete val="1"/>
        <c:axPos val="b"/>
        <c:numFmt formatCode="ge" sourceLinked="1"/>
        <c:majorTickMark val="none"/>
        <c:minorTickMark val="none"/>
        <c:tickLblPos val="none"/>
        <c:crossAx val="93315072"/>
        <c:crosses val="autoZero"/>
        <c:auto val="1"/>
        <c:lblOffset val="100"/>
        <c:baseTimeUnit val="years"/>
      </c:dateAx>
      <c:valAx>
        <c:axId val="9331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0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77.64</c:v>
                </c:pt>
                <c:pt idx="1">
                  <c:v>79.92</c:v>
                </c:pt>
                <c:pt idx="2">
                  <c:v>80.81</c:v>
                </c:pt>
                <c:pt idx="3">
                  <c:v>81.760000000000005</c:v>
                </c:pt>
                <c:pt idx="4">
                  <c:v>85.74</c:v>
                </c:pt>
              </c:numCache>
            </c:numRef>
          </c:val>
        </c:ser>
        <c:dLbls>
          <c:showLegendKey val="0"/>
          <c:showVal val="0"/>
          <c:showCatName val="0"/>
          <c:showSerName val="0"/>
          <c:showPercent val="0"/>
          <c:showBubbleSize val="0"/>
        </c:dLbls>
        <c:gapWidth val="150"/>
        <c:axId val="93341184"/>
        <c:axId val="933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93341184"/>
        <c:axId val="93343104"/>
      </c:lineChart>
      <c:dateAx>
        <c:axId val="93341184"/>
        <c:scaling>
          <c:orientation val="minMax"/>
        </c:scaling>
        <c:delete val="1"/>
        <c:axPos val="b"/>
        <c:numFmt formatCode="ge" sourceLinked="1"/>
        <c:majorTickMark val="none"/>
        <c:minorTickMark val="none"/>
        <c:tickLblPos val="none"/>
        <c:crossAx val="93343104"/>
        <c:crosses val="autoZero"/>
        <c:auto val="1"/>
        <c:lblOffset val="100"/>
        <c:baseTimeUnit val="years"/>
      </c:dateAx>
      <c:valAx>
        <c:axId val="933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48.24</c:v>
                </c:pt>
                <c:pt idx="1">
                  <c:v>69.98</c:v>
                </c:pt>
                <c:pt idx="2">
                  <c:v>32.39</c:v>
                </c:pt>
                <c:pt idx="3">
                  <c:v>64.069999999999993</c:v>
                </c:pt>
                <c:pt idx="4">
                  <c:v>60.13</c:v>
                </c:pt>
              </c:numCache>
            </c:numRef>
          </c:val>
        </c:ser>
        <c:dLbls>
          <c:showLegendKey val="0"/>
          <c:showVal val="0"/>
          <c:showCatName val="0"/>
          <c:showSerName val="0"/>
          <c:showPercent val="0"/>
          <c:showBubbleSize val="0"/>
        </c:dLbls>
        <c:gapWidth val="150"/>
        <c:axId val="92800128"/>
        <c:axId val="928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00128"/>
        <c:axId val="92802048"/>
      </c:lineChart>
      <c:dateAx>
        <c:axId val="92800128"/>
        <c:scaling>
          <c:orientation val="minMax"/>
        </c:scaling>
        <c:delete val="1"/>
        <c:axPos val="b"/>
        <c:numFmt formatCode="ge" sourceLinked="1"/>
        <c:majorTickMark val="none"/>
        <c:minorTickMark val="none"/>
        <c:tickLblPos val="none"/>
        <c:crossAx val="92802048"/>
        <c:crosses val="autoZero"/>
        <c:auto val="1"/>
        <c:lblOffset val="100"/>
        <c:baseTimeUnit val="years"/>
      </c:dateAx>
      <c:valAx>
        <c:axId val="928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32512"/>
        <c:axId val="9283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32512"/>
        <c:axId val="92834432"/>
      </c:lineChart>
      <c:dateAx>
        <c:axId val="92832512"/>
        <c:scaling>
          <c:orientation val="minMax"/>
        </c:scaling>
        <c:delete val="1"/>
        <c:axPos val="b"/>
        <c:numFmt formatCode="ge" sourceLinked="1"/>
        <c:majorTickMark val="none"/>
        <c:minorTickMark val="none"/>
        <c:tickLblPos val="none"/>
        <c:crossAx val="92834432"/>
        <c:crosses val="autoZero"/>
        <c:auto val="1"/>
        <c:lblOffset val="100"/>
        <c:baseTimeUnit val="years"/>
      </c:dateAx>
      <c:valAx>
        <c:axId val="9283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89472"/>
        <c:axId val="928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89472"/>
        <c:axId val="92891392"/>
      </c:lineChart>
      <c:dateAx>
        <c:axId val="92889472"/>
        <c:scaling>
          <c:orientation val="minMax"/>
        </c:scaling>
        <c:delete val="1"/>
        <c:axPos val="b"/>
        <c:numFmt formatCode="ge" sourceLinked="1"/>
        <c:majorTickMark val="none"/>
        <c:minorTickMark val="none"/>
        <c:tickLblPos val="none"/>
        <c:crossAx val="92891392"/>
        <c:crosses val="autoZero"/>
        <c:auto val="1"/>
        <c:lblOffset val="100"/>
        <c:baseTimeUnit val="years"/>
      </c:dateAx>
      <c:valAx>
        <c:axId val="928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061504"/>
        <c:axId val="9306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61504"/>
        <c:axId val="93063424"/>
      </c:lineChart>
      <c:dateAx>
        <c:axId val="93061504"/>
        <c:scaling>
          <c:orientation val="minMax"/>
        </c:scaling>
        <c:delete val="1"/>
        <c:axPos val="b"/>
        <c:numFmt formatCode="ge" sourceLinked="1"/>
        <c:majorTickMark val="none"/>
        <c:minorTickMark val="none"/>
        <c:tickLblPos val="none"/>
        <c:crossAx val="93063424"/>
        <c:crosses val="autoZero"/>
        <c:auto val="1"/>
        <c:lblOffset val="100"/>
        <c:baseTimeUnit val="years"/>
      </c:dateAx>
      <c:valAx>
        <c:axId val="9306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087616"/>
        <c:axId val="9310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87616"/>
        <c:axId val="93102080"/>
      </c:lineChart>
      <c:dateAx>
        <c:axId val="93087616"/>
        <c:scaling>
          <c:orientation val="minMax"/>
        </c:scaling>
        <c:delete val="1"/>
        <c:axPos val="b"/>
        <c:numFmt formatCode="ge" sourceLinked="1"/>
        <c:majorTickMark val="none"/>
        <c:minorTickMark val="none"/>
        <c:tickLblPos val="none"/>
        <c:crossAx val="93102080"/>
        <c:crosses val="autoZero"/>
        <c:auto val="1"/>
        <c:lblOffset val="100"/>
        <c:baseTimeUnit val="years"/>
      </c:dateAx>
      <c:valAx>
        <c:axId val="9310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8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2115.1999999999998</c:v>
                </c:pt>
                <c:pt idx="1">
                  <c:v>719.46</c:v>
                </c:pt>
                <c:pt idx="2">
                  <c:v>435.54</c:v>
                </c:pt>
                <c:pt idx="3">
                  <c:v>684.07</c:v>
                </c:pt>
                <c:pt idx="4">
                  <c:v>571.35</c:v>
                </c:pt>
              </c:numCache>
            </c:numRef>
          </c:val>
        </c:ser>
        <c:dLbls>
          <c:showLegendKey val="0"/>
          <c:showVal val="0"/>
          <c:showCatName val="0"/>
          <c:showSerName val="0"/>
          <c:showPercent val="0"/>
          <c:showBubbleSize val="0"/>
        </c:dLbls>
        <c:gapWidth val="150"/>
        <c:axId val="93128192"/>
        <c:axId val="9313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3128192"/>
        <c:axId val="93130112"/>
      </c:lineChart>
      <c:dateAx>
        <c:axId val="93128192"/>
        <c:scaling>
          <c:orientation val="minMax"/>
        </c:scaling>
        <c:delete val="1"/>
        <c:axPos val="b"/>
        <c:numFmt formatCode="ge" sourceLinked="1"/>
        <c:majorTickMark val="none"/>
        <c:minorTickMark val="none"/>
        <c:tickLblPos val="none"/>
        <c:crossAx val="93130112"/>
        <c:crosses val="autoZero"/>
        <c:auto val="1"/>
        <c:lblOffset val="100"/>
        <c:baseTimeUnit val="years"/>
      </c:dateAx>
      <c:valAx>
        <c:axId val="931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2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45.73</c:v>
                </c:pt>
                <c:pt idx="1">
                  <c:v>100</c:v>
                </c:pt>
                <c:pt idx="2">
                  <c:v>130.30000000000001</c:v>
                </c:pt>
                <c:pt idx="3">
                  <c:v>100</c:v>
                </c:pt>
                <c:pt idx="4">
                  <c:v>100</c:v>
                </c:pt>
              </c:numCache>
            </c:numRef>
          </c:val>
        </c:ser>
        <c:dLbls>
          <c:showLegendKey val="0"/>
          <c:showVal val="0"/>
          <c:showCatName val="0"/>
          <c:showSerName val="0"/>
          <c:showPercent val="0"/>
          <c:showBubbleSize val="0"/>
        </c:dLbls>
        <c:gapWidth val="150"/>
        <c:axId val="93150208"/>
        <c:axId val="9317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3150208"/>
        <c:axId val="93172864"/>
      </c:lineChart>
      <c:dateAx>
        <c:axId val="93150208"/>
        <c:scaling>
          <c:orientation val="minMax"/>
        </c:scaling>
        <c:delete val="1"/>
        <c:axPos val="b"/>
        <c:numFmt formatCode="ge" sourceLinked="1"/>
        <c:majorTickMark val="none"/>
        <c:minorTickMark val="none"/>
        <c:tickLblPos val="none"/>
        <c:crossAx val="93172864"/>
        <c:crosses val="autoZero"/>
        <c:auto val="1"/>
        <c:lblOffset val="100"/>
        <c:baseTimeUnit val="years"/>
      </c:dateAx>
      <c:valAx>
        <c:axId val="9317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253.93</c:v>
                </c:pt>
                <c:pt idx="1">
                  <c:v>116.35</c:v>
                </c:pt>
                <c:pt idx="2">
                  <c:v>89.24</c:v>
                </c:pt>
                <c:pt idx="3">
                  <c:v>118.84</c:v>
                </c:pt>
                <c:pt idx="4">
                  <c:v>119.05</c:v>
                </c:pt>
              </c:numCache>
            </c:numRef>
          </c:val>
        </c:ser>
        <c:dLbls>
          <c:showLegendKey val="0"/>
          <c:showVal val="0"/>
          <c:showCatName val="0"/>
          <c:showSerName val="0"/>
          <c:showPercent val="0"/>
          <c:showBubbleSize val="0"/>
        </c:dLbls>
        <c:gapWidth val="150"/>
        <c:axId val="93272320"/>
        <c:axId val="9327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93272320"/>
        <c:axId val="93274496"/>
      </c:lineChart>
      <c:dateAx>
        <c:axId val="93272320"/>
        <c:scaling>
          <c:orientation val="minMax"/>
        </c:scaling>
        <c:delete val="1"/>
        <c:axPos val="b"/>
        <c:numFmt formatCode="ge" sourceLinked="1"/>
        <c:majorTickMark val="none"/>
        <c:minorTickMark val="none"/>
        <c:tickLblPos val="none"/>
        <c:crossAx val="93274496"/>
        <c:crosses val="autoZero"/>
        <c:auto val="1"/>
        <c:lblOffset val="100"/>
        <c:baseTimeUnit val="years"/>
      </c:dateAx>
      <c:valAx>
        <c:axId val="9327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3" zoomScaleNormal="100" workbookViewId="0">
      <selection activeCell="BK80" sqref="BK8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我孫子市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132853</v>
      </c>
      <c r="AM8" s="47"/>
      <c r="AN8" s="47"/>
      <c r="AO8" s="47"/>
      <c r="AP8" s="47"/>
      <c r="AQ8" s="47"/>
      <c r="AR8" s="47"/>
      <c r="AS8" s="47"/>
      <c r="AT8" s="43">
        <f>データ!S6</f>
        <v>43.15</v>
      </c>
      <c r="AU8" s="43"/>
      <c r="AV8" s="43"/>
      <c r="AW8" s="43"/>
      <c r="AX8" s="43"/>
      <c r="AY8" s="43"/>
      <c r="AZ8" s="43"/>
      <c r="BA8" s="43"/>
      <c r="BB8" s="43">
        <f>データ!T6</f>
        <v>3078.86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0.35</v>
      </c>
      <c r="Q10" s="43"/>
      <c r="R10" s="43"/>
      <c r="S10" s="43"/>
      <c r="T10" s="43"/>
      <c r="U10" s="43"/>
      <c r="V10" s="43"/>
      <c r="W10" s="43">
        <f>データ!P6</f>
        <v>78.48</v>
      </c>
      <c r="X10" s="43"/>
      <c r="Y10" s="43"/>
      <c r="Z10" s="43"/>
      <c r="AA10" s="43"/>
      <c r="AB10" s="43"/>
      <c r="AC10" s="43"/>
      <c r="AD10" s="47">
        <f>データ!Q6</f>
        <v>2138</v>
      </c>
      <c r="AE10" s="47"/>
      <c r="AF10" s="47"/>
      <c r="AG10" s="47"/>
      <c r="AH10" s="47"/>
      <c r="AI10" s="47"/>
      <c r="AJ10" s="47"/>
      <c r="AK10" s="2"/>
      <c r="AL10" s="47">
        <f>データ!U6</f>
        <v>470</v>
      </c>
      <c r="AM10" s="47"/>
      <c r="AN10" s="47"/>
      <c r="AO10" s="47"/>
      <c r="AP10" s="47"/>
      <c r="AQ10" s="47"/>
      <c r="AR10" s="47"/>
      <c r="AS10" s="47"/>
      <c r="AT10" s="43">
        <f>データ!V6</f>
        <v>0.14000000000000001</v>
      </c>
      <c r="AU10" s="43"/>
      <c r="AV10" s="43"/>
      <c r="AW10" s="43"/>
      <c r="AX10" s="43"/>
      <c r="AY10" s="43"/>
      <c r="AZ10" s="43"/>
      <c r="BA10" s="43"/>
      <c r="BB10" s="43">
        <f>データ!W6</f>
        <v>3357.14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122220</v>
      </c>
      <c r="D6" s="31">
        <f t="shared" si="3"/>
        <v>47</v>
      </c>
      <c r="E6" s="31">
        <f t="shared" si="3"/>
        <v>17</v>
      </c>
      <c r="F6" s="31">
        <f t="shared" si="3"/>
        <v>4</v>
      </c>
      <c r="G6" s="31">
        <f t="shared" si="3"/>
        <v>0</v>
      </c>
      <c r="H6" s="31" t="str">
        <f t="shared" si="3"/>
        <v>千葉県　我孫子市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0.35</v>
      </c>
      <c r="P6" s="32">
        <f t="shared" si="3"/>
        <v>78.48</v>
      </c>
      <c r="Q6" s="32">
        <f t="shared" si="3"/>
        <v>2138</v>
      </c>
      <c r="R6" s="32">
        <f t="shared" si="3"/>
        <v>132853</v>
      </c>
      <c r="S6" s="32">
        <f t="shared" si="3"/>
        <v>43.15</v>
      </c>
      <c r="T6" s="32">
        <f t="shared" si="3"/>
        <v>3078.86</v>
      </c>
      <c r="U6" s="32">
        <f t="shared" si="3"/>
        <v>470</v>
      </c>
      <c r="V6" s="32">
        <f t="shared" si="3"/>
        <v>0.14000000000000001</v>
      </c>
      <c r="W6" s="32">
        <f t="shared" si="3"/>
        <v>3357.14</v>
      </c>
      <c r="X6" s="33">
        <f>IF(X7="",NA(),X7)</f>
        <v>48.24</v>
      </c>
      <c r="Y6" s="33">
        <f t="shared" ref="Y6:AG6" si="4">IF(Y7="",NA(),Y7)</f>
        <v>69.98</v>
      </c>
      <c r="Z6" s="33">
        <f t="shared" si="4"/>
        <v>32.39</v>
      </c>
      <c r="AA6" s="33">
        <f t="shared" si="4"/>
        <v>64.069999999999993</v>
      </c>
      <c r="AB6" s="33">
        <f t="shared" si="4"/>
        <v>60.13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2115.1999999999998</v>
      </c>
      <c r="BF6" s="33">
        <f t="shared" ref="BF6:BN6" si="7">IF(BF7="",NA(),BF7)</f>
        <v>719.46</v>
      </c>
      <c r="BG6" s="33">
        <f t="shared" si="7"/>
        <v>435.54</v>
      </c>
      <c r="BH6" s="33">
        <f t="shared" si="7"/>
        <v>684.07</v>
      </c>
      <c r="BI6" s="33">
        <f t="shared" si="7"/>
        <v>571.35</v>
      </c>
      <c r="BJ6" s="33">
        <f t="shared" si="7"/>
        <v>1764.87</v>
      </c>
      <c r="BK6" s="33">
        <f t="shared" si="7"/>
        <v>1622.51</v>
      </c>
      <c r="BL6" s="33">
        <f t="shared" si="7"/>
        <v>1569.13</v>
      </c>
      <c r="BM6" s="33">
        <f t="shared" si="7"/>
        <v>1436</v>
      </c>
      <c r="BN6" s="33">
        <f t="shared" si="7"/>
        <v>1434.89</v>
      </c>
      <c r="BO6" s="32" t="str">
        <f>IF(BO7="","",IF(BO7="-","【-】","【"&amp;SUBSTITUTE(TEXT(BO7,"#,##0.00"),"-","△")&amp;"】"))</f>
        <v>【1,457.06】</v>
      </c>
      <c r="BP6" s="33">
        <f>IF(BP7="",NA(),BP7)</f>
        <v>45.73</v>
      </c>
      <c r="BQ6" s="33">
        <f t="shared" ref="BQ6:BY6" si="8">IF(BQ7="",NA(),BQ7)</f>
        <v>100</v>
      </c>
      <c r="BR6" s="33">
        <f t="shared" si="8"/>
        <v>130.30000000000001</v>
      </c>
      <c r="BS6" s="33">
        <f t="shared" si="8"/>
        <v>100</v>
      </c>
      <c r="BT6" s="33">
        <f t="shared" si="8"/>
        <v>100</v>
      </c>
      <c r="BU6" s="33">
        <f t="shared" si="8"/>
        <v>60.75</v>
      </c>
      <c r="BV6" s="33">
        <f t="shared" si="8"/>
        <v>62.83</v>
      </c>
      <c r="BW6" s="33">
        <f t="shared" si="8"/>
        <v>64.63</v>
      </c>
      <c r="BX6" s="33">
        <f t="shared" si="8"/>
        <v>66.56</v>
      </c>
      <c r="BY6" s="33">
        <f t="shared" si="8"/>
        <v>66.22</v>
      </c>
      <c r="BZ6" s="32" t="str">
        <f>IF(BZ7="","",IF(BZ7="-","【-】","【"&amp;SUBSTITUTE(TEXT(BZ7,"#,##0.00"),"-","△")&amp;"】"))</f>
        <v>【64.73】</v>
      </c>
      <c r="CA6" s="33">
        <f>IF(CA7="",NA(),CA7)</f>
        <v>253.93</v>
      </c>
      <c r="CB6" s="33">
        <f t="shared" ref="CB6:CJ6" si="9">IF(CB7="",NA(),CB7)</f>
        <v>116.35</v>
      </c>
      <c r="CC6" s="33">
        <f t="shared" si="9"/>
        <v>89.24</v>
      </c>
      <c r="CD6" s="33">
        <f t="shared" si="9"/>
        <v>118.84</v>
      </c>
      <c r="CE6" s="33">
        <f t="shared" si="9"/>
        <v>119.05</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77.64</v>
      </c>
      <c r="CX6" s="33">
        <f t="shared" ref="CX6:DF6" si="11">IF(CX7="",NA(),CX7)</f>
        <v>79.92</v>
      </c>
      <c r="CY6" s="33">
        <f t="shared" si="11"/>
        <v>80.81</v>
      </c>
      <c r="CZ6" s="33">
        <f t="shared" si="11"/>
        <v>81.760000000000005</v>
      </c>
      <c r="DA6" s="33">
        <f t="shared" si="11"/>
        <v>85.74</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122220</v>
      </c>
      <c r="D7" s="35">
        <v>47</v>
      </c>
      <c r="E7" s="35">
        <v>17</v>
      </c>
      <c r="F7" s="35">
        <v>4</v>
      </c>
      <c r="G7" s="35">
        <v>0</v>
      </c>
      <c r="H7" s="35" t="s">
        <v>96</v>
      </c>
      <c r="I7" s="35" t="s">
        <v>97</v>
      </c>
      <c r="J7" s="35" t="s">
        <v>98</v>
      </c>
      <c r="K7" s="35" t="s">
        <v>99</v>
      </c>
      <c r="L7" s="35" t="s">
        <v>100</v>
      </c>
      <c r="M7" s="36" t="s">
        <v>101</v>
      </c>
      <c r="N7" s="36" t="s">
        <v>102</v>
      </c>
      <c r="O7" s="36">
        <v>0.35</v>
      </c>
      <c r="P7" s="36">
        <v>78.48</v>
      </c>
      <c r="Q7" s="36">
        <v>2138</v>
      </c>
      <c r="R7" s="36">
        <v>132853</v>
      </c>
      <c r="S7" s="36">
        <v>43.15</v>
      </c>
      <c r="T7" s="36">
        <v>3078.86</v>
      </c>
      <c r="U7" s="36">
        <v>470</v>
      </c>
      <c r="V7" s="36">
        <v>0.14000000000000001</v>
      </c>
      <c r="W7" s="36">
        <v>3357.14</v>
      </c>
      <c r="X7" s="36">
        <v>48.24</v>
      </c>
      <c r="Y7" s="36">
        <v>69.98</v>
      </c>
      <c r="Z7" s="36">
        <v>32.39</v>
      </c>
      <c r="AA7" s="36">
        <v>64.069999999999993</v>
      </c>
      <c r="AB7" s="36">
        <v>60.13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2115.1999999999998</v>
      </c>
      <c r="BF7" s="36">
        <v>719.46</v>
      </c>
      <c r="BG7" s="36">
        <v>435.54</v>
      </c>
      <c r="BH7" s="36">
        <v>684.07</v>
      </c>
      <c r="BI7" s="36">
        <v>571.35</v>
      </c>
      <c r="BJ7" s="36">
        <v>1764.87</v>
      </c>
      <c r="BK7" s="36">
        <v>1622.51</v>
      </c>
      <c r="BL7" s="36">
        <v>1569.13</v>
      </c>
      <c r="BM7" s="36">
        <v>1436</v>
      </c>
      <c r="BN7" s="36">
        <v>1434.89</v>
      </c>
      <c r="BO7" s="36">
        <v>1457.06</v>
      </c>
      <c r="BP7" s="36">
        <v>45.73</v>
      </c>
      <c r="BQ7" s="36">
        <v>100</v>
      </c>
      <c r="BR7" s="36">
        <v>130.30000000000001</v>
      </c>
      <c r="BS7" s="36">
        <v>100</v>
      </c>
      <c r="BT7" s="36">
        <v>100</v>
      </c>
      <c r="BU7" s="36">
        <v>60.75</v>
      </c>
      <c r="BV7" s="36">
        <v>62.83</v>
      </c>
      <c r="BW7" s="36">
        <v>64.63</v>
      </c>
      <c r="BX7" s="36">
        <v>66.56</v>
      </c>
      <c r="BY7" s="36">
        <v>66.22</v>
      </c>
      <c r="BZ7" s="36">
        <v>64.73</v>
      </c>
      <c r="CA7" s="36">
        <v>253.93</v>
      </c>
      <c r="CB7" s="36">
        <v>116.35</v>
      </c>
      <c r="CC7" s="36">
        <v>89.24</v>
      </c>
      <c r="CD7" s="36">
        <v>118.84</v>
      </c>
      <c r="CE7" s="36">
        <v>119.05</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77.64</v>
      </c>
      <c r="CX7" s="36">
        <v>79.92</v>
      </c>
      <c r="CY7" s="36">
        <v>80.81</v>
      </c>
      <c r="CZ7" s="36">
        <v>81.760000000000005</v>
      </c>
      <c r="DA7" s="36">
        <v>85.74</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nec</cp:lastModifiedBy>
  <cp:lastPrinted>2017-02-13T06:03:37Z</cp:lastPrinted>
  <dcterms:created xsi:type="dcterms:W3CDTF">2017-02-08T03:00:05Z</dcterms:created>
  <dcterms:modified xsi:type="dcterms:W3CDTF">2017-02-13T06:08:55Z</dcterms:modified>
  <cp:category/>
</cp:coreProperties>
</file>