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03団体⇒県\水道\"/>
    </mc:Choice>
  </mc:AlternateContent>
  <workbookProtection workbookPassword="8649" lockStructure="1"/>
  <bookViews>
    <workbookView xWindow="240" yWindow="75" windowWidth="14940" windowHeight="7860"/>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B10" i="4"/>
  <c r="AY8" i="4"/>
  <c r="AQ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<sst xmlns="http://schemas.openxmlformats.org/spreadsheetml/2006/main" count="217" uniqueCount="107">
  <si>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</si>
  <si>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</si>
  <si>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</si>
  <si>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</si>
  <si>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</si>
  <si>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</si>
  <si>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</si>
  <si>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</si>
  <si>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</si>
  <si>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</si>
  <si>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</si>
  <si>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</si>
  <si>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</si>
  <si>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</si>
  <si>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</si>
  <si>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</si>
  <si>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</si>
  <si>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</si>
  <si>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</si>
  <si>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</si>
  <si>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</si>
  <si>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</si>
  <si>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</si>
  <si>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</si>
  <si>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</si>
  <si>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</si>
  <si>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</si>
  <si>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</si>
  <si>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</si>
  <si>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</si>
  <si>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</si>
  <si>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</si>
  <si>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</si>
  <si>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</si>
  <si>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</si>
  <si>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</si>
  <si>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</si>
  <si>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</si>
  <si>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</si>
  <si>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</si>
  <si>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</si>
  <si>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</si>
  <si>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</si>
  <si>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</si>
  <si>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</si>
  <si>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</si>
  <si>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</si>
  <si>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</si>
  <si>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</si>
  <si>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</si>
  <si>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</si>
  <si>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</si>
  <si>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</si>
  <si>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</si>
  <si>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</si>
  <si>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</si>
  <si>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</si>
  <si>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</si>
  <si>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</si>
  <si>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</si>
  <si>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</si>
  <si>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</si>
  <si>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</si>
  <si>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</si>
  <si>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</si>
  <si>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</si>
  <si>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</si>
  <si>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</si>
  <si>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</si>
  <si>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</si>
  <si>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</si>
  <si>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</si>
  <si>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</si>
  <si>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</si>
  <si>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</si>
  <si>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</si>
  <si>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</si>
  <si>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</si>
  <si>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</si>
  <si>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</si>
  <si>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</si>
  <si>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</si>
  <si>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</si>
  <si>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</si>
  <si>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</si>
  <si>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</si>
  <si>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</si>
  <si>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</si>
  <si>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</si>
  <si>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</si>
  <si>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</si>
  <si>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</si>
  <si>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</si>
  <si>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袖ケ浦市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</si>
  <si>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</si>
  <si>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</si>
  <si>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</si>
  <si>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</si>
  <si>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</si>
  <si>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</si>
  <si>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</si>
  <si>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</si>
  <si>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</si>
  <si>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</si>
  <si>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水需要の減少に伴い給水収益は年々減少している。経費節減に努めるものの、減価償却費、受水費といった削減できない固定費が、支出の多くを占め経営を圧迫している。
　一方で、水道水の安定供給のためには、老朽管の更新や漏水防止対策を引き続き実施していく必要があり、平成25年度に袖ケ浦市水道事業施設整備基本計画、平成26年度に第3次中期経営計画をそれぞれ策定した。
　今後も、厳しい経営状況が見込まれるが、君津地域の水道事業統合を勘案したうえで計画的な施設整備と企業努力による健全経営の確保に努める。</t>
    <phoneticPr fontId="4"/>
  </si>
  <si>
    <t>　当市は、平成12年度より石綿セメント管の更新事業に着手し、耐震性の高いダクタイル鋳鉄管及び配水用ポリエチレン管への布設替を実施している。着手時に約162ｋｍであった石綿セメント管の延長は、平成27年度末で約22.1ｋｍとなった。また、平成25年度に策定した袖ケ浦市水道事業施設整備基本計画に基づき、老朽管及び施設の更新を行っていることから、①有形固定資産減価償却率は類似団体平均値より低く抑えられている。また、②管路経年化率は類似団体平均値より高いが、③管路更新率は類似団体平均値より高く、管路の更新ペースは比較的速い傾向にある。今後も経営状況や君津地域の水道事業統合を勘案し、計画的な整備を行っていく。</t>
    <rPh sb="223" eb="224">
      <t>タカ</t>
    </rPh>
    <rPh sb="246" eb="248">
      <t>カンロ</t>
    </rPh>
    <rPh sb="249" eb="251">
      <t>コウシン</t>
    </rPh>
    <rPh sb="255" eb="258">
      <t>ヒカクテキ</t>
    </rPh>
    <rPh sb="258" eb="259">
      <t>ハヤ</t>
    </rPh>
    <rPh sb="260" eb="262">
      <t>ケイコウ</t>
    </rPh>
    <phoneticPr fontId="4"/>
  </si>
  <si>
    <t xml:space="preserve"> 近年の節水機器の普及と節水意識の定着による水需要の減少に伴い給水収益が年々減少している一方で、総費用の8割を削減できない固定費(減価償却費、支払利息、受水費)が占め、経営を圧迫していることから、①経常収支比率は類似団体平均値より低く、低下傾向にあったが、平成27年度は袖ケ浦駅海側等の開発行為に伴う加入金による収益の増加と主に燃料調整費単価の減に伴う動力費の減少により費用が減少したため、前年度より上昇している。一方で⑥給水原価は類似団体平均値より高く、上昇傾向にあったが、平成27年度は主に燃料調整費単価の減による動力費の減少に伴う費用減少のため、前年度より低下している。
　また、一般会計から基準外繰出による料金補助を受けており、給水に係る費用を給水収益で賄えていないため、⑤料金回収率は類似団体平均値を下回っている。
　早急な料金改定が必要ではあるが、開発に伴う加入金の増収が見込まれること、一般会計から料金補助による支援を引き続き受けることで、平成30年度まで現行の水道料金を維持できるものと見込み、平成26年度に袖ケ浦市第3次中期経営計画を策定した。なお、計画期間中に想定外の事態が生じた場合は必要に応じて料金見直しを検討することとしている。
　④企業債残高対給水収益比率と⑧有収率については、類似団体平均値より高くなっている。これは、補助金等に加え企業債借入により老朽管更新等の施設整備を積極的に行い、その結果、漏水や赤水等が大幅に減少したためである。また、企業債残高は平成24年度をピークに減少しているものの、給水収益の減少により企業債残高対給水収益比率は高い値で推移している。</t>
    <rPh sb="150" eb="153">
      <t>カニュウキン</t>
    </rPh>
    <rPh sb="156" eb="158">
      <t>シュウエキ</t>
    </rPh>
    <rPh sb="159" eb="161">
      <t>ゾウカ</t>
    </rPh>
    <rPh sb="164" eb="166">
      <t>ネンリョウ</t>
    </rPh>
    <rPh sb="166" eb="168">
      <t>チョウセイ</t>
    </rPh>
    <rPh sb="168" eb="169">
      <t>ヒ</t>
    </rPh>
    <rPh sb="169" eb="171">
      <t>タンカ</t>
    </rPh>
    <rPh sb="172" eb="173">
      <t>ゲン</t>
    </rPh>
    <rPh sb="174" eb="175">
      <t>トモナ</t>
    </rPh>
    <rPh sb="176" eb="178">
      <t>ドウリョク</t>
    </rPh>
    <rPh sb="178" eb="179">
      <t>ヒ</t>
    </rPh>
    <rPh sb="180" eb="182">
      <t>ゲンショウ</t>
    </rPh>
    <rPh sb="185" eb="187">
      <t>ヒヨウ</t>
    </rPh>
    <rPh sb="188" eb="190">
      <t>ゲンショウ</t>
    </rPh>
    <rPh sb="207" eb="209">
      <t>イッポウ</t>
    </rPh>
    <rPh sb="245" eb="246">
      <t>オモ</t>
    </rPh>
    <rPh sb="266" eb="267">
      <t>トモナ</t>
    </rPh>
    <rPh sb="268" eb="270">
      <t>ヒヨウ</t>
    </rPh>
    <rPh sb="270" eb="272">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</si>
</sst>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2.2799999999999998</c:v>
                </c:pt>
                <c:pt idx="1">
                  <c:v>0.88</c:v>
                </c:pt>
                <c:pt idx="2">
                  <c:v>1.03</c:v>
                </c:pt>
                <c:pt idx="3">
                  <c:v>1</c:v>
                </c:pt>
                <c:pt idx="4">
                  <c:v>1.04</c:v>
                </c:pt>
              </c:numCache>
            </c:numRef>
          </c:val>
          <c:extLst>
            <c:ext xmlns:c16="http://schemas.microsoft.com/office/drawing/2014/chart" uri="{C3380CC4-5D6E-409C-BE32-E72D297353CC}">
              <c16:uniqueId val="{00000000-2611-460F-87FB-3C8CA8E4F84B}"/>
            </c:ext>
          </c:extLst>
        </c:ser>
        <c:dLbls>
          <c:showLegendKey val="0"/>
          <c:showVal val="0"/>
          <c:showCatName val="0"/>
          <c:showSerName val="0"/>
          <c:showPercent val="0"/>
          <c:showBubbleSize val="0"/>
        </c:dLbls>
        <c:gapWidth val="150"/>
        <c:axId val="120414592"/>
        <c:axId val="12041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extLst>
            <c:ext xmlns:c16="http://schemas.microsoft.com/office/drawing/2014/chart" uri="{C3380CC4-5D6E-409C-BE32-E72D297353CC}">
              <c16:uniqueId val="{00000001-2611-460F-87FB-3C8CA8E4F84B}"/>
            </c:ext>
          </c:extLst>
        </c:ser>
        <c:dLbls>
          <c:showLegendKey val="0"/>
          <c:showVal val="0"/>
          <c:showCatName val="0"/>
          <c:showSerName val="0"/>
          <c:showPercent val="0"/>
          <c:showBubbleSize val="0"/>
        </c:dLbls>
        <c:marker val="1"/>
        <c:smooth val="0"/>
        <c:axId val="120414592"/>
        <c:axId val="120416512"/>
      </c:lineChart>
      <c:dateAx>
        <c:axId val="120414592"/>
        <c:scaling>
          <c:orientation val="minMax"/>
        </c:scaling>
        <c:delete val="1"/>
        <c:axPos val="b"/>
        <c:numFmt formatCode="ge" sourceLinked="1"/>
        <c:majorTickMark val="none"/>
        <c:minorTickMark val="none"/>
        <c:tickLblPos val="none"/>
        <c:crossAx val="120416512"/>
        <c:crosses val="autoZero"/>
        <c:auto val="1"/>
        <c:lblOffset val="100"/>
        <c:baseTimeUnit val="years"/>
      </c:dateAx>
      <c:valAx>
        <c:axId val="12041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41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60.81</c:v>
                </c:pt>
                <c:pt idx="1">
                  <c:v>57.24</c:v>
                </c:pt>
                <c:pt idx="2">
                  <c:v>56.64</c:v>
                </c:pt>
                <c:pt idx="3">
                  <c:v>56.78</c:v>
                </c:pt>
                <c:pt idx="4">
                  <c:v>58.53</c:v>
                </c:pt>
              </c:numCache>
            </c:numRef>
          </c:val>
          <c:extLst>
            <c:ext xmlns:c16="http://schemas.microsoft.com/office/drawing/2014/chart" uri="{C3380CC4-5D6E-409C-BE32-E72D297353CC}">
              <c16:uniqueId val="{00000000-9FCE-43FC-A099-B1EDA5737717}"/>
            </c:ext>
          </c:extLst>
        </c:ser>
        <c:dLbls>
          <c:showLegendKey val="0"/>
          <c:showVal val="0"/>
          <c:showCatName val="0"/>
          <c:showSerName val="0"/>
          <c:showPercent val="0"/>
          <c:showBubbleSize val="0"/>
        </c:dLbls>
        <c:gapWidth val="150"/>
        <c:axId val="44188800"/>
        <c:axId val="4419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extLst>
            <c:ext xmlns:c16="http://schemas.microsoft.com/office/drawing/2014/chart" uri="{C3380CC4-5D6E-409C-BE32-E72D297353CC}">
              <c16:uniqueId val="{00000001-9FCE-43FC-A099-B1EDA5737717}"/>
            </c:ext>
          </c:extLst>
        </c:ser>
        <c:dLbls>
          <c:showLegendKey val="0"/>
          <c:showVal val="0"/>
          <c:showCatName val="0"/>
          <c:showSerName val="0"/>
          <c:showPercent val="0"/>
          <c:showBubbleSize val="0"/>
        </c:dLbls>
        <c:marker val="1"/>
        <c:smooth val="0"/>
        <c:axId val="44188800"/>
        <c:axId val="44190720"/>
      </c:lineChart>
      <c:dateAx>
        <c:axId val="44188800"/>
        <c:scaling>
          <c:orientation val="minMax"/>
        </c:scaling>
        <c:delete val="1"/>
        <c:axPos val="b"/>
        <c:numFmt formatCode="ge" sourceLinked="1"/>
        <c:majorTickMark val="none"/>
        <c:minorTickMark val="none"/>
        <c:tickLblPos val="none"/>
        <c:crossAx val="44190720"/>
        <c:crosses val="autoZero"/>
        <c:auto val="1"/>
        <c:lblOffset val="100"/>
        <c:baseTimeUnit val="years"/>
      </c:dateAx>
      <c:valAx>
        <c:axId val="4419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8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91.2</c:v>
                </c:pt>
                <c:pt idx="1">
                  <c:v>91.43</c:v>
                </c:pt>
                <c:pt idx="2">
                  <c:v>92.32</c:v>
                </c:pt>
                <c:pt idx="3">
                  <c:v>90.56</c:v>
                </c:pt>
                <c:pt idx="4">
                  <c:v>91.36</c:v>
                </c:pt>
              </c:numCache>
            </c:numRef>
          </c:val>
          <c:extLst>
            <c:ext xmlns:c16="http://schemas.microsoft.com/office/drawing/2014/chart" uri="{C3380CC4-5D6E-409C-BE32-E72D297353CC}">
              <c16:uniqueId val="{00000000-5CF3-43B8-B23A-8032E31F012A}"/>
            </c:ext>
          </c:extLst>
        </c:ser>
        <c:dLbls>
          <c:showLegendKey val="0"/>
          <c:showVal val="0"/>
          <c:showCatName val="0"/>
          <c:showSerName val="0"/>
          <c:showPercent val="0"/>
          <c:showBubbleSize val="0"/>
        </c:dLbls>
        <c:gapWidth val="150"/>
        <c:axId val="44226048"/>
        <c:axId val="4422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extLst>
            <c:ext xmlns:c16="http://schemas.microsoft.com/office/drawing/2014/chart" uri="{C3380CC4-5D6E-409C-BE32-E72D297353CC}">
              <c16:uniqueId val="{00000001-5CF3-43B8-B23A-8032E31F012A}"/>
            </c:ext>
          </c:extLst>
        </c:ser>
        <c:dLbls>
          <c:showLegendKey val="0"/>
          <c:showVal val="0"/>
          <c:showCatName val="0"/>
          <c:showSerName val="0"/>
          <c:showPercent val="0"/>
          <c:showBubbleSize val="0"/>
        </c:dLbls>
        <c:marker val="1"/>
        <c:smooth val="0"/>
        <c:axId val="44226048"/>
        <c:axId val="44227968"/>
      </c:lineChart>
      <c:dateAx>
        <c:axId val="44226048"/>
        <c:scaling>
          <c:orientation val="minMax"/>
        </c:scaling>
        <c:delete val="1"/>
        <c:axPos val="b"/>
        <c:numFmt formatCode="ge" sourceLinked="1"/>
        <c:majorTickMark val="none"/>
        <c:minorTickMark val="none"/>
        <c:tickLblPos val="none"/>
        <c:crossAx val="44227968"/>
        <c:crosses val="autoZero"/>
        <c:auto val="1"/>
        <c:lblOffset val="100"/>
        <c:baseTimeUnit val="years"/>
      </c:dateAx>
      <c:valAx>
        <c:axId val="442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103.59</c:v>
                </c:pt>
                <c:pt idx="1">
                  <c:v>100.34</c:v>
                </c:pt>
                <c:pt idx="2">
                  <c:v>99.63</c:v>
                </c:pt>
                <c:pt idx="3">
                  <c:v>98.36</c:v>
                </c:pt>
                <c:pt idx="4">
                  <c:v>99.46</c:v>
                </c:pt>
              </c:numCache>
            </c:numRef>
          </c:val>
          <c:extLst>
            <c:ext xmlns:c16="http://schemas.microsoft.com/office/drawing/2014/chart" uri="{C3380CC4-5D6E-409C-BE32-E72D297353CC}">
              <c16:uniqueId val="{00000000-EE12-42D7-B291-9723D667F04A}"/>
            </c:ext>
          </c:extLst>
        </c:ser>
        <c:dLbls>
          <c:showLegendKey val="0"/>
          <c:showVal val="0"/>
          <c:showCatName val="0"/>
          <c:showSerName val="0"/>
          <c:showPercent val="0"/>
          <c:showBubbleSize val="0"/>
        </c:dLbls>
        <c:gapWidth val="150"/>
        <c:axId val="43915136"/>
        <c:axId val="4392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extLst>
            <c:ext xmlns:c16="http://schemas.microsoft.com/office/drawing/2014/chart" uri="{C3380CC4-5D6E-409C-BE32-E72D297353CC}">
              <c16:uniqueId val="{00000001-EE12-42D7-B291-9723D667F04A}"/>
            </c:ext>
          </c:extLst>
        </c:ser>
        <c:dLbls>
          <c:showLegendKey val="0"/>
          <c:showVal val="0"/>
          <c:showCatName val="0"/>
          <c:showSerName val="0"/>
          <c:showPercent val="0"/>
          <c:showBubbleSize val="0"/>
        </c:dLbls>
        <c:marker val="1"/>
        <c:smooth val="0"/>
        <c:axId val="43915136"/>
        <c:axId val="43921408"/>
      </c:lineChart>
      <c:dateAx>
        <c:axId val="43915136"/>
        <c:scaling>
          <c:orientation val="minMax"/>
        </c:scaling>
        <c:delete val="1"/>
        <c:axPos val="b"/>
        <c:numFmt formatCode="ge" sourceLinked="1"/>
        <c:majorTickMark val="none"/>
        <c:minorTickMark val="none"/>
        <c:tickLblPos val="none"/>
        <c:crossAx val="43921408"/>
        <c:crosses val="autoZero"/>
        <c:auto val="1"/>
        <c:lblOffset val="100"/>
        <c:baseTimeUnit val="years"/>
      </c:dateAx>
      <c:valAx>
        <c:axId val="43921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91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24.88</c:v>
                </c:pt>
                <c:pt idx="1">
                  <c:v>24.99</c:v>
                </c:pt>
                <c:pt idx="2">
                  <c:v>26.21</c:v>
                </c:pt>
                <c:pt idx="3">
                  <c:v>39.14</c:v>
                </c:pt>
                <c:pt idx="4">
                  <c:v>40.700000000000003</c:v>
                </c:pt>
              </c:numCache>
            </c:numRef>
          </c:val>
          <c:extLst>
            <c:ext xmlns:c16="http://schemas.microsoft.com/office/drawing/2014/chart" uri="{C3380CC4-5D6E-409C-BE32-E72D297353CC}">
              <c16:uniqueId val="{00000000-116A-434F-8FCA-1BECDC1DECF7}"/>
            </c:ext>
          </c:extLst>
        </c:ser>
        <c:dLbls>
          <c:showLegendKey val="0"/>
          <c:showVal val="0"/>
          <c:showCatName val="0"/>
          <c:showSerName val="0"/>
          <c:showPercent val="0"/>
          <c:showBubbleSize val="0"/>
        </c:dLbls>
        <c:gapWidth val="150"/>
        <c:axId val="43936000"/>
        <c:axId val="4395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extLst>
            <c:ext xmlns:c16="http://schemas.microsoft.com/office/drawing/2014/chart" uri="{C3380CC4-5D6E-409C-BE32-E72D297353CC}">
              <c16:uniqueId val="{00000001-116A-434F-8FCA-1BECDC1DECF7}"/>
            </c:ext>
          </c:extLst>
        </c:ser>
        <c:dLbls>
          <c:showLegendKey val="0"/>
          <c:showVal val="0"/>
          <c:showCatName val="0"/>
          <c:showSerName val="0"/>
          <c:showPercent val="0"/>
          <c:showBubbleSize val="0"/>
        </c:dLbls>
        <c:marker val="1"/>
        <c:smooth val="0"/>
        <c:axId val="43936000"/>
        <c:axId val="43950464"/>
      </c:lineChart>
      <c:dateAx>
        <c:axId val="43936000"/>
        <c:scaling>
          <c:orientation val="minMax"/>
        </c:scaling>
        <c:delete val="1"/>
        <c:axPos val="b"/>
        <c:numFmt formatCode="ge" sourceLinked="1"/>
        <c:majorTickMark val="none"/>
        <c:minorTickMark val="none"/>
        <c:tickLblPos val="none"/>
        <c:crossAx val="43950464"/>
        <c:crosses val="autoZero"/>
        <c:auto val="1"/>
        <c:lblOffset val="100"/>
        <c:baseTimeUnit val="years"/>
      </c:dateAx>
      <c:valAx>
        <c:axId val="4395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3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22.04</c:v>
                </c:pt>
                <c:pt idx="1">
                  <c:v>13.95</c:v>
                </c:pt>
                <c:pt idx="2">
                  <c:v>16.93</c:v>
                </c:pt>
                <c:pt idx="3">
                  <c:v>20.059999999999999</c:v>
                </c:pt>
                <c:pt idx="4">
                  <c:v>17.899999999999999</c:v>
                </c:pt>
              </c:numCache>
            </c:numRef>
          </c:val>
          <c:extLst>
            <c:ext xmlns:c16="http://schemas.microsoft.com/office/drawing/2014/chart" uri="{C3380CC4-5D6E-409C-BE32-E72D297353CC}">
              <c16:uniqueId val="{00000000-0C3A-4F56-89C3-FB15349DEA84}"/>
            </c:ext>
          </c:extLst>
        </c:ser>
        <c:dLbls>
          <c:showLegendKey val="0"/>
          <c:showVal val="0"/>
          <c:showCatName val="0"/>
          <c:showSerName val="0"/>
          <c:showPercent val="0"/>
          <c:showBubbleSize val="0"/>
        </c:dLbls>
        <c:gapWidth val="150"/>
        <c:axId val="43966848"/>
        <c:axId val="4396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extLst>
            <c:ext xmlns:c16="http://schemas.microsoft.com/office/drawing/2014/chart" uri="{C3380CC4-5D6E-409C-BE32-E72D297353CC}">
              <c16:uniqueId val="{00000001-0C3A-4F56-89C3-FB15349DEA84}"/>
            </c:ext>
          </c:extLst>
        </c:ser>
        <c:dLbls>
          <c:showLegendKey val="0"/>
          <c:showVal val="0"/>
          <c:showCatName val="0"/>
          <c:showSerName val="0"/>
          <c:showPercent val="0"/>
          <c:showBubbleSize val="0"/>
        </c:dLbls>
        <c:marker val="1"/>
        <c:smooth val="0"/>
        <c:axId val="43966848"/>
        <c:axId val="43968768"/>
      </c:lineChart>
      <c:dateAx>
        <c:axId val="43966848"/>
        <c:scaling>
          <c:orientation val="minMax"/>
        </c:scaling>
        <c:delete val="1"/>
        <c:axPos val="b"/>
        <c:numFmt formatCode="ge" sourceLinked="1"/>
        <c:majorTickMark val="none"/>
        <c:minorTickMark val="none"/>
        <c:tickLblPos val="none"/>
        <c:crossAx val="43968768"/>
        <c:crosses val="autoZero"/>
        <c:auto val="1"/>
        <c:lblOffset val="100"/>
        <c:baseTimeUnit val="years"/>
      </c:dateAx>
      <c:valAx>
        <c:axId val="4396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6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formatCode="#,##0.00;&quot;△&quot;#,##0.00;&quot;-&quot;">
                  <c:v>0.5</c:v>
                </c:pt>
                <c:pt idx="3">
                  <c:v>0</c:v>
                </c:pt>
                <c:pt idx="4" formatCode="#,##0.00;&quot;△&quot;#,##0.00;&quot;-&quot;">
                  <c:v>0.79</c:v>
                </c:pt>
              </c:numCache>
            </c:numRef>
          </c:val>
          <c:extLst>
            <c:ext xmlns:c16="http://schemas.microsoft.com/office/drawing/2014/chart" uri="{C3380CC4-5D6E-409C-BE32-E72D297353CC}">
              <c16:uniqueId val="{00000000-0288-4335-97E6-5AD5F207572E}"/>
            </c:ext>
          </c:extLst>
        </c:ser>
        <c:dLbls>
          <c:showLegendKey val="0"/>
          <c:showVal val="0"/>
          <c:showCatName val="0"/>
          <c:showSerName val="0"/>
          <c:showPercent val="0"/>
          <c:showBubbleSize val="0"/>
        </c:dLbls>
        <c:gapWidth val="150"/>
        <c:axId val="43982208"/>
        <c:axId val="4399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extLst>
            <c:ext xmlns:c16="http://schemas.microsoft.com/office/drawing/2014/chart" uri="{C3380CC4-5D6E-409C-BE32-E72D297353CC}">
              <c16:uniqueId val="{00000001-0288-4335-97E6-5AD5F207572E}"/>
            </c:ext>
          </c:extLst>
        </c:ser>
        <c:dLbls>
          <c:showLegendKey val="0"/>
          <c:showVal val="0"/>
          <c:showCatName val="0"/>
          <c:showSerName val="0"/>
          <c:showPercent val="0"/>
          <c:showBubbleSize val="0"/>
        </c:dLbls>
        <c:marker val="1"/>
        <c:smooth val="0"/>
        <c:axId val="43982208"/>
        <c:axId val="43996672"/>
      </c:lineChart>
      <c:dateAx>
        <c:axId val="43982208"/>
        <c:scaling>
          <c:orientation val="minMax"/>
        </c:scaling>
        <c:delete val="1"/>
        <c:axPos val="b"/>
        <c:numFmt formatCode="ge" sourceLinked="1"/>
        <c:majorTickMark val="none"/>
        <c:minorTickMark val="none"/>
        <c:tickLblPos val="none"/>
        <c:crossAx val="43996672"/>
        <c:crosses val="autoZero"/>
        <c:auto val="1"/>
        <c:lblOffset val="100"/>
        <c:baseTimeUnit val="years"/>
      </c:dateAx>
      <c:valAx>
        <c:axId val="43996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98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2551.31</c:v>
                </c:pt>
                <c:pt idx="1">
                  <c:v>3090.95</c:v>
                </c:pt>
                <c:pt idx="2">
                  <c:v>2379.89</c:v>
                </c:pt>
                <c:pt idx="3">
                  <c:v>207.72</c:v>
                </c:pt>
                <c:pt idx="4">
                  <c:v>195.3</c:v>
                </c:pt>
              </c:numCache>
            </c:numRef>
          </c:val>
          <c:extLst>
            <c:ext xmlns:c16="http://schemas.microsoft.com/office/drawing/2014/chart" uri="{C3380CC4-5D6E-409C-BE32-E72D297353CC}">
              <c16:uniqueId val="{00000000-F85F-44F6-9A21-644B5E3EDB96}"/>
            </c:ext>
          </c:extLst>
        </c:ser>
        <c:dLbls>
          <c:showLegendKey val="0"/>
          <c:showVal val="0"/>
          <c:showCatName val="0"/>
          <c:showSerName val="0"/>
          <c:showPercent val="0"/>
          <c:showBubbleSize val="0"/>
        </c:dLbls>
        <c:gapWidth val="150"/>
        <c:axId val="44027904"/>
        <c:axId val="4402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extLst>
            <c:ext xmlns:c16="http://schemas.microsoft.com/office/drawing/2014/chart" uri="{C3380CC4-5D6E-409C-BE32-E72D297353CC}">
              <c16:uniqueId val="{00000001-F85F-44F6-9A21-644B5E3EDB96}"/>
            </c:ext>
          </c:extLst>
        </c:ser>
        <c:dLbls>
          <c:showLegendKey val="0"/>
          <c:showVal val="0"/>
          <c:showCatName val="0"/>
          <c:showSerName val="0"/>
          <c:showPercent val="0"/>
          <c:showBubbleSize val="0"/>
        </c:dLbls>
        <c:marker val="1"/>
        <c:smooth val="0"/>
        <c:axId val="44027904"/>
        <c:axId val="44029824"/>
      </c:lineChart>
      <c:dateAx>
        <c:axId val="44027904"/>
        <c:scaling>
          <c:orientation val="minMax"/>
        </c:scaling>
        <c:delete val="1"/>
        <c:axPos val="b"/>
        <c:numFmt formatCode="ge" sourceLinked="1"/>
        <c:majorTickMark val="none"/>
        <c:minorTickMark val="none"/>
        <c:tickLblPos val="none"/>
        <c:crossAx val="44029824"/>
        <c:crosses val="autoZero"/>
        <c:auto val="1"/>
        <c:lblOffset val="100"/>
        <c:baseTimeUnit val="years"/>
      </c:dateAx>
      <c:valAx>
        <c:axId val="44029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02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509.04</c:v>
                </c:pt>
                <c:pt idx="1">
                  <c:v>520.34</c:v>
                </c:pt>
                <c:pt idx="2">
                  <c:v>514.95000000000005</c:v>
                </c:pt>
                <c:pt idx="3">
                  <c:v>528.29</c:v>
                </c:pt>
                <c:pt idx="4">
                  <c:v>527.53</c:v>
                </c:pt>
              </c:numCache>
            </c:numRef>
          </c:val>
          <c:extLst>
            <c:ext xmlns:c16="http://schemas.microsoft.com/office/drawing/2014/chart" uri="{C3380CC4-5D6E-409C-BE32-E72D297353CC}">
              <c16:uniqueId val="{00000000-0B2C-43A9-9820-E5AFB65FA477}"/>
            </c:ext>
          </c:extLst>
        </c:ser>
        <c:dLbls>
          <c:showLegendKey val="0"/>
          <c:showVal val="0"/>
          <c:showCatName val="0"/>
          <c:showSerName val="0"/>
          <c:showPercent val="0"/>
          <c:showBubbleSize val="0"/>
        </c:dLbls>
        <c:gapWidth val="150"/>
        <c:axId val="44072960"/>
        <c:axId val="4407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extLst>
            <c:ext xmlns:c16="http://schemas.microsoft.com/office/drawing/2014/chart" uri="{C3380CC4-5D6E-409C-BE32-E72D297353CC}">
              <c16:uniqueId val="{00000001-0B2C-43A9-9820-E5AFB65FA477}"/>
            </c:ext>
          </c:extLst>
        </c:ser>
        <c:dLbls>
          <c:showLegendKey val="0"/>
          <c:showVal val="0"/>
          <c:showCatName val="0"/>
          <c:showSerName val="0"/>
          <c:showPercent val="0"/>
          <c:showBubbleSize val="0"/>
        </c:dLbls>
        <c:marker val="1"/>
        <c:smooth val="0"/>
        <c:axId val="44072960"/>
        <c:axId val="44074880"/>
      </c:lineChart>
      <c:dateAx>
        <c:axId val="44072960"/>
        <c:scaling>
          <c:orientation val="minMax"/>
        </c:scaling>
        <c:delete val="1"/>
        <c:axPos val="b"/>
        <c:numFmt formatCode="ge" sourceLinked="1"/>
        <c:majorTickMark val="none"/>
        <c:minorTickMark val="none"/>
        <c:tickLblPos val="none"/>
        <c:crossAx val="44074880"/>
        <c:crosses val="autoZero"/>
        <c:auto val="1"/>
        <c:lblOffset val="100"/>
        <c:baseTimeUnit val="years"/>
      </c:dateAx>
      <c:valAx>
        <c:axId val="44074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07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82.6</c:v>
                </c:pt>
                <c:pt idx="1">
                  <c:v>81.23</c:v>
                </c:pt>
                <c:pt idx="2">
                  <c:v>81.5</c:v>
                </c:pt>
                <c:pt idx="3">
                  <c:v>80.67</c:v>
                </c:pt>
                <c:pt idx="4">
                  <c:v>80.92</c:v>
                </c:pt>
              </c:numCache>
            </c:numRef>
          </c:val>
          <c:extLst>
            <c:ext xmlns:c16="http://schemas.microsoft.com/office/drawing/2014/chart" uri="{C3380CC4-5D6E-409C-BE32-E72D297353CC}">
              <c16:uniqueId val="{00000000-5160-480B-91E4-86341836048B}"/>
            </c:ext>
          </c:extLst>
        </c:ser>
        <c:dLbls>
          <c:showLegendKey val="0"/>
          <c:showVal val="0"/>
          <c:showCatName val="0"/>
          <c:showSerName val="0"/>
          <c:showPercent val="0"/>
          <c:showBubbleSize val="0"/>
        </c:dLbls>
        <c:gapWidth val="150"/>
        <c:axId val="44093824"/>
        <c:axId val="4409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extLst>
            <c:ext xmlns:c16="http://schemas.microsoft.com/office/drawing/2014/chart" uri="{C3380CC4-5D6E-409C-BE32-E72D297353CC}">
              <c16:uniqueId val="{00000001-5160-480B-91E4-86341836048B}"/>
            </c:ext>
          </c:extLst>
        </c:ser>
        <c:dLbls>
          <c:showLegendKey val="0"/>
          <c:showVal val="0"/>
          <c:showCatName val="0"/>
          <c:showSerName val="0"/>
          <c:showPercent val="0"/>
          <c:showBubbleSize val="0"/>
        </c:dLbls>
        <c:marker val="1"/>
        <c:smooth val="0"/>
        <c:axId val="44093824"/>
        <c:axId val="44095744"/>
      </c:lineChart>
      <c:dateAx>
        <c:axId val="44093824"/>
        <c:scaling>
          <c:orientation val="minMax"/>
        </c:scaling>
        <c:delete val="1"/>
        <c:axPos val="b"/>
        <c:numFmt formatCode="ge" sourceLinked="1"/>
        <c:majorTickMark val="none"/>
        <c:minorTickMark val="none"/>
        <c:tickLblPos val="none"/>
        <c:crossAx val="44095744"/>
        <c:crosses val="autoZero"/>
        <c:auto val="1"/>
        <c:lblOffset val="100"/>
        <c:baseTimeUnit val="years"/>
      </c:dateAx>
      <c:valAx>
        <c:axId val="4409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09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255.66</c:v>
                </c:pt>
                <c:pt idx="1">
                  <c:v>260.37</c:v>
                </c:pt>
                <c:pt idx="2">
                  <c:v>259.58999999999997</c:v>
                </c:pt>
                <c:pt idx="3">
                  <c:v>262.35000000000002</c:v>
                </c:pt>
                <c:pt idx="4">
                  <c:v>261.57</c:v>
                </c:pt>
              </c:numCache>
            </c:numRef>
          </c:val>
          <c:extLst>
            <c:ext xmlns:c16="http://schemas.microsoft.com/office/drawing/2014/chart" uri="{C3380CC4-5D6E-409C-BE32-E72D297353CC}">
              <c16:uniqueId val="{00000000-0741-4DBF-904F-7FA15570B2C9}"/>
            </c:ext>
          </c:extLst>
        </c:ser>
        <c:dLbls>
          <c:showLegendKey val="0"/>
          <c:showVal val="0"/>
          <c:showCatName val="0"/>
          <c:showSerName val="0"/>
          <c:showPercent val="0"/>
          <c:showBubbleSize val="0"/>
        </c:dLbls>
        <c:gapWidth val="150"/>
        <c:axId val="44139264"/>
        <c:axId val="441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extLst>
            <c:ext xmlns:c16="http://schemas.microsoft.com/office/drawing/2014/chart" uri="{C3380CC4-5D6E-409C-BE32-E72D297353CC}">
              <c16:uniqueId val="{00000001-0741-4DBF-904F-7FA15570B2C9}"/>
            </c:ext>
          </c:extLst>
        </c:ser>
        <c:dLbls>
          <c:showLegendKey val="0"/>
          <c:showVal val="0"/>
          <c:showCatName val="0"/>
          <c:showSerName val="0"/>
          <c:showPercent val="0"/>
          <c:showBubbleSize val="0"/>
        </c:dLbls>
        <c:marker val="1"/>
        <c:smooth val="0"/>
        <c:axId val="44139264"/>
        <c:axId val="44141184"/>
      </c:lineChart>
      <c:dateAx>
        <c:axId val="44139264"/>
        <c:scaling>
          <c:orientation val="minMax"/>
        </c:scaling>
        <c:delete val="1"/>
        <c:axPos val="b"/>
        <c:numFmt formatCode="ge" sourceLinked="1"/>
        <c:majorTickMark val="none"/>
        <c:minorTickMark val="none"/>
        <c:tickLblPos val="none"/>
        <c:crossAx val="44141184"/>
        <c:crosses val="autoZero"/>
        <c:auto val="1"/>
        <c:lblOffset val="100"/>
        <c:baseTimeUnit val="years"/>
      </c:dateAx>
      <c:valAx>
        <c:axId val="441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H25"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千葉県　袖ケ浦市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82" t="s">
        <v>1</v>
      </c>
      <c r="C7" s="83"/>
      <c r="D7" s="83"/>
      <c r="E7" s="83"/>
      <c r="F7" s="83"/>
      <c r="G7" s="83"/>
      <c r="H7" s="83"/>
      <c r="I7" s="84"/>
      <c r="J7" s="82" t="s">
        <v>2</v>
      </c>
      <c r="K7" s="83"/>
      <c r="L7" s="83"/>
      <c r="M7" s="83"/>
      <c r="N7" s="83"/>
      <c r="O7" s="83"/>
      <c r="P7" s="83"/>
      <c r="Q7" s="84"/>
      <c r="R7" s="82" t="s">
        <v>3</v>
      </c>
      <c r="S7" s="83"/>
      <c r="T7" s="83"/>
      <c r="U7" s="83"/>
      <c r="V7" s="83"/>
      <c r="W7" s="83"/>
      <c r="X7" s="83"/>
      <c r="Y7" s="84"/>
      <c r="Z7" s="82" t="s">
        <v>4</v>
      </c>
      <c r="AA7" s="83"/>
      <c r="AB7" s="83"/>
      <c r="AC7" s="83"/>
      <c r="AD7" s="83"/>
      <c r="AE7" s="83"/>
      <c r="AF7" s="83"/>
      <c r="AG7" s="84"/>
      <c r="AH7" s="3"/>
      <c r="AI7" s="82" t="s">
        <v>5</v>
      </c>
      <c r="AJ7" s="83"/>
      <c r="AK7" s="83"/>
      <c r="AL7" s="83"/>
      <c r="AM7" s="83"/>
      <c r="AN7" s="83"/>
      <c r="AO7" s="83"/>
      <c r="AP7" s="84"/>
      <c r="AQ7" s="71" t="s">
        <v>6</v>
      </c>
      <c r="AR7" s="71"/>
      <c r="AS7" s="71"/>
      <c r="AT7" s="71"/>
      <c r="AU7" s="71"/>
      <c r="AV7" s="71"/>
      <c r="AW7" s="71"/>
      <c r="AX7" s="71"/>
      <c r="AY7" s="71" t="s">
        <v>7</v>
      </c>
      <c r="AZ7" s="71"/>
      <c r="BA7" s="71"/>
      <c r="BB7" s="71"/>
      <c r="BC7" s="71"/>
      <c r="BD7" s="71"/>
      <c r="BE7" s="71"/>
      <c r="BF7" s="71"/>
      <c r="BG7" s="3"/>
      <c r="BH7" s="3"/>
      <c r="BI7" s="3"/>
      <c r="BJ7" s="3"/>
      <c r="BK7" s="3"/>
      <c r="BL7" s="4" t="s">
        <v>8</v>
      </c>
      <c r="BM7" s="5"/>
      <c r="BN7" s="5"/>
      <c r="BO7" s="5"/>
      <c r="BP7" s="5"/>
      <c r="BQ7" s="5"/>
      <c r="BR7" s="5"/>
      <c r="BS7" s="5"/>
      <c r="BT7" s="5"/>
      <c r="BU7" s="5"/>
      <c r="BV7" s="5"/>
      <c r="BW7" s="5"/>
      <c r="BX7" s="5"/>
      <c r="BY7" s="6"/>
    </row>
    <row r="8" spans="1:78" ht="18.75" customHeight="1" x14ac:dyDescent="0.15">
      <c r="A8" s="2"/>
      <c r="B8" s="74" t="str">
        <f>データ!I6</f>
        <v>法適用</v>
      </c>
      <c r="C8" s="75"/>
      <c r="D8" s="75"/>
      <c r="E8" s="75"/>
      <c r="F8" s="75"/>
      <c r="G8" s="75"/>
      <c r="H8" s="75"/>
      <c r="I8" s="76"/>
      <c r="J8" s="74" t="str">
        <f>データ!J6</f>
        <v>水道事業</v>
      </c>
      <c r="K8" s="75"/>
      <c r="L8" s="75"/>
      <c r="M8" s="75"/>
      <c r="N8" s="75"/>
      <c r="O8" s="75"/>
      <c r="P8" s="75"/>
      <c r="Q8" s="76"/>
      <c r="R8" s="74" t="str">
        <f>データ!K6</f>
        <v>末端給水事業</v>
      </c>
      <c r="S8" s="75"/>
      <c r="T8" s="75"/>
      <c r="U8" s="75"/>
      <c r="V8" s="75"/>
      <c r="W8" s="75"/>
      <c r="X8" s="75"/>
      <c r="Y8" s="76"/>
      <c r="Z8" s="74" t="str">
        <f>データ!L6</f>
        <v>A4</v>
      </c>
      <c r="AA8" s="75"/>
      <c r="AB8" s="75"/>
      <c r="AC8" s="75"/>
      <c r="AD8" s="75"/>
      <c r="AE8" s="75"/>
      <c r="AF8" s="75"/>
      <c r="AG8" s="76"/>
      <c r="AH8" s="3"/>
      <c r="AI8" s="77">
        <f>データ!Q6</f>
        <v>62063</v>
      </c>
      <c r="AJ8" s="78"/>
      <c r="AK8" s="78"/>
      <c r="AL8" s="78"/>
      <c r="AM8" s="78"/>
      <c r="AN8" s="78"/>
      <c r="AO8" s="78"/>
      <c r="AP8" s="79"/>
      <c r="AQ8" s="57">
        <f>データ!R6</f>
        <v>94.93</v>
      </c>
      <c r="AR8" s="57"/>
      <c r="AS8" s="57"/>
      <c r="AT8" s="57"/>
      <c r="AU8" s="57"/>
      <c r="AV8" s="57"/>
      <c r="AW8" s="57"/>
      <c r="AX8" s="57"/>
      <c r="AY8" s="57">
        <f>データ!S6</f>
        <v>653.78</v>
      </c>
      <c r="AZ8" s="57"/>
      <c r="BA8" s="57"/>
      <c r="BB8" s="57"/>
      <c r="BC8" s="57"/>
      <c r="BD8" s="57"/>
      <c r="BE8" s="57"/>
      <c r="BF8" s="57"/>
      <c r="BG8" s="3"/>
      <c r="BH8" s="3"/>
      <c r="BI8" s="3"/>
      <c r="BJ8" s="3"/>
      <c r="BK8" s="3"/>
      <c r="BL8" s="69" t="s">
        <v>9</v>
      </c>
      <c r="BM8" s="70"/>
      <c r="BN8" s="7" t="s">
        <v>10</v>
      </c>
      <c r="BO8" s="8"/>
      <c r="BP8" s="8"/>
      <c r="BQ8" s="8"/>
      <c r="BR8" s="8"/>
      <c r="BS8" s="8"/>
      <c r="BT8" s="8"/>
      <c r="BU8" s="8"/>
      <c r="BV8" s="8"/>
      <c r="BW8" s="8"/>
      <c r="BX8" s="8"/>
      <c r="BY8" s="9"/>
    </row>
    <row r="9" spans="1:78" ht="18.75" customHeight="1" x14ac:dyDescent="0.15">
      <c r="A9" s="2"/>
      <c r="B9" s="71" t="s">
        <v>11</v>
      </c>
      <c r="C9" s="71"/>
      <c r="D9" s="71"/>
      <c r="E9" s="71"/>
      <c r="F9" s="71"/>
      <c r="G9" s="71"/>
      <c r="H9" s="71"/>
      <c r="I9" s="71"/>
      <c r="J9" s="71" t="s">
        <v>12</v>
      </c>
      <c r="K9" s="71"/>
      <c r="L9" s="71"/>
      <c r="M9" s="71"/>
      <c r="N9" s="71"/>
      <c r="O9" s="71"/>
      <c r="P9" s="71"/>
      <c r="Q9" s="71"/>
      <c r="R9" s="71" t="s">
        <v>13</v>
      </c>
      <c r="S9" s="71"/>
      <c r="T9" s="71"/>
      <c r="U9" s="71"/>
      <c r="V9" s="71"/>
      <c r="W9" s="71"/>
      <c r="X9" s="71"/>
      <c r="Y9" s="71"/>
      <c r="Z9" s="71" t="s">
        <v>14</v>
      </c>
      <c r="AA9" s="71"/>
      <c r="AB9" s="71"/>
      <c r="AC9" s="71"/>
      <c r="AD9" s="71"/>
      <c r="AE9" s="71"/>
      <c r="AF9" s="71"/>
      <c r="AG9" s="71"/>
      <c r="AH9" s="3"/>
      <c r="AI9" s="71" t="s">
        <v>15</v>
      </c>
      <c r="AJ9" s="71"/>
      <c r="AK9" s="71"/>
      <c r="AL9" s="71"/>
      <c r="AM9" s="71"/>
      <c r="AN9" s="71"/>
      <c r="AO9" s="71"/>
      <c r="AP9" s="71"/>
      <c r="AQ9" s="71" t="s">
        <v>16</v>
      </c>
      <c r="AR9" s="71"/>
      <c r="AS9" s="71"/>
      <c r="AT9" s="71"/>
      <c r="AU9" s="71"/>
      <c r="AV9" s="71"/>
      <c r="AW9" s="71"/>
      <c r="AX9" s="71"/>
      <c r="AY9" s="71" t="s">
        <v>17</v>
      </c>
      <c r="AZ9" s="71"/>
      <c r="BA9" s="71"/>
      <c r="BB9" s="71"/>
      <c r="BC9" s="71"/>
      <c r="BD9" s="71"/>
      <c r="BE9" s="71"/>
      <c r="BF9" s="71"/>
      <c r="BG9" s="3"/>
      <c r="BH9" s="3"/>
      <c r="BI9" s="3"/>
      <c r="BJ9" s="3"/>
      <c r="BK9" s="3"/>
      <c r="BL9" s="72" t="s">
        <v>18</v>
      </c>
      <c r="BM9" s="73"/>
      <c r="BN9" s="10" t="s">
        <v>19</v>
      </c>
      <c r="BO9" s="11"/>
      <c r="BP9" s="11"/>
      <c r="BQ9" s="11"/>
      <c r="BR9" s="11"/>
      <c r="BS9" s="11"/>
      <c r="BT9" s="11"/>
      <c r="BU9" s="11"/>
      <c r="BV9" s="11"/>
      <c r="BW9" s="11"/>
      <c r="BX9" s="11"/>
      <c r="BY9" s="12"/>
    </row>
    <row r="10" spans="1:78" ht="18.75" customHeight="1" x14ac:dyDescent="0.15">
      <c r="A10" s="2"/>
      <c r="B10" s="57" t="str">
        <f>データ!M6</f>
        <v>-</v>
      </c>
      <c r="C10" s="57"/>
      <c r="D10" s="57"/>
      <c r="E10" s="57"/>
      <c r="F10" s="57"/>
      <c r="G10" s="57"/>
      <c r="H10" s="57"/>
      <c r="I10" s="57"/>
      <c r="J10" s="57">
        <f>データ!N6</f>
        <v>56.13</v>
      </c>
      <c r="K10" s="57"/>
      <c r="L10" s="57"/>
      <c r="M10" s="57"/>
      <c r="N10" s="57"/>
      <c r="O10" s="57"/>
      <c r="P10" s="57"/>
      <c r="Q10" s="57"/>
      <c r="R10" s="57">
        <f>データ!O6</f>
        <v>98.14</v>
      </c>
      <c r="S10" s="57"/>
      <c r="T10" s="57"/>
      <c r="U10" s="57"/>
      <c r="V10" s="57"/>
      <c r="W10" s="57"/>
      <c r="X10" s="57"/>
      <c r="Y10" s="57"/>
      <c r="Z10" s="65">
        <f>データ!P6</f>
        <v>3099</v>
      </c>
      <c r="AA10" s="65"/>
      <c r="AB10" s="65"/>
      <c r="AC10" s="65"/>
      <c r="AD10" s="65"/>
      <c r="AE10" s="65"/>
      <c r="AF10" s="65"/>
      <c r="AG10" s="65"/>
      <c r="AH10" s="2"/>
      <c r="AI10" s="65">
        <f>データ!T6</f>
        <v>59933</v>
      </c>
      <c r="AJ10" s="65"/>
      <c r="AK10" s="65"/>
      <c r="AL10" s="65"/>
      <c r="AM10" s="65"/>
      <c r="AN10" s="65"/>
      <c r="AO10" s="65"/>
      <c r="AP10" s="65"/>
      <c r="AQ10" s="57">
        <f>データ!U6</f>
        <v>94.93</v>
      </c>
      <c r="AR10" s="57"/>
      <c r="AS10" s="57"/>
      <c r="AT10" s="57"/>
      <c r="AU10" s="57"/>
      <c r="AV10" s="57"/>
      <c r="AW10" s="57"/>
      <c r="AX10" s="57"/>
      <c r="AY10" s="57">
        <f>データ!V6</f>
        <v>631.34</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106</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6"/>
      <c r="BM44" s="67"/>
      <c r="BN44" s="67"/>
      <c r="BO44" s="67"/>
      <c r="BP44" s="67"/>
      <c r="BQ44" s="67"/>
      <c r="BR44" s="67"/>
      <c r="BS44" s="67"/>
      <c r="BT44" s="67"/>
      <c r="BU44" s="67"/>
      <c r="BV44" s="67"/>
      <c r="BW44" s="67"/>
      <c r="BX44" s="67"/>
      <c r="BY44" s="67"/>
      <c r="BZ44" s="6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x14ac:dyDescent="0.15">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122297</v>
      </c>
      <c r="D6" s="31">
        <f t="shared" si="3"/>
        <v>46</v>
      </c>
      <c r="E6" s="31">
        <f t="shared" si="3"/>
        <v>1</v>
      </c>
      <c r="F6" s="31">
        <f t="shared" si="3"/>
        <v>0</v>
      </c>
      <c r="G6" s="31">
        <f t="shared" si="3"/>
        <v>1</v>
      </c>
      <c r="H6" s="31" t="str">
        <f t="shared" si="3"/>
        <v>千葉県　袖ケ浦市</v>
      </c>
      <c r="I6" s="31" t="str">
        <f t="shared" si="3"/>
        <v>法適用</v>
      </c>
      <c r="J6" s="31" t="str">
        <f t="shared" si="3"/>
        <v>水道事業</v>
      </c>
      <c r="K6" s="31" t="str">
        <f t="shared" si="3"/>
        <v>末端給水事業</v>
      </c>
      <c r="L6" s="31" t="str">
        <f t="shared" si="3"/>
        <v>A4</v>
      </c>
      <c r="M6" s="32" t="str">
        <f t="shared" si="3"/>
        <v>-</v>
      </c>
      <c r="N6" s="32">
        <f t="shared" si="3"/>
        <v>56.13</v>
      </c>
      <c r="O6" s="32">
        <f t="shared" si="3"/>
        <v>98.14</v>
      </c>
      <c r="P6" s="32">
        <f t="shared" si="3"/>
        <v>3099</v>
      </c>
      <c r="Q6" s="32">
        <f t="shared" si="3"/>
        <v>62063</v>
      </c>
      <c r="R6" s="32">
        <f t="shared" si="3"/>
        <v>94.93</v>
      </c>
      <c r="S6" s="32">
        <f t="shared" si="3"/>
        <v>653.78</v>
      </c>
      <c r="T6" s="32">
        <f t="shared" si="3"/>
        <v>59933</v>
      </c>
      <c r="U6" s="32">
        <f t="shared" si="3"/>
        <v>94.93</v>
      </c>
      <c r="V6" s="32">
        <f t="shared" si="3"/>
        <v>631.34</v>
      </c>
      <c r="W6" s="33">
        <f>IF(W7="",NA(),W7)</f>
        <v>103.59</v>
      </c>
      <c r="X6" s="33">
        <f t="shared" ref="X6:AF6" si="4">IF(X7="",NA(),X7)</f>
        <v>100.34</v>
      </c>
      <c r="Y6" s="33">
        <f t="shared" si="4"/>
        <v>99.63</v>
      </c>
      <c r="Z6" s="33">
        <f t="shared" si="4"/>
        <v>98.36</v>
      </c>
      <c r="AA6" s="33">
        <f t="shared" si="4"/>
        <v>99.46</v>
      </c>
      <c r="AB6" s="33">
        <f t="shared" si="4"/>
        <v>107.68</v>
      </c>
      <c r="AC6" s="33">
        <f t="shared" si="4"/>
        <v>108.24</v>
      </c>
      <c r="AD6" s="33">
        <f t="shared" si="4"/>
        <v>107.8</v>
      </c>
      <c r="AE6" s="33">
        <f t="shared" si="4"/>
        <v>111.96</v>
      </c>
      <c r="AF6" s="33">
        <f t="shared" si="4"/>
        <v>112.69</v>
      </c>
      <c r="AG6" s="32" t="str">
        <f>IF(AG7="","",IF(AG7="-","【-】","【"&amp;SUBSTITUTE(TEXT(AG7,"#,##0.00"),"-","△")&amp;"】"))</f>
        <v>【113.56】</v>
      </c>
      <c r="AH6" s="32">
        <f>IF(AH7="",NA(),AH7)</f>
        <v>0</v>
      </c>
      <c r="AI6" s="32">
        <f t="shared" ref="AI6:AQ6" si="5">IF(AI7="",NA(),AI7)</f>
        <v>0</v>
      </c>
      <c r="AJ6" s="33">
        <f t="shared" si="5"/>
        <v>0.5</v>
      </c>
      <c r="AK6" s="32">
        <f t="shared" si="5"/>
        <v>0</v>
      </c>
      <c r="AL6" s="33">
        <f t="shared" si="5"/>
        <v>0.79</v>
      </c>
      <c r="AM6" s="33">
        <f t="shared" si="5"/>
        <v>4.67</v>
      </c>
      <c r="AN6" s="33">
        <f t="shared" si="5"/>
        <v>4.46</v>
      </c>
      <c r="AO6" s="33">
        <f t="shared" si="5"/>
        <v>4.3899999999999997</v>
      </c>
      <c r="AP6" s="33">
        <f t="shared" si="5"/>
        <v>0.41</v>
      </c>
      <c r="AQ6" s="33">
        <f t="shared" si="5"/>
        <v>0.54</v>
      </c>
      <c r="AR6" s="32" t="str">
        <f>IF(AR7="","",IF(AR7="-","【-】","【"&amp;SUBSTITUTE(TEXT(AR7,"#,##0.00"),"-","△")&amp;"】"))</f>
        <v>【0.87】</v>
      </c>
      <c r="AS6" s="33">
        <f>IF(AS7="",NA(),AS7)</f>
        <v>2551.31</v>
      </c>
      <c r="AT6" s="33">
        <f t="shared" ref="AT6:BB6" si="6">IF(AT7="",NA(),AT7)</f>
        <v>3090.95</v>
      </c>
      <c r="AU6" s="33">
        <f t="shared" si="6"/>
        <v>2379.89</v>
      </c>
      <c r="AV6" s="33">
        <f t="shared" si="6"/>
        <v>207.72</v>
      </c>
      <c r="AW6" s="33">
        <f t="shared" si="6"/>
        <v>195.3</v>
      </c>
      <c r="AX6" s="33">
        <f t="shared" si="6"/>
        <v>695.41</v>
      </c>
      <c r="AY6" s="33">
        <f t="shared" si="6"/>
        <v>701</v>
      </c>
      <c r="AZ6" s="33">
        <f t="shared" si="6"/>
        <v>739.59</v>
      </c>
      <c r="BA6" s="33">
        <f t="shared" si="6"/>
        <v>335.95</v>
      </c>
      <c r="BB6" s="33">
        <f t="shared" si="6"/>
        <v>346.59</v>
      </c>
      <c r="BC6" s="32" t="str">
        <f>IF(BC7="","",IF(BC7="-","【-】","【"&amp;SUBSTITUTE(TEXT(BC7,"#,##0.00"),"-","△")&amp;"】"))</f>
        <v>【262.74】</v>
      </c>
      <c r="BD6" s="33">
        <f>IF(BD7="",NA(),BD7)</f>
        <v>509.04</v>
      </c>
      <c r="BE6" s="33">
        <f t="shared" ref="BE6:BM6" si="7">IF(BE7="",NA(),BE7)</f>
        <v>520.34</v>
      </c>
      <c r="BF6" s="33">
        <f t="shared" si="7"/>
        <v>514.95000000000005</v>
      </c>
      <c r="BG6" s="33">
        <f t="shared" si="7"/>
        <v>528.29</v>
      </c>
      <c r="BH6" s="33">
        <f t="shared" si="7"/>
        <v>527.53</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82.6</v>
      </c>
      <c r="BP6" s="33">
        <f t="shared" ref="BP6:BX6" si="8">IF(BP7="",NA(),BP7)</f>
        <v>81.23</v>
      </c>
      <c r="BQ6" s="33">
        <f t="shared" si="8"/>
        <v>81.5</v>
      </c>
      <c r="BR6" s="33">
        <f t="shared" si="8"/>
        <v>80.67</v>
      </c>
      <c r="BS6" s="33">
        <f t="shared" si="8"/>
        <v>80.92</v>
      </c>
      <c r="BT6" s="33">
        <f t="shared" si="8"/>
        <v>99.61</v>
      </c>
      <c r="BU6" s="33">
        <f t="shared" si="8"/>
        <v>100.27</v>
      </c>
      <c r="BV6" s="33">
        <f t="shared" si="8"/>
        <v>99.46</v>
      </c>
      <c r="BW6" s="33">
        <f t="shared" si="8"/>
        <v>105.21</v>
      </c>
      <c r="BX6" s="33">
        <f t="shared" si="8"/>
        <v>105.71</v>
      </c>
      <c r="BY6" s="32" t="str">
        <f>IF(BY7="","",IF(BY7="-","【-】","【"&amp;SUBSTITUTE(TEXT(BY7,"#,##0.00"),"-","△")&amp;"】"))</f>
        <v>【104.99】</v>
      </c>
      <c r="BZ6" s="33">
        <f>IF(BZ7="",NA(),BZ7)</f>
        <v>255.66</v>
      </c>
      <c r="CA6" s="33">
        <f t="shared" ref="CA6:CI6" si="9">IF(CA7="",NA(),CA7)</f>
        <v>260.37</v>
      </c>
      <c r="CB6" s="33">
        <f t="shared" si="9"/>
        <v>259.58999999999997</v>
      </c>
      <c r="CC6" s="33">
        <f t="shared" si="9"/>
        <v>262.35000000000002</v>
      </c>
      <c r="CD6" s="33">
        <f t="shared" si="9"/>
        <v>261.57</v>
      </c>
      <c r="CE6" s="33">
        <f t="shared" si="9"/>
        <v>169.59</v>
      </c>
      <c r="CF6" s="33">
        <f t="shared" si="9"/>
        <v>169.62</v>
      </c>
      <c r="CG6" s="33">
        <f t="shared" si="9"/>
        <v>171.78</v>
      </c>
      <c r="CH6" s="33">
        <f t="shared" si="9"/>
        <v>162.59</v>
      </c>
      <c r="CI6" s="33">
        <f t="shared" si="9"/>
        <v>162.15</v>
      </c>
      <c r="CJ6" s="32" t="str">
        <f>IF(CJ7="","",IF(CJ7="-","【-】","【"&amp;SUBSTITUTE(TEXT(CJ7,"#,##0.00"),"-","△")&amp;"】"))</f>
        <v>【163.72】</v>
      </c>
      <c r="CK6" s="33">
        <f>IF(CK7="",NA(),CK7)</f>
        <v>60.81</v>
      </c>
      <c r="CL6" s="33">
        <f t="shared" ref="CL6:CT6" si="10">IF(CL7="",NA(),CL7)</f>
        <v>57.24</v>
      </c>
      <c r="CM6" s="33">
        <f t="shared" si="10"/>
        <v>56.64</v>
      </c>
      <c r="CN6" s="33">
        <f t="shared" si="10"/>
        <v>56.78</v>
      </c>
      <c r="CO6" s="33">
        <f t="shared" si="10"/>
        <v>58.53</v>
      </c>
      <c r="CP6" s="33">
        <f t="shared" si="10"/>
        <v>60.04</v>
      </c>
      <c r="CQ6" s="33">
        <f t="shared" si="10"/>
        <v>59.88</v>
      </c>
      <c r="CR6" s="33">
        <f t="shared" si="10"/>
        <v>59.68</v>
      </c>
      <c r="CS6" s="33">
        <f t="shared" si="10"/>
        <v>59.17</v>
      </c>
      <c r="CT6" s="33">
        <f t="shared" si="10"/>
        <v>59.34</v>
      </c>
      <c r="CU6" s="32" t="str">
        <f>IF(CU7="","",IF(CU7="-","【-】","【"&amp;SUBSTITUTE(TEXT(CU7,"#,##0.00"),"-","△")&amp;"】"))</f>
        <v>【59.76】</v>
      </c>
      <c r="CV6" s="33">
        <f>IF(CV7="",NA(),CV7)</f>
        <v>91.2</v>
      </c>
      <c r="CW6" s="33">
        <f t="shared" ref="CW6:DE6" si="11">IF(CW7="",NA(),CW7)</f>
        <v>91.43</v>
      </c>
      <c r="CX6" s="33">
        <f t="shared" si="11"/>
        <v>92.32</v>
      </c>
      <c r="CY6" s="33">
        <f t="shared" si="11"/>
        <v>90.56</v>
      </c>
      <c r="CZ6" s="33">
        <f t="shared" si="11"/>
        <v>91.36</v>
      </c>
      <c r="DA6" s="33">
        <f t="shared" si="11"/>
        <v>87.33</v>
      </c>
      <c r="DB6" s="33">
        <f t="shared" si="11"/>
        <v>87.65</v>
      </c>
      <c r="DC6" s="33">
        <f t="shared" si="11"/>
        <v>87.63</v>
      </c>
      <c r="DD6" s="33">
        <f t="shared" si="11"/>
        <v>87.6</v>
      </c>
      <c r="DE6" s="33">
        <f t="shared" si="11"/>
        <v>87.74</v>
      </c>
      <c r="DF6" s="32" t="str">
        <f>IF(DF7="","",IF(DF7="-","【-】","【"&amp;SUBSTITUTE(TEXT(DF7,"#,##0.00"),"-","△")&amp;"】"))</f>
        <v>【89.95】</v>
      </c>
      <c r="DG6" s="33">
        <f>IF(DG7="",NA(),DG7)</f>
        <v>24.88</v>
      </c>
      <c r="DH6" s="33">
        <f t="shared" ref="DH6:DP6" si="12">IF(DH7="",NA(),DH7)</f>
        <v>24.99</v>
      </c>
      <c r="DI6" s="33">
        <f t="shared" si="12"/>
        <v>26.21</v>
      </c>
      <c r="DJ6" s="33">
        <f t="shared" si="12"/>
        <v>39.14</v>
      </c>
      <c r="DK6" s="33">
        <f t="shared" si="12"/>
        <v>40.700000000000003</v>
      </c>
      <c r="DL6" s="33">
        <f t="shared" si="12"/>
        <v>37.71</v>
      </c>
      <c r="DM6" s="33">
        <f t="shared" si="12"/>
        <v>38.69</v>
      </c>
      <c r="DN6" s="33">
        <f t="shared" si="12"/>
        <v>39.65</v>
      </c>
      <c r="DO6" s="33">
        <f t="shared" si="12"/>
        <v>45.25</v>
      </c>
      <c r="DP6" s="33">
        <f t="shared" si="12"/>
        <v>46.27</v>
      </c>
      <c r="DQ6" s="32" t="str">
        <f>IF(DQ7="","",IF(DQ7="-","【-】","【"&amp;SUBSTITUTE(TEXT(DQ7,"#,##0.00"),"-","△")&amp;"】"))</f>
        <v>【47.18】</v>
      </c>
      <c r="DR6" s="33">
        <f>IF(DR7="",NA(),DR7)</f>
        <v>22.04</v>
      </c>
      <c r="DS6" s="33">
        <f t="shared" ref="DS6:EA6" si="13">IF(DS7="",NA(),DS7)</f>
        <v>13.95</v>
      </c>
      <c r="DT6" s="33">
        <f t="shared" si="13"/>
        <v>16.93</v>
      </c>
      <c r="DU6" s="33">
        <f t="shared" si="13"/>
        <v>20.059999999999999</v>
      </c>
      <c r="DV6" s="33">
        <f t="shared" si="13"/>
        <v>17.899999999999999</v>
      </c>
      <c r="DW6" s="33">
        <f t="shared" si="13"/>
        <v>7.67</v>
      </c>
      <c r="DX6" s="33">
        <f t="shared" si="13"/>
        <v>8.4</v>
      </c>
      <c r="DY6" s="33">
        <f t="shared" si="13"/>
        <v>9.7100000000000009</v>
      </c>
      <c r="DZ6" s="33">
        <f t="shared" si="13"/>
        <v>10.71</v>
      </c>
      <c r="EA6" s="33">
        <f t="shared" si="13"/>
        <v>10.93</v>
      </c>
      <c r="EB6" s="32" t="str">
        <f>IF(EB7="","",IF(EB7="-","【-】","【"&amp;SUBSTITUTE(TEXT(EB7,"#,##0.00"),"-","△")&amp;"】"))</f>
        <v>【13.18】</v>
      </c>
      <c r="EC6" s="33">
        <f>IF(EC7="",NA(),EC7)</f>
        <v>2.2799999999999998</v>
      </c>
      <c r="ED6" s="33">
        <f t="shared" ref="ED6:EL6" si="14">IF(ED7="",NA(),ED7)</f>
        <v>0.88</v>
      </c>
      <c r="EE6" s="33">
        <f t="shared" si="14"/>
        <v>1.03</v>
      </c>
      <c r="EF6" s="33">
        <f t="shared" si="14"/>
        <v>1</v>
      </c>
      <c r="EG6" s="33">
        <f t="shared" si="14"/>
        <v>1.04</v>
      </c>
      <c r="EH6" s="33">
        <f t="shared" si="14"/>
        <v>0.84</v>
      </c>
      <c r="EI6" s="33">
        <f t="shared" si="14"/>
        <v>0.78</v>
      </c>
      <c r="EJ6" s="33">
        <f t="shared" si="14"/>
        <v>0.83</v>
      </c>
      <c r="EK6" s="33">
        <f t="shared" si="14"/>
        <v>0.72</v>
      </c>
      <c r="EL6" s="33">
        <f t="shared" si="14"/>
        <v>0.71</v>
      </c>
      <c r="EM6" s="32" t="str">
        <f>IF(EM7="","",IF(EM7="-","【-】","【"&amp;SUBSTITUTE(TEXT(EM7,"#,##0.00"),"-","△")&amp;"】"))</f>
        <v>【0.85】</v>
      </c>
    </row>
    <row r="7" spans="1:143" s="34" customFormat="1" x14ac:dyDescent="0.15">
      <c r="A7" s="26"/>
      <c r="B7" s="35">
        <v>2015</v>
      </c>
      <c r="C7" s="35">
        <v>122297</v>
      </c>
      <c r="D7" s="35">
        <v>46</v>
      </c>
      <c r="E7" s="35">
        <v>1</v>
      </c>
      <c r="F7" s="35">
        <v>0</v>
      </c>
      <c r="G7" s="35">
        <v>1</v>
      </c>
      <c r="H7" s="35" t="s">
        <v>93</v>
      </c>
      <c r="I7" s="35" t="s">
        <v>94</v>
      </c>
      <c r="J7" s="35" t="s">
        <v>95</v>
      </c>
      <c r="K7" s="35" t="s">
        <v>96</v>
      </c>
      <c r="L7" s="35" t="s">
        <v>97</v>
      </c>
      <c r="M7" s="36" t="s">
        <v>98</v>
      </c>
      <c r="N7" s="36">
        <v>56.13</v>
      </c>
      <c r="O7" s="36">
        <v>98.14</v>
      </c>
      <c r="P7" s="36">
        <v>3099</v>
      </c>
      <c r="Q7" s="36">
        <v>62063</v>
      </c>
      <c r="R7" s="36">
        <v>94.93</v>
      </c>
      <c r="S7" s="36">
        <v>653.78</v>
      </c>
      <c r="T7" s="36">
        <v>59933</v>
      </c>
      <c r="U7" s="36">
        <v>94.93</v>
      </c>
      <c r="V7" s="36">
        <v>631.34</v>
      </c>
      <c r="W7" s="36">
        <v>103.59</v>
      </c>
      <c r="X7" s="36">
        <v>100.34</v>
      </c>
      <c r="Y7" s="36">
        <v>99.63</v>
      </c>
      <c r="Z7" s="36">
        <v>98.36</v>
      </c>
      <c r="AA7" s="36">
        <v>99.46</v>
      </c>
      <c r="AB7" s="36">
        <v>107.68</v>
      </c>
      <c r="AC7" s="36">
        <v>108.24</v>
      </c>
      <c r="AD7" s="36">
        <v>107.8</v>
      </c>
      <c r="AE7" s="36">
        <v>111.96</v>
      </c>
      <c r="AF7" s="36">
        <v>112.69</v>
      </c>
      <c r="AG7" s="36">
        <v>113.56</v>
      </c>
      <c r="AH7" s="36">
        <v>0</v>
      </c>
      <c r="AI7" s="36">
        <v>0</v>
      </c>
      <c r="AJ7" s="36">
        <v>0.5</v>
      </c>
      <c r="AK7" s="36">
        <v>0</v>
      </c>
      <c r="AL7" s="36">
        <v>0.79</v>
      </c>
      <c r="AM7" s="36">
        <v>4.67</v>
      </c>
      <c r="AN7" s="36">
        <v>4.46</v>
      </c>
      <c r="AO7" s="36">
        <v>4.3899999999999997</v>
      </c>
      <c r="AP7" s="36">
        <v>0.41</v>
      </c>
      <c r="AQ7" s="36">
        <v>0.54</v>
      </c>
      <c r="AR7" s="36">
        <v>0.87</v>
      </c>
      <c r="AS7" s="36">
        <v>2551.31</v>
      </c>
      <c r="AT7" s="36">
        <v>3090.95</v>
      </c>
      <c r="AU7" s="36">
        <v>2379.89</v>
      </c>
      <c r="AV7" s="36">
        <v>207.72</v>
      </c>
      <c r="AW7" s="36">
        <v>195.3</v>
      </c>
      <c r="AX7" s="36">
        <v>695.41</v>
      </c>
      <c r="AY7" s="36">
        <v>701</v>
      </c>
      <c r="AZ7" s="36">
        <v>739.59</v>
      </c>
      <c r="BA7" s="36">
        <v>335.95</v>
      </c>
      <c r="BB7" s="36">
        <v>346.59</v>
      </c>
      <c r="BC7" s="36">
        <v>262.74</v>
      </c>
      <c r="BD7" s="36">
        <v>509.04</v>
      </c>
      <c r="BE7" s="36">
        <v>520.34</v>
      </c>
      <c r="BF7" s="36">
        <v>514.95000000000005</v>
      </c>
      <c r="BG7" s="36">
        <v>528.29</v>
      </c>
      <c r="BH7" s="36">
        <v>527.53</v>
      </c>
      <c r="BI7" s="36">
        <v>343.45</v>
      </c>
      <c r="BJ7" s="36">
        <v>330.99</v>
      </c>
      <c r="BK7" s="36">
        <v>324.08999999999997</v>
      </c>
      <c r="BL7" s="36">
        <v>319.82</v>
      </c>
      <c r="BM7" s="36">
        <v>312.02999999999997</v>
      </c>
      <c r="BN7" s="36">
        <v>276.38</v>
      </c>
      <c r="BO7" s="36">
        <v>82.6</v>
      </c>
      <c r="BP7" s="36">
        <v>81.23</v>
      </c>
      <c r="BQ7" s="36">
        <v>81.5</v>
      </c>
      <c r="BR7" s="36">
        <v>80.67</v>
      </c>
      <c r="BS7" s="36">
        <v>80.92</v>
      </c>
      <c r="BT7" s="36">
        <v>99.61</v>
      </c>
      <c r="BU7" s="36">
        <v>100.27</v>
      </c>
      <c r="BV7" s="36">
        <v>99.46</v>
      </c>
      <c r="BW7" s="36">
        <v>105.21</v>
      </c>
      <c r="BX7" s="36">
        <v>105.71</v>
      </c>
      <c r="BY7" s="36">
        <v>104.99</v>
      </c>
      <c r="BZ7" s="36">
        <v>255.66</v>
      </c>
      <c r="CA7" s="36">
        <v>260.37</v>
      </c>
      <c r="CB7" s="36">
        <v>259.58999999999997</v>
      </c>
      <c r="CC7" s="36">
        <v>262.35000000000002</v>
      </c>
      <c r="CD7" s="36">
        <v>261.57</v>
      </c>
      <c r="CE7" s="36">
        <v>169.59</v>
      </c>
      <c r="CF7" s="36">
        <v>169.62</v>
      </c>
      <c r="CG7" s="36">
        <v>171.78</v>
      </c>
      <c r="CH7" s="36">
        <v>162.59</v>
      </c>
      <c r="CI7" s="36">
        <v>162.15</v>
      </c>
      <c r="CJ7" s="36">
        <v>163.72</v>
      </c>
      <c r="CK7" s="36">
        <v>60.81</v>
      </c>
      <c r="CL7" s="36">
        <v>57.24</v>
      </c>
      <c r="CM7" s="36">
        <v>56.64</v>
      </c>
      <c r="CN7" s="36">
        <v>56.78</v>
      </c>
      <c r="CO7" s="36">
        <v>58.53</v>
      </c>
      <c r="CP7" s="36">
        <v>60.04</v>
      </c>
      <c r="CQ7" s="36">
        <v>59.88</v>
      </c>
      <c r="CR7" s="36">
        <v>59.68</v>
      </c>
      <c r="CS7" s="36">
        <v>59.17</v>
      </c>
      <c r="CT7" s="36">
        <v>59.34</v>
      </c>
      <c r="CU7" s="36">
        <v>59.76</v>
      </c>
      <c r="CV7" s="36">
        <v>91.2</v>
      </c>
      <c r="CW7" s="36">
        <v>91.43</v>
      </c>
      <c r="CX7" s="36">
        <v>92.32</v>
      </c>
      <c r="CY7" s="36">
        <v>90.56</v>
      </c>
      <c r="CZ7" s="36">
        <v>91.36</v>
      </c>
      <c r="DA7" s="36">
        <v>87.33</v>
      </c>
      <c r="DB7" s="36">
        <v>87.65</v>
      </c>
      <c r="DC7" s="36">
        <v>87.63</v>
      </c>
      <c r="DD7" s="36">
        <v>87.6</v>
      </c>
      <c r="DE7" s="36">
        <v>87.74</v>
      </c>
      <c r="DF7" s="36">
        <v>89.95</v>
      </c>
      <c r="DG7" s="36">
        <v>24.88</v>
      </c>
      <c r="DH7" s="36">
        <v>24.99</v>
      </c>
      <c r="DI7" s="36">
        <v>26.21</v>
      </c>
      <c r="DJ7" s="36">
        <v>39.14</v>
      </c>
      <c r="DK7" s="36">
        <v>40.700000000000003</v>
      </c>
      <c r="DL7" s="36">
        <v>37.71</v>
      </c>
      <c r="DM7" s="36">
        <v>38.69</v>
      </c>
      <c r="DN7" s="36">
        <v>39.65</v>
      </c>
      <c r="DO7" s="36">
        <v>45.25</v>
      </c>
      <c r="DP7" s="36">
        <v>46.27</v>
      </c>
      <c r="DQ7" s="36">
        <v>47.18</v>
      </c>
      <c r="DR7" s="36">
        <v>22.04</v>
      </c>
      <c r="DS7" s="36">
        <v>13.95</v>
      </c>
      <c r="DT7" s="36">
        <v>16.93</v>
      </c>
      <c r="DU7" s="36">
        <v>20.059999999999999</v>
      </c>
      <c r="DV7" s="36">
        <v>17.899999999999999</v>
      </c>
      <c r="DW7" s="36">
        <v>7.67</v>
      </c>
      <c r="DX7" s="36">
        <v>8.4</v>
      </c>
      <c r="DY7" s="36">
        <v>9.7100000000000009</v>
      </c>
      <c r="DZ7" s="36">
        <v>10.71</v>
      </c>
      <c r="EA7" s="36">
        <v>10.93</v>
      </c>
      <c r="EB7" s="36">
        <v>13.18</v>
      </c>
      <c r="EC7" s="36">
        <v>2.2799999999999998</v>
      </c>
      <c r="ED7" s="36">
        <v>0.88</v>
      </c>
      <c r="EE7" s="36">
        <v>1.03</v>
      </c>
      <c r="EF7" s="36">
        <v>1</v>
      </c>
      <c r="EG7" s="36">
        <v>1.04</v>
      </c>
      <c r="EH7" s="36">
        <v>0.84</v>
      </c>
      <c r="EI7" s="36">
        <v>0.78</v>
      </c>
      <c r="EJ7" s="36">
        <v>0.83</v>
      </c>
      <c r="EK7" s="36">
        <v>0.72</v>
      </c>
      <c r="EL7" s="36">
        <v>0.71</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2017-02-10T06:13:32Z</cp:lastPrinted>
  <dcterms:created xsi:type="dcterms:W3CDTF">2017-02-01T08:38:42Z</dcterms:created>
  <dcterms:modified xsi:type="dcterms:W3CDTF">2017-02-13T02:30:47Z</dcterms:modified>
  <cp:category/>
</cp:coreProperties>
</file>