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<sst xmlns="http://schemas.openxmlformats.org/spreadsheetml/2006/main" count="221" uniqueCount="111">
  <si>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</si>
  <si>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</si>
  <si>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</si>
  <si>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</si>
  <si>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</si>
  <si>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</si>
  <si>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</si>
  <si>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</si>
  <si>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</si>
  <si>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</si>
  <si>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</si>
  <si>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</si>
  <si>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</si>
  <si>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</si>
  <si>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</si>
  <si>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</si>
  <si>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</si>
  <si>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</si>
  <si>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</si>
  <si>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</si>
  <si>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</si>
  <si>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</si>
  <si>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</si>
  <si>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</si>
  <si>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</si>
  <si>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</si>
  <si>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</si>
  <si>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</si>
  <si>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</si>
  <si>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</si>
  <si>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</si>
  <si>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</si>
  <si>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</si>
  <si>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</si>
  <si>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</si>
  <si>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</si>
  <si>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</si>
  <si>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</si>
  <si>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</si>
  <si>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</si>
  <si>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</si>
  <si>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</si>
  <si>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</si>
  <si>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</si>
  <si>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</si>
  <si>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</si>
  <si>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</si>
  <si>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</si>
  <si>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</si>
  <si>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</si>
  <si>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</si>
  <si>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</si>
  <si>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</si>
  <si>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</si>
  <si>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</si>
  <si>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</si>
  <si>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</si>
  <si>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</si>
  <si>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</si>
  <si>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</si>
  <si>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</si>
  <si>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</si>
  <si>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</si>
  <si>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</si>
  <si>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</si>
  <si>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</si>
  <si>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</si>
  <si>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</si>
  <si>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</si>
  <si>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</si>
  <si>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</si>
  <si>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</si>
  <si>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</si>
  <si>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</si>
  <si>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</si>
  <si>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</si>
  <si>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</si>
  <si>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</si>
  <si>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</si>
  <si>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</si>
  <si>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</si>
  <si>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</si>
  <si>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</si>
  <si>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</si>
  <si>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</si>
  <si>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</si>
  <si>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</si>
  <si>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</si>
  <si>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</si>
  <si>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</si>
  <si>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</si>
  <si>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</si>
  <si>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</si>
  <si>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</si>
  <si>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</si>
  <si>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</si>
  <si>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袖ケ浦市</t>
  </si>
  <si>
    <t>法非適用</t>
  </si>
  <si>
    <t>下水道事業</t>
  </si>
  <si>
    <t>公共下水道</t>
  </si>
  <si>
    <t>Bd1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</si>
  <si>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</si>
  <si>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</si>
  <si>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</si>
  <si>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</si>
  <si>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</si>
  <si>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</si>
  <si>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</si>
  <si>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収益的収支比率については、平成23年度に料金改定を実施後は上昇し、25年度に100％を超えました。26年度からは一般会計繰入金を減額するために資本費平準化債の借入を実施したため、数値が減少しています。
　企業債残高は、5年間で19億8千万円減少しており、27年度末では64億6千万円になっています。
　経費回収率については、23年度に使用料改定をおこない改善いたしました。
　汚水処理原価については、23年度から25年度は平均を下回っており、費用の削減を行ってきた成果と考えます。なお、経費回収率、汚水処理原価ともに26年度より数値が悪化しておりますが、資本費平準化債の借入を実施したためです。
　施設利用率については、類似団体平均値を下回っています。処理場の運転方法を汚水量に見合ったものに検討する必要があります。
　水洗化率はわずかですが増加しています。今後も水洗化ＰＲに努めます。
</t>
    <phoneticPr fontId="4"/>
  </si>
  <si>
    <t>　袖ケ浦市の公共下水道会計の経営状況は、比較的良好な水準であると考えます。今後も袖ケ浦海側地区土地区画整理事業や椎の森工業団地Ⅱ期地区の完了により、一時的な料金収入の増収は見込めますが、近年の節水意識の向上や節水機器の普及により将来的には料金収入の減少が予想されます。
　このため、今後も更なる経費の削減等に努め、安定した事業の運営に努めてまいります。</t>
    <phoneticPr fontId="4"/>
  </si>
  <si>
    <t>　耐用年数を超えている管はありませんが、今後の更新時代を迎える前に、ストックマネジメント等を作成し、適切な資産管理を行います。</t>
    <rPh sb="20" eb="22">
      <t>コンゴ</t>
    </rPh>
    <rPh sb="23" eb="25">
      <t>コウシン</t>
    </rPh>
    <rPh sb="25" eb="27">
      <t>ジダイ</t>
    </rPh>
    <rPh sb="28" eb="29">
      <t>ムカ</t>
    </rPh>
    <rPh sb="31" eb="32">
      <t>マエ</t>
    </rPh>
    <rPh sb="44" eb="45">
      <t>トウ</t>
    </rPh>
    <rPh sb="46" eb="48">
      <t>サクセイ</t>
    </rPh>
    <rPh sb="50" eb="52">
      <t>テキセツ</t>
    </rPh>
    <rPh sb="53" eb="55">
      <t>シサン</t>
    </rPh>
    <rPh sb="55" eb="57">
      <t>カンリ</t>
    </rPh>
    <rPh sb="58" eb="5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</si>
</sst>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0.02</c:v>
                </c:pt>
                <c:pt idx="1">
                  <c:v>0.04</c:v>
                </c:pt>
                <c:pt idx="2">
                  <c:v>0.11</c:v>
                </c:pt>
                <c:pt idx="3" formatCode="#,##0.00;&quot;△&quot;#,##0.00">
                  <c:v>0</c:v>
                </c:pt>
                <c:pt idx="4">
                  <c:v>0.54</c:v>
                </c:pt>
              </c:numCache>
            </c:numRef>
          </c:val>
        </c:ser>
        <c:dLbls>
          <c:showLegendKey val="0"/>
          <c:showVal val="0"/>
          <c:showCatName val="0"/>
          <c:showSerName val="0"/>
          <c:showPercent val="0"/>
          <c:showBubbleSize val="0"/>
        </c:dLbls>
        <c:gapWidth val="150"/>
        <c:axId val="146895232"/>
        <c:axId val="14689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0.04</c:v>
                </c:pt>
                <c:pt idx="2">
                  <c:v>0.06</c:v>
                </c:pt>
                <c:pt idx="3">
                  <c:v>0.1</c:v>
                </c:pt>
                <c:pt idx="4">
                  <c:v>0.27</c:v>
                </c:pt>
              </c:numCache>
            </c:numRef>
          </c:val>
          <c:smooth val="0"/>
        </c:ser>
        <c:dLbls>
          <c:showLegendKey val="0"/>
          <c:showVal val="0"/>
          <c:showCatName val="0"/>
          <c:showSerName val="0"/>
          <c:showPercent val="0"/>
          <c:showBubbleSize val="0"/>
        </c:dLbls>
        <c:marker val="1"/>
        <c:smooth val="0"/>
        <c:axId val="146895232"/>
        <c:axId val="146897536"/>
      </c:lineChart>
      <c:dateAx>
        <c:axId val="146895232"/>
        <c:scaling>
          <c:orientation val="minMax"/>
        </c:scaling>
        <c:delete val="1"/>
        <c:axPos val="b"/>
        <c:numFmt formatCode="ge" sourceLinked="1"/>
        <c:majorTickMark val="none"/>
        <c:minorTickMark val="none"/>
        <c:tickLblPos val="none"/>
        <c:crossAx val="146897536"/>
        <c:crosses val="autoZero"/>
        <c:auto val="1"/>
        <c:lblOffset val="100"/>
        <c:baseTimeUnit val="years"/>
      </c:dateAx>
      <c:valAx>
        <c:axId val="14689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89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61.25</c:v>
                </c:pt>
                <c:pt idx="1">
                  <c:v>61.45</c:v>
                </c:pt>
                <c:pt idx="2">
                  <c:v>61.59</c:v>
                </c:pt>
                <c:pt idx="3">
                  <c:v>63.27</c:v>
                </c:pt>
                <c:pt idx="4">
                  <c:v>62.63</c:v>
                </c:pt>
              </c:numCache>
            </c:numRef>
          </c:val>
        </c:ser>
        <c:dLbls>
          <c:showLegendKey val="0"/>
          <c:showVal val="0"/>
          <c:showCatName val="0"/>
          <c:showSerName val="0"/>
          <c:showPercent val="0"/>
          <c:showBubbleSize val="0"/>
        </c:dLbls>
        <c:gapWidth val="150"/>
        <c:axId val="108198912"/>
        <c:axId val="10821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63.88</c:v>
                </c:pt>
                <c:pt idx="1">
                  <c:v>65.31</c:v>
                </c:pt>
                <c:pt idx="2">
                  <c:v>62.09</c:v>
                </c:pt>
                <c:pt idx="3">
                  <c:v>64.87</c:v>
                </c:pt>
                <c:pt idx="4">
                  <c:v>65.62</c:v>
                </c:pt>
              </c:numCache>
            </c:numRef>
          </c:val>
          <c:smooth val="0"/>
        </c:ser>
        <c:dLbls>
          <c:showLegendKey val="0"/>
          <c:showVal val="0"/>
          <c:showCatName val="0"/>
          <c:showSerName val="0"/>
          <c:showPercent val="0"/>
          <c:showBubbleSize val="0"/>
        </c:dLbls>
        <c:marker val="1"/>
        <c:smooth val="0"/>
        <c:axId val="108198912"/>
        <c:axId val="108213376"/>
      </c:lineChart>
      <c:dateAx>
        <c:axId val="108198912"/>
        <c:scaling>
          <c:orientation val="minMax"/>
        </c:scaling>
        <c:delete val="1"/>
        <c:axPos val="b"/>
        <c:numFmt formatCode="ge" sourceLinked="1"/>
        <c:majorTickMark val="none"/>
        <c:minorTickMark val="none"/>
        <c:tickLblPos val="none"/>
        <c:crossAx val="108213376"/>
        <c:crosses val="autoZero"/>
        <c:auto val="1"/>
        <c:lblOffset val="100"/>
        <c:baseTimeUnit val="years"/>
      </c:dateAx>
      <c:valAx>
        <c:axId val="10821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19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95.29</c:v>
                </c:pt>
                <c:pt idx="1">
                  <c:v>95.71</c:v>
                </c:pt>
                <c:pt idx="2">
                  <c:v>95.99</c:v>
                </c:pt>
                <c:pt idx="3">
                  <c:v>96.28</c:v>
                </c:pt>
                <c:pt idx="4">
                  <c:v>96.33</c:v>
                </c:pt>
              </c:numCache>
            </c:numRef>
          </c:val>
        </c:ser>
        <c:dLbls>
          <c:showLegendKey val="0"/>
          <c:showVal val="0"/>
          <c:showCatName val="0"/>
          <c:showSerName val="0"/>
          <c:showPercent val="0"/>
          <c:showBubbleSize val="0"/>
        </c:dLbls>
        <c:gapWidth val="150"/>
        <c:axId val="108251776"/>
        <c:axId val="10825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86.62</c:v>
                </c:pt>
                <c:pt idx="1">
                  <c:v>87.07</c:v>
                </c:pt>
                <c:pt idx="2">
                  <c:v>86.88</c:v>
                </c:pt>
                <c:pt idx="3">
                  <c:v>91.11</c:v>
                </c:pt>
                <c:pt idx="4">
                  <c:v>91.44</c:v>
                </c:pt>
              </c:numCache>
            </c:numRef>
          </c:val>
          <c:smooth val="0"/>
        </c:ser>
        <c:dLbls>
          <c:showLegendKey val="0"/>
          <c:showVal val="0"/>
          <c:showCatName val="0"/>
          <c:showSerName val="0"/>
          <c:showPercent val="0"/>
          <c:showBubbleSize val="0"/>
        </c:dLbls>
        <c:marker val="1"/>
        <c:smooth val="0"/>
        <c:axId val="108251776"/>
        <c:axId val="108253952"/>
      </c:lineChart>
      <c:dateAx>
        <c:axId val="108251776"/>
        <c:scaling>
          <c:orientation val="minMax"/>
        </c:scaling>
        <c:delete val="1"/>
        <c:axPos val="b"/>
        <c:numFmt formatCode="ge" sourceLinked="1"/>
        <c:majorTickMark val="none"/>
        <c:minorTickMark val="none"/>
        <c:tickLblPos val="none"/>
        <c:crossAx val="108253952"/>
        <c:crosses val="autoZero"/>
        <c:auto val="1"/>
        <c:lblOffset val="100"/>
        <c:baseTimeUnit val="years"/>
      </c:dateAx>
      <c:valAx>
        <c:axId val="10825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5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89.51</c:v>
                </c:pt>
                <c:pt idx="1">
                  <c:v>99.41</c:v>
                </c:pt>
                <c:pt idx="2">
                  <c:v>101.07</c:v>
                </c:pt>
                <c:pt idx="3">
                  <c:v>86.44</c:v>
                </c:pt>
                <c:pt idx="4">
                  <c:v>86.02</c:v>
                </c:pt>
              </c:numCache>
            </c:numRef>
          </c:val>
        </c:ser>
        <c:dLbls>
          <c:showLegendKey val="0"/>
          <c:showVal val="0"/>
          <c:showCatName val="0"/>
          <c:showSerName val="0"/>
          <c:showPercent val="0"/>
          <c:showBubbleSize val="0"/>
        </c:dLbls>
        <c:gapWidth val="150"/>
        <c:axId val="106601088"/>
        <c:axId val="10661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601088"/>
        <c:axId val="106619648"/>
      </c:lineChart>
      <c:dateAx>
        <c:axId val="106601088"/>
        <c:scaling>
          <c:orientation val="minMax"/>
        </c:scaling>
        <c:delete val="1"/>
        <c:axPos val="b"/>
        <c:numFmt formatCode="ge" sourceLinked="1"/>
        <c:majorTickMark val="none"/>
        <c:minorTickMark val="none"/>
        <c:tickLblPos val="none"/>
        <c:crossAx val="106619648"/>
        <c:crosses val="autoZero"/>
        <c:auto val="1"/>
        <c:lblOffset val="100"/>
        <c:baseTimeUnit val="years"/>
      </c:dateAx>
      <c:valAx>
        <c:axId val="10661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60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755776"/>
        <c:axId val="107757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755776"/>
        <c:axId val="107757952"/>
      </c:lineChart>
      <c:dateAx>
        <c:axId val="107755776"/>
        <c:scaling>
          <c:orientation val="minMax"/>
        </c:scaling>
        <c:delete val="1"/>
        <c:axPos val="b"/>
        <c:numFmt formatCode="ge" sourceLinked="1"/>
        <c:majorTickMark val="none"/>
        <c:minorTickMark val="none"/>
        <c:tickLblPos val="none"/>
        <c:crossAx val="107757952"/>
        <c:crosses val="autoZero"/>
        <c:auto val="1"/>
        <c:lblOffset val="100"/>
        <c:baseTimeUnit val="years"/>
      </c:dateAx>
      <c:valAx>
        <c:axId val="10775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75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784064"/>
        <c:axId val="10779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784064"/>
        <c:axId val="107798528"/>
      </c:lineChart>
      <c:dateAx>
        <c:axId val="107784064"/>
        <c:scaling>
          <c:orientation val="minMax"/>
        </c:scaling>
        <c:delete val="1"/>
        <c:axPos val="b"/>
        <c:numFmt formatCode="ge" sourceLinked="1"/>
        <c:majorTickMark val="none"/>
        <c:minorTickMark val="none"/>
        <c:tickLblPos val="none"/>
        <c:crossAx val="107798528"/>
        <c:crosses val="autoZero"/>
        <c:auto val="1"/>
        <c:lblOffset val="100"/>
        <c:baseTimeUnit val="years"/>
      </c:dateAx>
      <c:valAx>
        <c:axId val="10779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78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894272"/>
        <c:axId val="10789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894272"/>
        <c:axId val="107896192"/>
      </c:lineChart>
      <c:dateAx>
        <c:axId val="107894272"/>
        <c:scaling>
          <c:orientation val="minMax"/>
        </c:scaling>
        <c:delete val="1"/>
        <c:axPos val="b"/>
        <c:numFmt formatCode="ge" sourceLinked="1"/>
        <c:majorTickMark val="none"/>
        <c:minorTickMark val="none"/>
        <c:tickLblPos val="none"/>
        <c:crossAx val="107896192"/>
        <c:crosses val="autoZero"/>
        <c:auto val="1"/>
        <c:lblOffset val="100"/>
        <c:baseTimeUnit val="years"/>
      </c:dateAx>
      <c:valAx>
        <c:axId val="10789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9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918464"/>
        <c:axId val="10792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918464"/>
        <c:axId val="107920384"/>
      </c:lineChart>
      <c:dateAx>
        <c:axId val="107918464"/>
        <c:scaling>
          <c:orientation val="minMax"/>
        </c:scaling>
        <c:delete val="1"/>
        <c:axPos val="b"/>
        <c:numFmt formatCode="ge" sourceLinked="1"/>
        <c:majorTickMark val="none"/>
        <c:minorTickMark val="none"/>
        <c:tickLblPos val="none"/>
        <c:crossAx val="107920384"/>
        <c:crosses val="autoZero"/>
        <c:auto val="1"/>
        <c:lblOffset val="100"/>
        <c:baseTimeUnit val="years"/>
      </c:dateAx>
      <c:valAx>
        <c:axId val="10792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91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formatCode="#,##0.00;&quot;△&quot;#,##0.00;&quot;-&quot;">
                  <c:v>1036.53</c:v>
                </c:pt>
              </c:numCache>
            </c:numRef>
          </c:val>
        </c:ser>
        <c:dLbls>
          <c:showLegendKey val="0"/>
          <c:showVal val="0"/>
          <c:showCatName val="0"/>
          <c:showSerName val="0"/>
          <c:showPercent val="0"/>
          <c:showBubbleSize val="0"/>
        </c:dLbls>
        <c:gapWidth val="150"/>
        <c:axId val="108139264"/>
        <c:axId val="1081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1247.2</c:v>
                </c:pt>
                <c:pt idx="1">
                  <c:v>1189.0999999999999</c:v>
                </c:pt>
                <c:pt idx="2">
                  <c:v>1115.1099999999999</c:v>
                </c:pt>
                <c:pt idx="3">
                  <c:v>854.16</c:v>
                </c:pt>
                <c:pt idx="4">
                  <c:v>848.31</c:v>
                </c:pt>
              </c:numCache>
            </c:numRef>
          </c:val>
          <c:smooth val="0"/>
        </c:ser>
        <c:dLbls>
          <c:showLegendKey val="0"/>
          <c:showVal val="0"/>
          <c:showCatName val="0"/>
          <c:showSerName val="0"/>
          <c:showPercent val="0"/>
          <c:showBubbleSize val="0"/>
        </c:dLbls>
        <c:marker val="1"/>
        <c:smooth val="0"/>
        <c:axId val="108139264"/>
        <c:axId val="108141184"/>
      </c:lineChart>
      <c:dateAx>
        <c:axId val="108139264"/>
        <c:scaling>
          <c:orientation val="minMax"/>
        </c:scaling>
        <c:delete val="1"/>
        <c:axPos val="b"/>
        <c:numFmt formatCode="ge" sourceLinked="1"/>
        <c:majorTickMark val="none"/>
        <c:minorTickMark val="none"/>
        <c:tickLblPos val="none"/>
        <c:crossAx val="108141184"/>
        <c:crosses val="autoZero"/>
        <c:auto val="1"/>
        <c:lblOffset val="100"/>
        <c:baseTimeUnit val="years"/>
      </c:dateAx>
      <c:valAx>
        <c:axId val="1081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1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76.260000000000005</c:v>
                </c:pt>
                <c:pt idx="1">
                  <c:v>99.63</c:v>
                </c:pt>
                <c:pt idx="2">
                  <c:v>94.45</c:v>
                </c:pt>
                <c:pt idx="3">
                  <c:v>78.77</c:v>
                </c:pt>
                <c:pt idx="4">
                  <c:v>79</c:v>
                </c:pt>
              </c:numCache>
            </c:numRef>
          </c:val>
        </c:ser>
        <c:dLbls>
          <c:showLegendKey val="0"/>
          <c:showVal val="0"/>
          <c:showCatName val="0"/>
          <c:showSerName val="0"/>
          <c:showPercent val="0"/>
          <c:showBubbleSize val="0"/>
        </c:dLbls>
        <c:gapWidth val="150"/>
        <c:axId val="108163456"/>
        <c:axId val="10816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77.489999999999995</c:v>
                </c:pt>
                <c:pt idx="1">
                  <c:v>78.78</c:v>
                </c:pt>
                <c:pt idx="2">
                  <c:v>79.540000000000006</c:v>
                </c:pt>
                <c:pt idx="3">
                  <c:v>93.13</c:v>
                </c:pt>
                <c:pt idx="4">
                  <c:v>94.38</c:v>
                </c:pt>
              </c:numCache>
            </c:numRef>
          </c:val>
          <c:smooth val="0"/>
        </c:ser>
        <c:dLbls>
          <c:showLegendKey val="0"/>
          <c:showVal val="0"/>
          <c:showCatName val="0"/>
          <c:showSerName val="0"/>
          <c:showPercent val="0"/>
          <c:showBubbleSize val="0"/>
        </c:dLbls>
        <c:marker val="1"/>
        <c:smooth val="0"/>
        <c:axId val="108163456"/>
        <c:axId val="108165376"/>
      </c:lineChart>
      <c:dateAx>
        <c:axId val="108163456"/>
        <c:scaling>
          <c:orientation val="minMax"/>
        </c:scaling>
        <c:delete val="1"/>
        <c:axPos val="b"/>
        <c:numFmt formatCode="ge" sourceLinked="1"/>
        <c:majorTickMark val="none"/>
        <c:minorTickMark val="none"/>
        <c:tickLblPos val="none"/>
        <c:crossAx val="108165376"/>
        <c:crosses val="autoZero"/>
        <c:auto val="1"/>
        <c:lblOffset val="100"/>
        <c:baseTimeUnit val="years"/>
      </c:dateAx>
      <c:valAx>
        <c:axId val="10816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16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171.58</c:v>
                </c:pt>
                <c:pt idx="1">
                  <c:v>138.94999999999999</c:v>
                </c:pt>
                <c:pt idx="2">
                  <c:v>147.65</c:v>
                </c:pt>
                <c:pt idx="3">
                  <c:v>180.77</c:v>
                </c:pt>
                <c:pt idx="4">
                  <c:v>180.22</c:v>
                </c:pt>
              </c:numCache>
            </c:numRef>
          </c:val>
        </c:ser>
        <c:dLbls>
          <c:showLegendKey val="0"/>
          <c:showVal val="0"/>
          <c:showCatName val="0"/>
          <c:showSerName val="0"/>
          <c:showPercent val="0"/>
          <c:showBubbleSize val="0"/>
        </c:dLbls>
        <c:gapWidth val="150"/>
        <c:axId val="108182912"/>
        <c:axId val="10818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201.25</c:v>
                </c:pt>
                <c:pt idx="1">
                  <c:v>199.32</c:v>
                </c:pt>
                <c:pt idx="2">
                  <c:v>199.36</c:v>
                </c:pt>
                <c:pt idx="3">
                  <c:v>167.97</c:v>
                </c:pt>
                <c:pt idx="4">
                  <c:v>165.45</c:v>
                </c:pt>
              </c:numCache>
            </c:numRef>
          </c:val>
          <c:smooth val="0"/>
        </c:ser>
        <c:dLbls>
          <c:showLegendKey val="0"/>
          <c:showVal val="0"/>
          <c:showCatName val="0"/>
          <c:showSerName val="0"/>
          <c:showPercent val="0"/>
          <c:showBubbleSize val="0"/>
        </c:dLbls>
        <c:marker val="1"/>
        <c:smooth val="0"/>
        <c:axId val="108182912"/>
        <c:axId val="108189184"/>
      </c:lineChart>
      <c:dateAx>
        <c:axId val="108182912"/>
        <c:scaling>
          <c:orientation val="minMax"/>
        </c:scaling>
        <c:delete val="1"/>
        <c:axPos val="b"/>
        <c:numFmt formatCode="ge" sourceLinked="1"/>
        <c:majorTickMark val="none"/>
        <c:minorTickMark val="none"/>
        <c:tickLblPos val="none"/>
        <c:crossAx val="108189184"/>
        <c:crosses val="autoZero"/>
        <c:auto val="1"/>
        <c:lblOffset val="100"/>
        <c:baseTimeUnit val="years"/>
      </c:dateAx>
      <c:valAx>
        <c:axId val="10818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18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F43"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千葉県　袖ケ浦市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Bd1</v>
      </c>
      <c r="X8" s="46"/>
      <c r="Y8" s="46"/>
      <c r="Z8" s="46"/>
      <c r="AA8" s="46"/>
      <c r="AB8" s="46"/>
      <c r="AC8" s="46"/>
      <c r="AD8" s="3"/>
      <c r="AE8" s="3"/>
      <c r="AF8" s="3"/>
      <c r="AG8" s="3"/>
      <c r="AH8" s="3"/>
      <c r="AI8" s="3"/>
      <c r="AJ8" s="3"/>
      <c r="AK8" s="3"/>
      <c r="AL8" s="47">
        <f>データ!R6</f>
        <v>62063</v>
      </c>
      <c r="AM8" s="47"/>
      <c r="AN8" s="47"/>
      <c r="AO8" s="47"/>
      <c r="AP8" s="47"/>
      <c r="AQ8" s="47"/>
      <c r="AR8" s="47"/>
      <c r="AS8" s="47"/>
      <c r="AT8" s="43">
        <f>データ!S6</f>
        <v>94.93</v>
      </c>
      <c r="AU8" s="43"/>
      <c r="AV8" s="43"/>
      <c r="AW8" s="43"/>
      <c r="AX8" s="43"/>
      <c r="AY8" s="43"/>
      <c r="AZ8" s="43"/>
      <c r="BA8" s="43"/>
      <c r="BB8" s="43">
        <f>データ!T6</f>
        <v>653.78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66.83</v>
      </c>
      <c r="Q10" s="43"/>
      <c r="R10" s="43"/>
      <c r="S10" s="43"/>
      <c r="T10" s="43"/>
      <c r="U10" s="43"/>
      <c r="V10" s="43"/>
      <c r="W10" s="43">
        <f>データ!P6</f>
        <v>86.43</v>
      </c>
      <c r="X10" s="43"/>
      <c r="Y10" s="43"/>
      <c r="Z10" s="43"/>
      <c r="AA10" s="43"/>
      <c r="AB10" s="43"/>
      <c r="AC10" s="43"/>
      <c r="AD10" s="47">
        <f>データ!Q6</f>
        <v>2301</v>
      </c>
      <c r="AE10" s="47"/>
      <c r="AF10" s="47"/>
      <c r="AG10" s="47"/>
      <c r="AH10" s="47"/>
      <c r="AI10" s="47"/>
      <c r="AJ10" s="47"/>
      <c r="AK10" s="2"/>
      <c r="AL10" s="47">
        <f>データ!U6</f>
        <v>41535</v>
      </c>
      <c r="AM10" s="47"/>
      <c r="AN10" s="47"/>
      <c r="AO10" s="47"/>
      <c r="AP10" s="47"/>
      <c r="AQ10" s="47"/>
      <c r="AR10" s="47"/>
      <c r="AS10" s="47"/>
      <c r="AT10" s="43">
        <f>データ!V6</f>
        <v>9.35</v>
      </c>
      <c r="AU10" s="43"/>
      <c r="AV10" s="43"/>
      <c r="AW10" s="43"/>
      <c r="AX10" s="43"/>
      <c r="AY10" s="43"/>
      <c r="AZ10" s="43"/>
      <c r="BA10" s="43"/>
      <c r="BB10" s="43">
        <f>データ!W6</f>
        <v>4442.25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122297</v>
      </c>
      <c r="D6" s="31">
        <f t="shared" si="3"/>
        <v>47</v>
      </c>
      <c r="E6" s="31">
        <f t="shared" si="3"/>
        <v>17</v>
      </c>
      <c r="F6" s="31">
        <f t="shared" si="3"/>
        <v>1</v>
      </c>
      <c r="G6" s="31">
        <f t="shared" si="3"/>
        <v>0</v>
      </c>
      <c r="H6" s="31" t="str">
        <f t="shared" si="3"/>
        <v>千葉県　袖ケ浦市</v>
      </c>
      <c r="I6" s="31" t="str">
        <f t="shared" si="3"/>
        <v>法非適用</v>
      </c>
      <c r="J6" s="31" t="str">
        <f t="shared" si="3"/>
        <v>下水道事業</v>
      </c>
      <c r="K6" s="31" t="str">
        <f t="shared" si="3"/>
        <v>公共下水道</v>
      </c>
      <c r="L6" s="31" t="str">
        <f t="shared" si="3"/>
        <v>Bd1</v>
      </c>
      <c r="M6" s="32" t="str">
        <f t="shared" si="3"/>
        <v>-</v>
      </c>
      <c r="N6" s="32" t="str">
        <f t="shared" si="3"/>
        <v>該当数値なし</v>
      </c>
      <c r="O6" s="32">
        <f t="shared" si="3"/>
        <v>66.83</v>
      </c>
      <c r="P6" s="32">
        <f t="shared" si="3"/>
        <v>86.43</v>
      </c>
      <c r="Q6" s="32">
        <f t="shared" si="3"/>
        <v>2301</v>
      </c>
      <c r="R6" s="32">
        <f t="shared" si="3"/>
        <v>62063</v>
      </c>
      <c r="S6" s="32">
        <f t="shared" si="3"/>
        <v>94.93</v>
      </c>
      <c r="T6" s="32">
        <f t="shared" si="3"/>
        <v>653.78</v>
      </c>
      <c r="U6" s="32">
        <f t="shared" si="3"/>
        <v>41535</v>
      </c>
      <c r="V6" s="32">
        <f t="shared" si="3"/>
        <v>9.35</v>
      </c>
      <c r="W6" s="32">
        <f t="shared" si="3"/>
        <v>4442.25</v>
      </c>
      <c r="X6" s="33">
        <f>IF(X7="",NA(),X7)</f>
        <v>89.51</v>
      </c>
      <c r="Y6" s="33">
        <f t="shared" ref="Y6:AG6" si="4">IF(Y7="",NA(),Y7)</f>
        <v>99.41</v>
      </c>
      <c r="Z6" s="33">
        <f t="shared" si="4"/>
        <v>101.07</v>
      </c>
      <c r="AA6" s="33">
        <f t="shared" si="4"/>
        <v>86.44</v>
      </c>
      <c r="AB6" s="33">
        <f t="shared" si="4"/>
        <v>86.02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3">
        <f t="shared" si="7"/>
        <v>1036.53</v>
      </c>
      <c r="BJ6" s="33">
        <f t="shared" si="7"/>
        <v>1247.2</v>
      </c>
      <c r="BK6" s="33">
        <f t="shared" si="7"/>
        <v>1189.0999999999999</v>
      </c>
      <c r="BL6" s="33">
        <f t="shared" si="7"/>
        <v>1115.1099999999999</v>
      </c>
      <c r="BM6" s="33">
        <f t="shared" si="7"/>
        <v>854.16</v>
      </c>
      <c r="BN6" s="33">
        <f t="shared" si="7"/>
        <v>848.31</v>
      </c>
      <c r="BO6" s="32" t="str">
        <f>IF(BO7="","",IF(BO7="-","【-】","【"&amp;SUBSTITUTE(TEXT(BO7,"#,##0.00"),"-","△")&amp;"】"))</f>
        <v>【763.62】</v>
      </c>
      <c r="BP6" s="33">
        <f>IF(BP7="",NA(),BP7)</f>
        <v>76.260000000000005</v>
      </c>
      <c r="BQ6" s="33">
        <f t="shared" ref="BQ6:BY6" si="8">IF(BQ7="",NA(),BQ7)</f>
        <v>99.63</v>
      </c>
      <c r="BR6" s="33">
        <f t="shared" si="8"/>
        <v>94.45</v>
      </c>
      <c r="BS6" s="33">
        <f t="shared" si="8"/>
        <v>78.77</v>
      </c>
      <c r="BT6" s="33">
        <f t="shared" si="8"/>
        <v>79</v>
      </c>
      <c r="BU6" s="33">
        <f t="shared" si="8"/>
        <v>77.489999999999995</v>
      </c>
      <c r="BV6" s="33">
        <f t="shared" si="8"/>
        <v>78.78</v>
      </c>
      <c r="BW6" s="33">
        <f t="shared" si="8"/>
        <v>79.540000000000006</v>
      </c>
      <c r="BX6" s="33">
        <f t="shared" si="8"/>
        <v>93.13</v>
      </c>
      <c r="BY6" s="33">
        <f t="shared" si="8"/>
        <v>94.38</v>
      </c>
      <c r="BZ6" s="32" t="str">
        <f>IF(BZ7="","",IF(BZ7="-","【-】","【"&amp;SUBSTITUTE(TEXT(BZ7,"#,##0.00"),"-","△")&amp;"】"))</f>
        <v>【98.53】</v>
      </c>
      <c r="CA6" s="33">
        <f>IF(CA7="",NA(),CA7)</f>
        <v>171.58</v>
      </c>
      <c r="CB6" s="33">
        <f t="shared" ref="CB6:CJ6" si="9">IF(CB7="",NA(),CB7)</f>
        <v>138.94999999999999</v>
      </c>
      <c r="CC6" s="33">
        <f t="shared" si="9"/>
        <v>147.65</v>
      </c>
      <c r="CD6" s="33">
        <f t="shared" si="9"/>
        <v>180.77</v>
      </c>
      <c r="CE6" s="33">
        <f t="shared" si="9"/>
        <v>180.22</v>
      </c>
      <c r="CF6" s="33">
        <f t="shared" si="9"/>
        <v>201.25</v>
      </c>
      <c r="CG6" s="33">
        <f t="shared" si="9"/>
        <v>199.32</v>
      </c>
      <c r="CH6" s="33">
        <f t="shared" si="9"/>
        <v>199.36</v>
      </c>
      <c r="CI6" s="33">
        <f t="shared" si="9"/>
        <v>167.97</v>
      </c>
      <c r="CJ6" s="33">
        <f t="shared" si="9"/>
        <v>165.45</v>
      </c>
      <c r="CK6" s="32" t="str">
        <f>IF(CK7="","",IF(CK7="-","【-】","【"&amp;SUBSTITUTE(TEXT(CK7,"#,##0.00"),"-","△")&amp;"】"))</f>
        <v>【139.70】</v>
      </c>
      <c r="CL6" s="33">
        <f>IF(CL7="",NA(),CL7)</f>
        <v>61.25</v>
      </c>
      <c r="CM6" s="33">
        <f t="shared" ref="CM6:CU6" si="10">IF(CM7="",NA(),CM7)</f>
        <v>61.45</v>
      </c>
      <c r="CN6" s="33">
        <f t="shared" si="10"/>
        <v>61.59</v>
      </c>
      <c r="CO6" s="33">
        <f t="shared" si="10"/>
        <v>63.27</v>
      </c>
      <c r="CP6" s="33">
        <f t="shared" si="10"/>
        <v>62.63</v>
      </c>
      <c r="CQ6" s="33">
        <f t="shared" si="10"/>
        <v>63.88</v>
      </c>
      <c r="CR6" s="33">
        <f t="shared" si="10"/>
        <v>65.31</v>
      </c>
      <c r="CS6" s="33">
        <f t="shared" si="10"/>
        <v>62.09</v>
      </c>
      <c r="CT6" s="33">
        <f t="shared" si="10"/>
        <v>64.87</v>
      </c>
      <c r="CU6" s="33">
        <f t="shared" si="10"/>
        <v>65.62</v>
      </c>
      <c r="CV6" s="32" t="str">
        <f>IF(CV7="","",IF(CV7="-","【-】","【"&amp;SUBSTITUTE(TEXT(CV7,"#,##0.00"),"-","△")&amp;"】"))</f>
        <v>【60.01】</v>
      </c>
      <c r="CW6" s="33">
        <f>IF(CW7="",NA(),CW7)</f>
        <v>95.29</v>
      </c>
      <c r="CX6" s="33">
        <f t="shared" ref="CX6:DF6" si="11">IF(CX7="",NA(),CX7)</f>
        <v>95.71</v>
      </c>
      <c r="CY6" s="33">
        <f t="shared" si="11"/>
        <v>95.99</v>
      </c>
      <c r="CZ6" s="33">
        <f t="shared" si="11"/>
        <v>96.28</v>
      </c>
      <c r="DA6" s="33">
        <f t="shared" si="11"/>
        <v>96.33</v>
      </c>
      <c r="DB6" s="33">
        <f t="shared" si="11"/>
        <v>86.62</v>
      </c>
      <c r="DC6" s="33">
        <f t="shared" si="11"/>
        <v>87.07</v>
      </c>
      <c r="DD6" s="33">
        <f t="shared" si="11"/>
        <v>86.88</v>
      </c>
      <c r="DE6" s="33">
        <f t="shared" si="11"/>
        <v>91.11</v>
      </c>
      <c r="DF6" s="33">
        <f t="shared" si="11"/>
        <v>91.44</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0.02</v>
      </c>
      <c r="EE6" s="33">
        <f t="shared" ref="EE6:EM6" si="14">IF(EE7="",NA(),EE7)</f>
        <v>0.04</v>
      </c>
      <c r="EF6" s="33">
        <f t="shared" si="14"/>
        <v>0.11</v>
      </c>
      <c r="EG6" s="32">
        <f t="shared" si="14"/>
        <v>0</v>
      </c>
      <c r="EH6" s="33">
        <f t="shared" si="14"/>
        <v>0.54</v>
      </c>
      <c r="EI6" s="33">
        <f t="shared" si="14"/>
        <v>0.05</v>
      </c>
      <c r="EJ6" s="33">
        <f t="shared" si="14"/>
        <v>0.04</v>
      </c>
      <c r="EK6" s="33">
        <f t="shared" si="14"/>
        <v>0.06</v>
      </c>
      <c r="EL6" s="33">
        <f t="shared" si="14"/>
        <v>0.1</v>
      </c>
      <c r="EM6" s="33">
        <f t="shared" si="14"/>
        <v>0.27</v>
      </c>
      <c r="EN6" s="32" t="str">
        <f>IF(EN7="","",IF(EN7="-","【-】","【"&amp;SUBSTITUTE(TEXT(EN7,"#,##0.00"),"-","△")&amp;"】"))</f>
        <v>【0.23】</v>
      </c>
    </row>
    <row r="7" spans="1:144" s="34" customFormat="1">
      <c r="A7" s="26"/>
      <c r="B7" s="35">
        <v>2015</v>
      </c>
      <c r="C7" s="35">
        <v>122297</v>
      </c>
      <c r="D7" s="35">
        <v>47</v>
      </c>
      <c r="E7" s="35">
        <v>17</v>
      </c>
      <c r="F7" s="35">
        <v>1</v>
      </c>
      <c r="G7" s="35">
        <v>0</v>
      </c>
      <c r="H7" s="35" t="s">
        <v>96</v>
      </c>
      <c r="I7" s="35" t="s">
        <v>97</v>
      </c>
      <c r="J7" s="35" t="s">
        <v>98</v>
      </c>
      <c r="K7" s="35" t="s">
        <v>99</v>
      </c>
      <c r="L7" s="35" t="s">
        <v>100</v>
      </c>
      <c r="M7" s="36" t="s">
        <v>101</v>
      </c>
      <c r="N7" s="36" t="s">
        <v>102</v>
      </c>
      <c r="O7" s="36">
        <v>66.83</v>
      </c>
      <c r="P7" s="36">
        <v>86.43</v>
      </c>
      <c r="Q7" s="36">
        <v>2301</v>
      </c>
      <c r="R7" s="36">
        <v>62063</v>
      </c>
      <c r="S7" s="36">
        <v>94.93</v>
      </c>
      <c r="T7" s="36">
        <v>653.78</v>
      </c>
      <c r="U7" s="36">
        <v>41535</v>
      </c>
      <c r="V7" s="36">
        <v>9.35</v>
      </c>
      <c r="W7" s="36">
        <v>4442.25</v>
      </c>
      <c r="X7" s="36">
        <v>89.51</v>
      </c>
      <c r="Y7" s="36">
        <v>99.41</v>
      </c>
      <c r="Z7" s="36">
        <v>101.07</v>
      </c>
      <c r="AA7" s="36">
        <v>86.44</v>
      </c>
      <c r="AB7" s="36">
        <v>86.02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1036.53</v>
      </c>
      <c r="BJ7" s="36">
        <v>1247.2</v>
      </c>
      <c r="BK7" s="36">
        <v>1189.0999999999999</v>
      </c>
      <c r="BL7" s="36">
        <v>1115.1099999999999</v>
      </c>
      <c r="BM7" s="36">
        <v>854.16</v>
      </c>
      <c r="BN7" s="36">
        <v>848.31</v>
      </c>
      <c r="BO7" s="36">
        <v>763.62</v>
      </c>
      <c r="BP7" s="36">
        <v>76.260000000000005</v>
      </c>
      <c r="BQ7" s="36">
        <v>99.63</v>
      </c>
      <c r="BR7" s="36">
        <v>94.45</v>
      </c>
      <c r="BS7" s="36">
        <v>78.77</v>
      </c>
      <c r="BT7" s="36">
        <v>79</v>
      </c>
      <c r="BU7" s="36">
        <v>77.489999999999995</v>
      </c>
      <c r="BV7" s="36">
        <v>78.78</v>
      </c>
      <c r="BW7" s="36">
        <v>79.540000000000006</v>
      </c>
      <c r="BX7" s="36">
        <v>93.13</v>
      </c>
      <c r="BY7" s="36">
        <v>94.38</v>
      </c>
      <c r="BZ7" s="36">
        <v>98.53</v>
      </c>
      <c r="CA7" s="36">
        <v>171.58</v>
      </c>
      <c r="CB7" s="36">
        <v>138.94999999999999</v>
      </c>
      <c r="CC7" s="36">
        <v>147.65</v>
      </c>
      <c r="CD7" s="36">
        <v>180.77</v>
      </c>
      <c r="CE7" s="36">
        <v>180.22</v>
      </c>
      <c r="CF7" s="36">
        <v>201.25</v>
      </c>
      <c r="CG7" s="36">
        <v>199.32</v>
      </c>
      <c r="CH7" s="36">
        <v>199.36</v>
      </c>
      <c r="CI7" s="36">
        <v>167.97</v>
      </c>
      <c r="CJ7" s="36">
        <v>165.45</v>
      </c>
      <c r="CK7" s="36">
        <v>139.69999999999999</v>
      </c>
      <c r="CL7" s="36">
        <v>61.25</v>
      </c>
      <c r="CM7" s="36">
        <v>61.45</v>
      </c>
      <c r="CN7" s="36">
        <v>61.59</v>
      </c>
      <c r="CO7" s="36">
        <v>63.27</v>
      </c>
      <c r="CP7" s="36">
        <v>62.63</v>
      </c>
      <c r="CQ7" s="36">
        <v>63.88</v>
      </c>
      <c r="CR7" s="36">
        <v>65.31</v>
      </c>
      <c r="CS7" s="36">
        <v>62.09</v>
      </c>
      <c r="CT7" s="36">
        <v>64.87</v>
      </c>
      <c r="CU7" s="36">
        <v>65.62</v>
      </c>
      <c r="CV7" s="36">
        <v>60.01</v>
      </c>
      <c r="CW7" s="36">
        <v>95.29</v>
      </c>
      <c r="CX7" s="36">
        <v>95.71</v>
      </c>
      <c r="CY7" s="36">
        <v>95.99</v>
      </c>
      <c r="CZ7" s="36">
        <v>96.28</v>
      </c>
      <c r="DA7" s="36">
        <v>96.33</v>
      </c>
      <c r="DB7" s="36">
        <v>86.62</v>
      </c>
      <c r="DC7" s="36">
        <v>87.07</v>
      </c>
      <c r="DD7" s="36">
        <v>86.88</v>
      </c>
      <c r="DE7" s="36">
        <v>91.11</v>
      </c>
      <c r="DF7" s="36">
        <v>91.44</v>
      </c>
      <c r="DG7" s="36">
        <v>94.73</v>
      </c>
      <c r="DH7" s="36"/>
      <c r="DI7" s="36"/>
      <c r="DJ7" s="36"/>
      <c r="DK7" s="36"/>
      <c r="DL7" s="36"/>
      <c r="DM7" s="36"/>
      <c r="DN7" s="36"/>
      <c r="DO7" s="36"/>
      <c r="DP7" s="36"/>
      <c r="DQ7" s="36"/>
      <c r="DR7" s="36"/>
      <c r="DS7" s="36"/>
      <c r="DT7" s="36"/>
      <c r="DU7" s="36"/>
      <c r="DV7" s="36"/>
      <c r="DW7" s="36"/>
      <c r="DX7" s="36"/>
      <c r="DY7" s="36"/>
      <c r="DZ7" s="36"/>
      <c r="EA7" s="36"/>
      <c r="EB7" s="36"/>
      <c r="EC7" s="36"/>
      <c r="ED7" s="36">
        <v>0.02</v>
      </c>
      <c r="EE7" s="36">
        <v>0.04</v>
      </c>
      <c r="EF7" s="36">
        <v>0.11</v>
      </c>
      <c r="EG7" s="36">
        <v>0</v>
      </c>
      <c r="EH7" s="36">
        <v>0.54</v>
      </c>
      <c r="EI7" s="36">
        <v>0.05</v>
      </c>
      <c r="EJ7" s="36">
        <v>0.04</v>
      </c>
      <c r="EK7" s="36">
        <v>0.06</v>
      </c>
      <c r="EL7" s="36">
        <v>0.1</v>
      </c>
      <c r="EM7" s="36">
        <v>0.27</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2017-02-08T02:47:55Z</dcterms:created>
  <dcterms:modified xsi:type="dcterms:W3CDTF">2017-02-13T00:26:09Z</dcterms:modified>
  <cp:category/>
</cp:coreProperties>
</file>