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W460\Desktop\"/>
    </mc:Choice>
  </mc:AlternateContent>
  <workbookProtection workbookPassword="8649" lockStructure="1"/>
  <bookViews>
    <workbookView xWindow="0" yWindow="0" windowWidth="14370" windowHeight="70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<sst xmlns="http://schemas.openxmlformats.org/spreadsheetml/2006/main" count="226" uniqueCount="111">
  <si>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</si>
  <si>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</si>
  <si>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</si>
  <si>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</si>
  <si>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</si>
  <si>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</si>
  <si>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</si>
  <si>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</si>
  <si>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</si>
  <si>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</si>
  <si>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</si>
  <si>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</si>
  <si>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</si>
  <si>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</si>
  <si>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</si>
  <si>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</si>
  <si>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</si>
  <si>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</si>
  <si>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</si>
  <si>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</si>
  <si>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</si>
  <si>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</si>
  <si>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</si>
  <si>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</si>
  <si>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</si>
  <si>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</si>
  <si>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</si>
  <si>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</si>
  <si>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</si>
  <si>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</si>
  <si>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</si>
  <si>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</si>
  <si>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</si>
  <si>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</si>
  <si>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</si>
  <si>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</si>
  <si>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</si>
  <si>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</si>
  <si>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</si>
  <si>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</si>
  <si>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</si>
  <si>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</si>
  <si>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</si>
  <si>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</si>
  <si>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</si>
  <si>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</si>
  <si>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</si>
  <si>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</si>
  <si>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</si>
  <si>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</si>
  <si>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</si>
  <si>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</si>
  <si>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</si>
  <si>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</si>
  <si>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</si>
  <si>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</si>
  <si>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</si>
  <si>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</si>
  <si>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</si>
  <si>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</si>
  <si>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</si>
  <si>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</si>
  <si>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</si>
  <si>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</si>
  <si>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</si>
  <si>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</si>
  <si>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</si>
  <si>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</si>
  <si>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</si>
  <si>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</si>
  <si>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</si>
  <si>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</si>
  <si>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</si>
  <si>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</si>
  <si>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</si>
  <si>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</si>
  <si>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</si>
  <si>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</si>
  <si>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</si>
  <si>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</si>
  <si>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</si>
  <si>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</si>
  <si>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</si>
  <si>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</si>
  <si>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</si>
  <si>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</si>
  <si>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</si>
  <si>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</si>
  <si>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</si>
  <si>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</si>
  <si>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</si>
  <si>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</si>
  <si>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</si>
  <si>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</si>
  <si>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</si>
  <si>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</si>
  <si>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八街市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</si>
  <si>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</si>
  <si>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</si>
  <si>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</si>
  <si>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</si>
  <si>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</si>
  <si>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</si>
  <si>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</si>
  <si>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</si>
  <si>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</si>
  <si>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</si>
  <si>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</si>
  <si>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収益的収支比率が100％を下回っており、基準内繰入金を含めても赤字となっており、経営規模に比べて企業債の規模が大きいことが単年度収支圧迫の要因となっている。
平成元年3月の供用開始以来、黒字に到達できていないことから、八街市汚水適正処理構想の見直しにおいて、事業規模の適正化を図るため、全体計画を縮小しているところである。</t>
    <rPh sb="0" eb="2">
      <t>シュウエキ</t>
    </rPh>
    <rPh sb="2" eb="3">
      <t>テキ</t>
    </rPh>
    <rPh sb="3" eb="5">
      <t>シュウシ</t>
    </rPh>
    <rPh sb="5" eb="7">
      <t>ヒリツ</t>
    </rPh>
    <rPh sb="13" eb="15">
      <t>シタマワ</t>
    </rPh>
    <rPh sb="20" eb="23">
      <t>キジュンナイ</t>
    </rPh>
    <rPh sb="23" eb="25">
      <t>クリイレ</t>
    </rPh>
    <rPh sb="25" eb="26">
      <t>キン</t>
    </rPh>
    <rPh sb="27" eb="28">
      <t>フク</t>
    </rPh>
    <rPh sb="31" eb="33">
      <t>アカジ</t>
    </rPh>
    <rPh sb="40" eb="42">
      <t>ケイエイ</t>
    </rPh>
    <rPh sb="42" eb="44">
      <t>キボ</t>
    </rPh>
    <rPh sb="45" eb="46">
      <t>クラ</t>
    </rPh>
    <rPh sb="48" eb="51">
      <t>キギョウサイ</t>
    </rPh>
    <rPh sb="52" eb="54">
      <t>キボ</t>
    </rPh>
    <rPh sb="55" eb="56">
      <t>オオ</t>
    </rPh>
    <rPh sb="61" eb="64">
      <t>タンネンド</t>
    </rPh>
    <rPh sb="64" eb="66">
      <t>シュウシ</t>
    </rPh>
    <rPh sb="66" eb="68">
      <t>アッパク</t>
    </rPh>
    <rPh sb="69" eb="71">
      <t>ヨウイン</t>
    </rPh>
    <rPh sb="79" eb="81">
      <t>ヘイセイ</t>
    </rPh>
    <rPh sb="81" eb="83">
      <t>ガンネン</t>
    </rPh>
    <rPh sb="84" eb="85">
      <t>ツキ</t>
    </rPh>
    <rPh sb="86" eb="88">
      <t>キョウヨウ</t>
    </rPh>
    <rPh sb="88" eb="90">
      <t>カイシ</t>
    </rPh>
    <rPh sb="90" eb="92">
      <t>イライ</t>
    </rPh>
    <rPh sb="93" eb="95">
      <t>クロジ</t>
    </rPh>
    <rPh sb="96" eb="98">
      <t>トウタツ</t>
    </rPh>
    <rPh sb="109" eb="112">
      <t>ヤチマタシ</t>
    </rPh>
    <rPh sb="112" eb="114">
      <t>オスイ</t>
    </rPh>
    <rPh sb="114" eb="116">
      <t>テキセイ</t>
    </rPh>
    <rPh sb="116" eb="118">
      <t>ショリ</t>
    </rPh>
    <rPh sb="118" eb="120">
      <t>コウソウ</t>
    </rPh>
    <rPh sb="121" eb="123">
      <t>ミナオ</t>
    </rPh>
    <rPh sb="129" eb="131">
      <t>ジギョウ</t>
    </rPh>
    <rPh sb="131" eb="133">
      <t>キボ</t>
    </rPh>
    <rPh sb="134" eb="137">
      <t>テキセイカ</t>
    </rPh>
    <rPh sb="138" eb="139">
      <t>ハカ</t>
    </rPh>
    <rPh sb="143" eb="145">
      <t>ゼンタイ</t>
    </rPh>
    <rPh sb="145" eb="147">
      <t>ケイカク</t>
    </rPh>
    <rPh sb="148" eb="150">
      <t>シュクショウ</t>
    </rPh>
    <phoneticPr fontId="4"/>
  </si>
  <si>
    <t>都市計画決定区域内の整備と併せて、収益に配慮した管渠の改築更新を進めている。管渠の状態などを把握し、計画的、効率的に長寿命化等に取り組んでいく。マンホール蓋については、摩耗によるスリップ・転倒等の被害を未然に防ぐため、計画的に実施しているところである。</t>
    <rPh sb="0" eb="2">
      <t>トシ</t>
    </rPh>
    <rPh sb="2" eb="4">
      <t>ケイカク</t>
    </rPh>
    <rPh sb="4" eb="6">
      <t>ケッテイ</t>
    </rPh>
    <rPh sb="6" eb="9">
      <t>クイキナイ</t>
    </rPh>
    <rPh sb="10" eb="12">
      <t>セイビ</t>
    </rPh>
    <rPh sb="13" eb="14">
      <t>アワ</t>
    </rPh>
    <rPh sb="17" eb="19">
      <t>シュウエキ</t>
    </rPh>
    <rPh sb="20" eb="22">
      <t>ハイリョ</t>
    </rPh>
    <rPh sb="24" eb="26">
      <t>カンキョ</t>
    </rPh>
    <rPh sb="27" eb="29">
      <t>カイチク</t>
    </rPh>
    <rPh sb="29" eb="31">
      <t>コウシン</t>
    </rPh>
    <rPh sb="32" eb="33">
      <t>スス</t>
    </rPh>
    <rPh sb="38" eb="40">
      <t>カンキョ</t>
    </rPh>
    <rPh sb="41" eb="43">
      <t>ジョウタイ</t>
    </rPh>
    <rPh sb="46" eb="48">
      <t>ハアク</t>
    </rPh>
    <rPh sb="50" eb="52">
      <t>ケイカク</t>
    </rPh>
    <rPh sb="52" eb="53">
      <t>テキ</t>
    </rPh>
    <rPh sb="54" eb="57">
      <t>コウリツテキ</t>
    </rPh>
    <rPh sb="58" eb="61">
      <t>チョウジュミョウ</t>
    </rPh>
    <rPh sb="61" eb="62">
      <t>カ</t>
    </rPh>
    <rPh sb="62" eb="63">
      <t>トウ</t>
    </rPh>
    <rPh sb="64" eb="65">
      <t>ト</t>
    </rPh>
    <rPh sb="66" eb="67">
      <t>ク</t>
    </rPh>
    <rPh sb="77" eb="78">
      <t>フタ</t>
    </rPh>
    <rPh sb="84" eb="86">
      <t>マモウ</t>
    </rPh>
    <rPh sb="94" eb="96">
      <t>テントウ</t>
    </rPh>
    <rPh sb="96" eb="97">
      <t>トウ</t>
    </rPh>
    <rPh sb="98" eb="100">
      <t>ヒガイ</t>
    </rPh>
    <rPh sb="101" eb="103">
      <t>ミゼン</t>
    </rPh>
    <rPh sb="104" eb="105">
      <t>フセ</t>
    </rPh>
    <rPh sb="109" eb="111">
      <t>ケイカク</t>
    </rPh>
    <rPh sb="111" eb="112">
      <t>テキ</t>
    </rPh>
    <rPh sb="113" eb="115">
      <t>ジッシ</t>
    </rPh>
    <phoneticPr fontId="4"/>
  </si>
  <si>
    <t>起債償還については、減価償却年数との乖離を解消するため資本費平準化債により繰り延べを行っていき、整備中の八街バイパス沿線の接続率向上に努めていく。管渠の更新についても経営の健全化に配慮しつつ実施していく必要がある。今後、地方公営企業法の適用を進めるとともに経営戦略を策定し、経営基盤強化に努める。</t>
    <rPh sb="0" eb="2">
      <t>キサイ</t>
    </rPh>
    <rPh sb="2" eb="4">
      <t>ショウカン</t>
    </rPh>
    <rPh sb="10" eb="12">
      <t>ゲンカ</t>
    </rPh>
    <rPh sb="12" eb="14">
      <t>ショウキャク</t>
    </rPh>
    <rPh sb="14" eb="16">
      <t>ネンスウ</t>
    </rPh>
    <rPh sb="18" eb="20">
      <t>カイリ</t>
    </rPh>
    <rPh sb="21" eb="23">
      <t>カイショウ</t>
    </rPh>
    <rPh sb="27" eb="30">
      <t>シホンヒ</t>
    </rPh>
    <rPh sb="30" eb="32">
      <t>ヘイジュン</t>
    </rPh>
    <rPh sb="32" eb="34">
      <t>カサイ</t>
    </rPh>
    <rPh sb="37" eb="38">
      <t>ク</t>
    </rPh>
    <rPh sb="39" eb="40">
      <t>ノ</t>
    </rPh>
    <rPh sb="42" eb="43">
      <t>オコナ</t>
    </rPh>
    <rPh sb="48" eb="51">
      <t>セイビチュウ</t>
    </rPh>
    <rPh sb="52" eb="54">
      <t>ヤチマタ</t>
    </rPh>
    <rPh sb="58" eb="60">
      <t>エンセン</t>
    </rPh>
    <rPh sb="61" eb="63">
      <t>セツゾク</t>
    </rPh>
    <rPh sb="63" eb="64">
      <t>リツ</t>
    </rPh>
    <rPh sb="64" eb="66">
      <t>コウジョウ</t>
    </rPh>
    <rPh sb="67" eb="68">
      <t>ツト</t>
    </rPh>
    <rPh sb="73" eb="75">
      <t>カンキョ</t>
    </rPh>
    <rPh sb="76" eb="78">
      <t>コウシン</t>
    </rPh>
    <rPh sb="83" eb="85">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</si>
</sst>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0.01</c:v>
                </c:pt>
                <c:pt idx="4">
                  <c:v>0</c:v>
                </c:pt>
              </c:numCache>
            </c:numRef>
          </c:val>
        </c:ser>
        <c:dLbls>
          <c:showLegendKey val="0"/>
          <c:showVal val="0"/>
          <c:showCatName val="0"/>
          <c:showSerName val="0"/>
          <c:showPercent val="0"/>
          <c:showBubbleSize val="0"/>
        </c:dLbls>
        <c:gapWidth val="150"/>
        <c:axId val="233114528"/>
        <c:axId val="23198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233114528"/>
        <c:axId val="231985672"/>
      </c:lineChart>
      <c:dateAx>
        <c:axId val="233114528"/>
        <c:scaling>
          <c:orientation val="minMax"/>
        </c:scaling>
        <c:delete val="1"/>
        <c:axPos val="b"/>
        <c:numFmt formatCode="ge" sourceLinked="1"/>
        <c:majorTickMark val="none"/>
        <c:minorTickMark val="none"/>
        <c:tickLblPos val="none"/>
        <c:crossAx val="231985672"/>
        <c:crosses val="autoZero"/>
        <c:auto val="1"/>
        <c:lblOffset val="100"/>
        <c:baseTimeUnit val="years"/>
      </c:dateAx>
      <c:valAx>
        <c:axId val="23198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873896"/>
        <c:axId val="22987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229873896"/>
        <c:axId val="229872720"/>
      </c:lineChart>
      <c:dateAx>
        <c:axId val="229873896"/>
        <c:scaling>
          <c:orientation val="minMax"/>
        </c:scaling>
        <c:delete val="1"/>
        <c:axPos val="b"/>
        <c:numFmt formatCode="ge" sourceLinked="1"/>
        <c:majorTickMark val="none"/>
        <c:minorTickMark val="none"/>
        <c:tickLblPos val="none"/>
        <c:crossAx val="229872720"/>
        <c:crosses val="autoZero"/>
        <c:auto val="1"/>
        <c:lblOffset val="100"/>
        <c:baseTimeUnit val="years"/>
      </c:dateAx>
      <c:valAx>
        <c:axId val="22987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7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97.93</c:v>
                </c:pt>
                <c:pt idx="1">
                  <c:v>98.52</c:v>
                </c:pt>
                <c:pt idx="2">
                  <c:v>96.74</c:v>
                </c:pt>
                <c:pt idx="3">
                  <c:v>97.07</c:v>
                </c:pt>
                <c:pt idx="4">
                  <c:v>97</c:v>
                </c:pt>
              </c:numCache>
            </c:numRef>
          </c:val>
        </c:ser>
        <c:dLbls>
          <c:showLegendKey val="0"/>
          <c:showVal val="0"/>
          <c:showCatName val="0"/>
          <c:showSerName val="0"/>
          <c:showPercent val="0"/>
          <c:showBubbleSize val="0"/>
        </c:dLbls>
        <c:gapWidth val="150"/>
        <c:axId val="304811960"/>
        <c:axId val="3048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304811960"/>
        <c:axId val="304812352"/>
      </c:lineChart>
      <c:dateAx>
        <c:axId val="304811960"/>
        <c:scaling>
          <c:orientation val="minMax"/>
        </c:scaling>
        <c:delete val="1"/>
        <c:axPos val="b"/>
        <c:numFmt formatCode="ge" sourceLinked="1"/>
        <c:majorTickMark val="none"/>
        <c:minorTickMark val="none"/>
        <c:tickLblPos val="none"/>
        <c:crossAx val="304812352"/>
        <c:crosses val="autoZero"/>
        <c:auto val="1"/>
        <c:lblOffset val="100"/>
        <c:baseTimeUnit val="years"/>
      </c:dateAx>
      <c:valAx>
        <c:axId val="3048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1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43.86</c:v>
                </c:pt>
                <c:pt idx="1">
                  <c:v>45.29</c:v>
                </c:pt>
                <c:pt idx="2">
                  <c:v>54.91</c:v>
                </c:pt>
                <c:pt idx="3">
                  <c:v>57.13</c:v>
                </c:pt>
                <c:pt idx="4">
                  <c:v>58.99</c:v>
                </c:pt>
              </c:numCache>
            </c:numRef>
          </c:val>
        </c:ser>
        <c:dLbls>
          <c:showLegendKey val="0"/>
          <c:showVal val="0"/>
          <c:showCatName val="0"/>
          <c:showSerName val="0"/>
          <c:showPercent val="0"/>
          <c:showBubbleSize val="0"/>
        </c:dLbls>
        <c:gapWidth val="150"/>
        <c:axId val="233052304"/>
        <c:axId val="23305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052304"/>
        <c:axId val="233052688"/>
      </c:lineChart>
      <c:dateAx>
        <c:axId val="233052304"/>
        <c:scaling>
          <c:orientation val="minMax"/>
        </c:scaling>
        <c:delete val="1"/>
        <c:axPos val="b"/>
        <c:numFmt formatCode="ge" sourceLinked="1"/>
        <c:majorTickMark val="none"/>
        <c:minorTickMark val="none"/>
        <c:tickLblPos val="none"/>
        <c:crossAx val="233052688"/>
        <c:crosses val="autoZero"/>
        <c:auto val="1"/>
        <c:lblOffset val="100"/>
        <c:baseTimeUnit val="years"/>
      </c:dateAx>
      <c:valAx>
        <c:axId val="23305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5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984528"/>
        <c:axId val="23369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984528"/>
        <c:axId val="233696264"/>
      </c:lineChart>
      <c:dateAx>
        <c:axId val="232984528"/>
        <c:scaling>
          <c:orientation val="minMax"/>
        </c:scaling>
        <c:delete val="1"/>
        <c:axPos val="b"/>
        <c:numFmt formatCode="ge" sourceLinked="1"/>
        <c:majorTickMark val="none"/>
        <c:minorTickMark val="none"/>
        <c:tickLblPos val="none"/>
        <c:crossAx val="233696264"/>
        <c:crosses val="autoZero"/>
        <c:auto val="1"/>
        <c:lblOffset val="100"/>
        <c:baseTimeUnit val="years"/>
      </c:dateAx>
      <c:valAx>
        <c:axId val="23369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8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034984"/>
        <c:axId val="22987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034984"/>
        <c:axId val="229874680"/>
      </c:lineChart>
      <c:dateAx>
        <c:axId val="233034984"/>
        <c:scaling>
          <c:orientation val="minMax"/>
        </c:scaling>
        <c:delete val="1"/>
        <c:axPos val="b"/>
        <c:numFmt formatCode="ge" sourceLinked="1"/>
        <c:majorTickMark val="none"/>
        <c:minorTickMark val="none"/>
        <c:tickLblPos val="none"/>
        <c:crossAx val="229874680"/>
        <c:crosses val="autoZero"/>
        <c:auto val="1"/>
        <c:lblOffset val="100"/>
        <c:baseTimeUnit val="years"/>
      </c:dateAx>
      <c:valAx>
        <c:axId val="22987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3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711640"/>
        <c:axId val="3047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711640"/>
        <c:axId val="304712032"/>
      </c:lineChart>
      <c:dateAx>
        <c:axId val="304711640"/>
        <c:scaling>
          <c:orientation val="minMax"/>
        </c:scaling>
        <c:delete val="1"/>
        <c:axPos val="b"/>
        <c:numFmt formatCode="ge" sourceLinked="1"/>
        <c:majorTickMark val="none"/>
        <c:minorTickMark val="none"/>
        <c:tickLblPos val="none"/>
        <c:crossAx val="304712032"/>
        <c:crosses val="autoZero"/>
        <c:auto val="1"/>
        <c:lblOffset val="100"/>
        <c:baseTimeUnit val="years"/>
      </c:dateAx>
      <c:valAx>
        <c:axId val="3047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71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713208"/>
        <c:axId val="3047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713208"/>
        <c:axId val="304713600"/>
      </c:lineChart>
      <c:dateAx>
        <c:axId val="304713208"/>
        <c:scaling>
          <c:orientation val="minMax"/>
        </c:scaling>
        <c:delete val="1"/>
        <c:axPos val="b"/>
        <c:numFmt formatCode="ge" sourceLinked="1"/>
        <c:majorTickMark val="none"/>
        <c:minorTickMark val="none"/>
        <c:tickLblPos val="none"/>
        <c:crossAx val="304713600"/>
        <c:crosses val="autoZero"/>
        <c:auto val="1"/>
        <c:lblOffset val="100"/>
        <c:baseTimeUnit val="years"/>
      </c:dateAx>
      <c:valAx>
        <c:axId val="3047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71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1203.23</c:v>
                </c:pt>
                <c:pt idx="1">
                  <c:v>1186.25</c:v>
                </c:pt>
                <c:pt idx="2">
                  <c:v>1223.32</c:v>
                </c:pt>
                <c:pt idx="3">
                  <c:v>1236.5</c:v>
                </c:pt>
                <c:pt idx="4">
                  <c:v>1889.94</c:v>
                </c:pt>
              </c:numCache>
            </c:numRef>
          </c:val>
        </c:ser>
        <c:dLbls>
          <c:showLegendKey val="0"/>
          <c:showVal val="0"/>
          <c:showCatName val="0"/>
          <c:showSerName val="0"/>
          <c:showPercent val="0"/>
          <c:showBubbleSize val="0"/>
        </c:dLbls>
        <c:gapWidth val="150"/>
        <c:axId val="233574424"/>
        <c:axId val="2335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233574424"/>
        <c:axId val="233574816"/>
      </c:lineChart>
      <c:dateAx>
        <c:axId val="233574424"/>
        <c:scaling>
          <c:orientation val="minMax"/>
        </c:scaling>
        <c:delete val="1"/>
        <c:axPos val="b"/>
        <c:numFmt formatCode="ge" sourceLinked="1"/>
        <c:majorTickMark val="none"/>
        <c:minorTickMark val="none"/>
        <c:tickLblPos val="none"/>
        <c:crossAx val="233574816"/>
        <c:crosses val="autoZero"/>
        <c:auto val="1"/>
        <c:lblOffset val="100"/>
        <c:baseTimeUnit val="years"/>
      </c:dateAx>
      <c:valAx>
        <c:axId val="2335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7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78.66</c:v>
                </c:pt>
                <c:pt idx="1">
                  <c:v>77.260000000000005</c:v>
                </c:pt>
                <c:pt idx="2">
                  <c:v>77.459999999999994</c:v>
                </c:pt>
                <c:pt idx="3">
                  <c:v>78.22</c:v>
                </c:pt>
                <c:pt idx="4">
                  <c:v>75.930000000000007</c:v>
                </c:pt>
              </c:numCache>
            </c:numRef>
          </c:val>
        </c:ser>
        <c:dLbls>
          <c:showLegendKey val="0"/>
          <c:showVal val="0"/>
          <c:showCatName val="0"/>
          <c:showSerName val="0"/>
          <c:showPercent val="0"/>
          <c:showBubbleSize val="0"/>
        </c:dLbls>
        <c:gapWidth val="150"/>
        <c:axId val="233575992"/>
        <c:axId val="2335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233575992"/>
        <c:axId val="233576384"/>
      </c:lineChart>
      <c:dateAx>
        <c:axId val="233575992"/>
        <c:scaling>
          <c:orientation val="minMax"/>
        </c:scaling>
        <c:delete val="1"/>
        <c:axPos val="b"/>
        <c:numFmt formatCode="ge" sourceLinked="1"/>
        <c:majorTickMark val="none"/>
        <c:minorTickMark val="none"/>
        <c:tickLblPos val="none"/>
        <c:crossAx val="233576384"/>
        <c:crosses val="autoZero"/>
        <c:auto val="1"/>
        <c:lblOffset val="100"/>
        <c:baseTimeUnit val="years"/>
      </c:dateAx>
      <c:valAx>
        <c:axId val="2335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7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185.35</c:v>
                </c:pt>
                <c:pt idx="1">
                  <c:v>186.34</c:v>
                </c:pt>
                <c:pt idx="2">
                  <c:v>185.63</c:v>
                </c:pt>
                <c:pt idx="3">
                  <c:v>187.75</c:v>
                </c:pt>
                <c:pt idx="4">
                  <c:v>194.42</c:v>
                </c:pt>
              </c:numCache>
            </c:numRef>
          </c:val>
        </c:ser>
        <c:dLbls>
          <c:showLegendKey val="0"/>
          <c:showVal val="0"/>
          <c:showCatName val="0"/>
          <c:showSerName val="0"/>
          <c:showPercent val="0"/>
          <c:showBubbleSize val="0"/>
        </c:dLbls>
        <c:gapWidth val="150"/>
        <c:axId val="304711248"/>
        <c:axId val="23357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304711248"/>
        <c:axId val="233577560"/>
      </c:lineChart>
      <c:dateAx>
        <c:axId val="304711248"/>
        <c:scaling>
          <c:orientation val="minMax"/>
        </c:scaling>
        <c:delete val="1"/>
        <c:axPos val="b"/>
        <c:numFmt formatCode="ge" sourceLinked="1"/>
        <c:majorTickMark val="none"/>
        <c:minorTickMark val="none"/>
        <c:tickLblPos val="none"/>
        <c:crossAx val="233577560"/>
        <c:crosses val="autoZero"/>
        <c:auto val="1"/>
        <c:lblOffset val="100"/>
        <c:baseTimeUnit val="years"/>
      </c:dateAx>
      <c:valAx>
        <c:axId val="23357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71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八街市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72713</v>
      </c>
      <c r="AM8" s="64"/>
      <c r="AN8" s="64"/>
      <c r="AO8" s="64"/>
      <c r="AP8" s="64"/>
      <c r="AQ8" s="64"/>
      <c r="AR8" s="64"/>
      <c r="AS8" s="64"/>
      <c r="AT8" s="63">
        <f>データ!S6</f>
        <v>74.94</v>
      </c>
      <c r="AU8" s="63"/>
      <c r="AV8" s="63"/>
      <c r="AW8" s="63"/>
      <c r="AX8" s="63"/>
      <c r="AY8" s="63"/>
      <c r="AZ8" s="63"/>
      <c r="BA8" s="63"/>
      <c r="BB8" s="63">
        <f>データ!T6</f>
        <v>970.28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28.07</v>
      </c>
      <c r="Q10" s="63"/>
      <c r="R10" s="63"/>
      <c r="S10" s="63"/>
      <c r="T10" s="63"/>
      <c r="U10" s="63"/>
      <c r="V10" s="63"/>
      <c r="W10" s="63">
        <f>データ!P6</f>
        <v>79.55</v>
      </c>
      <c r="X10" s="63"/>
      <c r="Y10" s="63"/>
      <c r="Z10" s="63"/>
      <c r="AA10" s="63"/>
      <c r="AB10" s="63"/>
      <c r="AC10" s="63"/>
      <c r="AD10" s="64">
        <f>データ!Q6</f>
        <v>2700</v>
      </c>
      <c r="AE10" s="64"/>
      <c r="AF10" s="64"/>
      <c r="AG10" s="64"/>
      <c r="AH10" s="64"/>
      <c r="AI10" s="64"/>
      <c r="AJ10" s="64"/>
      <c r="AK10" s="2"/>
      <c r="AL10" s="64">
        <f>データ!U6</f>
        <v>20325</v>
      </c>
      <c r="AM10" s="64"/>
      <c r="AN10" s="64"/>
      <c r="AO10" s="64"/>
      <c r="AP10" s="64"/>
      <c r="AQ10" s="64"/>
      <c r="AR10" s="64"/>
      <c r="AS10" s="64"/>
      <c r="AT10" s="63">
        <f>データ!V6</f>
        <v>4.38</v>
      </c>
      <c r="AU10" s="63"/>
      <c r="AV10" s="63"/>
      <c r="AW10" s="63"/>
      <c r="AX10" s="63"/>
      <c r="AY10" s="63"/>
      <c r="AZ10" s="63"/>
      <c r="BA10" s="63"/>
      <c r="BB10" s="63">
        <f>データ!W6</f>
        <v>4640.41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122301</v>
      </c>
      <c r="D6" s="31">
        <f t="shared" si="3"/>
        <v>47</v>
      </c>
      <c r="E6" s="31">
        <f t="shared" si="3"/>
        <v>17</v>
      </c>
      <c r="F6" s="31">
        <f t="shared" si="3"/>
        <v>1</v>
      </c>
      <c r="G6" s="31">
        <f t="shared" si="3"/>
        <v>0</v>
      </c>
      <c r="H6" s="31" t="str">
        <f t="shared" si="3"/>
        <v>千葉県　八街市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28.07</v>
      </c>
      <c r="P6" s="32">
        <f t="shared" si="3"/>
        <v>79.55</v>
      </c>
      <c r="Q6" s="32">
        <f t="shared" si="3"/>
        <v>2700</v>
      </c>
      <c r="R6" s="32">
        <f t="shared" si="3"/>
        <v>72713</v>
      </c>
      <c r="S6" s="32">
        <f t="shared" si="3"/>
        <v>74.94</v>
      </c>
      <c r="T6" s="32">
        <f t="shared" si="3"/>
        <v>970.28</v>
      </c>
      <c r="U6" s="32">
        <f t="shared" si="3"/>
        <v>20325</v>
      </c>
      <c r="V6" s="32">
        <f t="shared" si="3"/>
        <v>4.38</v>
      </c>
      <c r="W6" s="32">
        <f t="shared" si="3"/>
        <v>4640.41</v>
      </c>
      <c r="X6" s="33">
        <f>IF(X7="",NA(),X7)</f>
        <v>43.86</v>
      </c>
      <c r="Y6" s="33">
        <f t="shared" ref="Y6:AG6" si="4">IF(Y7="",NA(),Y7)</f>
        <v>45.29</v>
      </c>
      <c r="Z6" s="33">
        <f t="shared" si="4"/>
        <v>54.91</v>
      </c>
      <c r="AA6" s="33">
        <f t="shared" si="4"/>
        <v>57.13</v>
      </c>
      <c r="AB6" s="33">
        <f t="shared" si="4"/>
        <v>58.99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1203.23</v>
      </c>
      <c r="BF6" s="33">
        <f t="shared" ref="BF6:BN6" si="7">IF(BF7="",NA(),BF7)</f>
        <v>1186.25</v>
      </c>
      <c r="BG6" s="33">
        <f t="shared" si="7"/>
        <v>1223.32</v>
      </c>
      <c r="BH6" s="33">
        <f t="shared" si="7"/>
        <v>1236.5</v>
      </c>
      <c r="BI6" s="33">
        <f t="shared" si="7"/>
        <v>1889.94</v>
      </c>
      <c r="BJ6" s="33">
        <f t="shared" si="7"/>
        <v>1334.01</v>
      </c>
      <c r="BK6" s="33">
        <f t="shared" si="7"/>
        <v>1273.52</v>
      </c>
      <c r="BL6" s="33">
        <f t="shared" si="7"/>
        <v>1209.95</v>
      </c>
      <c r="BM6" s="33">
        <f t="shared" si="7"/>
        <v>1136.5</v>
      </c>
      <c r="BN6" s="33">
        <f t="shared" si="7"/>
        <v>1118.56</v>
      </c>
      <c r="BO6" s="32" t="str">
        <f>IF(BO7="","",IF(BO7="-","【-】","【"&amp;SUBSTITUTE(TEXT(BO7,"#,##0.00"),"-","△")&amp;"】"))</f>
        <v>【763.62】</v>
      </c>
      <c r="BP6" s="33">
        <f>IF(BP7="",NA(),BP7)</f>
        <v>78.66</v>
      </c>
      <c r="BQ6" s="33">
        <f t="shared" ref="BQ6:BY6" si="8">IF(BQ7="",NA(),BQ7)</f>
        <v>77.260000000000005</v>
      </c>
      <c r="BR6" s="33">
        <f t="shared" si="8"/>
        <v>77.459999999999994</v>
      </c>
      <c r="BS6" s="33">
        <f t="shared" si="8"/>
        <v>78.22</v>
      </c>
      <c r="BT6" s="33">
        <f t="shared" si="8"/>
        <v>75.930000000000007</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185.35</v>
      </c>
      <c r="CB6" s="33">
        <f t="shared" ref="CB6:CJ6" si="9">IF(CB7="",NA(),CB7)</f>
        <v>186.34</v>
      </c>
      <c r="CC6" s="33">
        <f t="shared" si="9"/>
        <v>185.63</v>
      </c>
      <c r="CD6" s="33">
        <f t="shared" si="9"/>
        <v>187.75</v>
      </c>
      <c r="CE6" s="33">
        <f t="shared" si="9"/>
        <v>194.42</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97.93</v>
      </c>
      <c r="CX6" s="33">
        <f t="shared" ref="CX6:DF6" si="11">IF(CX7="",NA(),CX7)</f>
        <v>98.52</v>
      </c>
      <c r="CY6" s="33">
        <f t="shared" si="11"/>
        <v>96.74</v>
      </c>
      <c r="CZ6" s="33">
        <f t="shared" si="11"/>
        <v>97.07</v>
      </c>
      <c r="DA6" s="33">
        <f t="shared" si="11"/>
        <v>97</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0.01</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122301</v>
      </c>
      <c r="D7" s="35">
        <v>47</v>
      </c>
      <c r="E7" s="35">
        <v>17</v>
      </c>
      <c r="F7" s="35">
        <v>1</v>
      </c>
      <c r="G7" s="35">
        <v>0</v>
      </c>
      <c r="H7" s="35" t="s">
        <v>96</v>
      </c>
      <c r="I7" s="35" t="s">
        <v>97</v>
      </c>
      <c r="J7" s="35" t="s">
        <v>98</v>
      </c>
      <c r="K7" s="35" t="s">
        <v>99</v>
      </c>
      <c r="L7" s="35" t="s">
        <v>100</v>
      </c>
      <c r="M7" s="36" t="s">
        <v>101</v>
      </c>
      <c r="N7" s="36" t="s">
        <v>102</v>
      </c>
      <c r="O7" s="36">
        <v>28.07</v>
      </c>
      <c r="P7" s="36">
        <v>79.55</v>
      </c>
      <c r="Q7" s="36">
        <v>2700</v>
      </c>
      <c r="R7" s="36">
        <v>72713</v>
      </c>
      <c r="S7" s="36">
        <v>74.94</v>
      </c>
      <c r="T7" s="36">
        <v>970.28</v>
      </c>
      <c r="U7" s="36">
        <v>20325</v>
      </c>
      <c r="V7" s="36">
        <v>4.38</v>
      </c>
      <c r="W7" s="36">
        <v>4640.41</v>
      </c>
      <c r="X7" s="36">
        <v>43.86</v>
      </c>
      <c r="Y7" s="36">
        <v>45.29</v>
      </c>
      <c r="Z7" s="36">
        <v>54.91</v>
      </c>
      <c r="AA7" s="36">
        <v>57.13</v>
      </c>
      <c r="AB7" s="36">
        <v>58.99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1203.23</v>
      </c>
      <c r="BF7" s="36">
        <v>1186.25</v>
      </c>
      <c r="BG7" s="36">
        <v>1223.32</v>
      </c>
      <c r="BH7" s="36">
        <v>1236.5</v>
      </c>
      <c r="BI7" s="36">
        <v>1889.94</v>
      </c>
      <c r="BJ7" s="36">
        <v>1334.01</v>
      </c>
      <c r="BK7" s="36">
        <v>1273.52</v>
      </c>
      <c r="BL7" s="36">
        <v>1209.95</v>
      </c>
      <c r="BM7" s="36">
        <v>1136.5</v>
      </c>
      <c r="BN7" s="36">
        <v>1118.56</v>
      </c>
      <c r="BO7" s="36">
        <v>763.62</v>
      </c>
      <c r="BP7" s="36">
        <v>78.66</v>
      </c>
      <c r="BQ7" s="36">
        <v>77.260000000000005</v>
      </c>
      <c r="BR7" s="36">
        <v>77.459999999999994</v>
      </c>
      <c r="BS7" s="36">
        <v>78.22</v>
      </c>
      <c r="BT7" s="36">
        <v>75.930000000000007</v>
      </c>
      <c r="BU7" s="36">
        <v>67.14</v>
      </c>
      <c r="BV7" s="36">
        <v>67.849999999999994</v>
      </c>
      <c r="BW7" s="36">
        <v>69.48</v>
      </c>
      <c r="BX7" s="36">
        <v>71.650000000000006</v>
      </c>
      <c r="BY7" s="36">
        <v>72.33</v>
      </c>
      <c r="BZ7" s="36">
        <v>98.53</v>
      </c>
      <c r="CA7" s="36">
        <v>185.35</v>
      </c>
      <c r="CB7" s="36">
        <v>186.34</v>
      </c>
      <c r="CC7" s="36">
        <v>185.63</v>
      </c>
      <c r="CD7" s="36">
        <v>187.75</v>
      </c>
      <c r="CE7" s="36">
        <v>194.42</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97.93</v>
      </c>
      <c r="CX7" s="36">
        <v>98.52</v>
      </c>
      <c r="CY7" s="36">
        <v>96.74</v>
      </c>
      <c r="CZ7" s="36">
        <v>97.07</v>
      </c>
      <c r="DA7" s="36">
        <v>97</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0.01</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LW460</cp:lastModifiedBy>
  <cp:lastPrinted>2017-02-14T00:13:47Z</cp:lastPrinted>
  <dcterms:created xsi:type="dcterms:W3CDTF">2017-02-08T02:47:56Z</dcterms:created>
  <dcterms:modified xsi:type="dcterms:W3CDTF">2017-02-14T00:16:49Z</dcterms:modified>
  <cp:category/>
</cp:coreProperties>
</file>