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下水道\"/>
    </mc:Choice>
  </mc:AlternateContent>
  <workbookProtection workbookPassword="8649" lockStructure="1"/>
  <bookViews>
    <workbookView xWindow="-15" yWindow="45" windowWidth="1080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<sst xmlns="http://schemas.openxmlformats.org/spreadsheetml/2006/main" count="226" uniqueCount="111">
  <si>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</si>
  <si>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</si>
  <si>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</si>
  <si>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</si>
  <si>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</si>
  <si>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</si>
  <si>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</si>
  <si>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</si>
  <si>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</si>
  <si>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</si>
  <si>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</si>
  <si>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</si>
  <si>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</si>
  <si>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</si>
  <si>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</si>
  <si>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</si>
  <si>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</si>
  <si>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</si>
  <si>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</si>
  <si>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</si>
  <si>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</si>
  <si>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</si>
  <si>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</si>
  <si>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</si>
  <si>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</si>
  <si>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</si>
  <si>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</si>
  <si>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</si>
  <si>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</si>
  <si>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</si>
  <si>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</si>
  <si>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</si>
  <si>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</si>
  <si>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</si>
  <si>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</si>
  <si>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</si>
  <si>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</si>
  <si>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</si>
  <si>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</si>
  <si>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</si>
  <si>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</si>
  <si>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</si>
  <si>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</si>
  <si>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</si>
  <si>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</si>
  <si>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</si>
  <si>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</si>
  <si>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</si>
  <si>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</si>
  <si>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</si>
  <si>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</si>
  <si>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</si>
  <si>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</si>
  <si>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</si>
  <si>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</si>
  <si>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</si>
  <si>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</si>
  <si>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</si>
  <si>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</si>
  <si>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</si>
  <si>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</si>
  <si>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</si>
  <si>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</si>
  <si>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</si>
  <si>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</si>
  <si>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</si>
  <si>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</si>
  <si>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</si>
  <si>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</si>
  <si>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</si>
  <si>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</si>
  <si>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</si>
  <si>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</si>
  <si>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</si>
  <si>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</si>
  <si>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</si>
  <si>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</si>
  <si>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</si>
  <si>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</si>
  <si>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</si>
  <si>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</si>
  <si>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</si>
  <si>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</si>
  <si>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</si>
  <si>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</si>
  <si>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</si>
  <si>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</si>
  <si>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</si>
  <si>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</si>
  <si>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</si>
  <si>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</si>
  <si>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</si>
  <si>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</si>
  <si>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</si>
  <si>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</si>
  <si>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</si>
  <si>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印西市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</si>
  <si>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</si>
  <si>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</si>
  <si>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</si>
  <si>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</si>
  <si>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</si>
  <si>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</si>
  <si>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</si>
  <si>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</si>
  <si>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</si>
  <si>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</si>
  <si>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</si>
  <si>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は100％以上を維持しており、単年度収支は黒字となっている。下水道使用料収入が増加し、⑤経費回収率も100％以上を維持しており、汚水処理費を全て使用料で賄えている状況となっている。健全経営を持続していくため、今後発生する更新投資等に充てる財源確保に努めていく。
　④企業債残高対事業規模比率は類似団体及び全国平均値と比較しても低い水準にあり、地方債残高は減少傾向にある。今後更新投資等の財源として地方債の増加も見込まれることから計画的な経営に努めていく。
　⑥汚水処理原価は、類似団体及び全国平均値と比較しても低い数値となっており、汚水１立方メートルを処理するための原価はおよそ110円から120円で安定している。今後見込まれる更新投資等を効率的に行っていくよう努めていく。
　⑧水洗化率は年々増加し、100％に近い数値となっており、類似団体及び全国平均値と比較しても高い数値となっている。</t>
    <phoneticPr fontId="4"/>
  </si>
  <si>
    <t>　③管渠改善率は類似団体及び全国平均と同様に低い水準となっている。昭和55年の供用開始以降、管渠の更新が進んでいない状況であることから、計画的な経営に取り組むとともに、長寿命化を図っていく必要がある。</t>
    <phoneticPr fontId="4"/>
  </si>
  <si>
    <t>　印西市の公共下水道は、7割以上が千葉ニュータウン区域であるため、受贈資産が多いことからも下水道整備に充てた地方債も全国平均と比べ低く、処理区域内人口の増加とともに使用料収入も増加している状況である。
　一方で、今後老朽化が進んでいくなかで管渠等の維持管理及び更新に掛かる費用は膨大になることも予想されることから、計画的な長寿命化を図り、持続的で安定した経営に努めていく必要がある。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</si>
</sst>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0.04</c:v>
                </c:pt>
                <c:pt idx="1">
                  <c:v>0.04</c:v>
                </c:pt>
                <c:pt idx="2">
                  <c:v>0.09</c:v>
                </c:pt>
                <c:pt idx="3">
                  <c:v>0.05</c:v>
                </c:pt>
                <c:pt idx="4">
                  <c:v>6.68</c:v>
                </c:pt>
              </c:numCache>
            </c:numRef>
          </c:val>
          <c:extLst>
            <c:ext xmlns:c16="http://schemas.microsoft.com/office/drawing/2014/chart" uri="{C3380CC4-5D6E-409C-BE32-E72D297353CC}">
              <c16:uniqueId val="{00000000-4B4C-4CA0-A900-11FFC4D26A5A}"/>
            </c:ext>
          </c:extLst>
        </c:ser>
        <c:dLbls>
          <c:showLegendKey val="0"/>
          <c:showVal val="0"/>
          <c:showCatName val="0"/>
          <c:showSerName val="0"/>
          <c:showPercent val="0"/>
          <c:showBubbleSize val="0"/>
        </c:dLbls>
        <c:gapWidth val="150"/>
        <c:axId val="92497408"/>
        <c:axId val="9249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7.0000000000000007E-2</c:v>
                </c:pt>
                <c:pt idx="3">
                  <c:v>0.1</c:v>
                </c:pt>
                <c:pt idx="4">
                  <c:v>0.27</c:v>
                </c:pt>
              </c:numCache>
            </c:numRef>
          </c:val>
          <c:smooth val="0"/>
          <c:extLst>
            <c:ext xmlns:c16="http://schemas.microsoft.com/office/drawing/2014/chart" uri="{C3380CC4-5D6E-409C-BE32-E72D297353CC}">
              <c16:uniqueId val="{00000001-4B4C-4CA0-A900-11FFC4D26A5A}"/>
            </c:ext>
          </c:extLst>
        </c:ser>
        <c:dLbls>
          <c:showLegendKey val="0"/>
          <c:showVal val="0"/>
          <c:showCatName val="0"/>
          <c:showSerName val="0"/>
          <c:showPercent val="0"/>
          <c:showBubbleSize val="0"/>
        </c:dLbls>
        <c:marker val="1"/>
        <c:smooth val="0"/>
        <c:axId val="92497408"/>
        <c:axId val="92498944"/>
      </c:lineChart>
      <c:dateAx>
        <c:axId val="92497408"/>
        <c:scaling>
          <c:orientation val="minMax"/>
        </c:scaling>
        <c:delete val="1"/>
        <c:axPos val="b"/>
        <c:numFmt formatCode="ge" sourceLinked="1"/>
        <c:majorTickMark val="none"/>
        <c:minorTickMark val="none"/>
        <c:tickLblPos val="none"/>
        <c:crossAx val="92498944"/>
        <c:crosses val="autoZero"/>
        <c:auto val="1"/>
        <c:lblOffset val="100"/>
        <c:baseTimeUnit val="years"/>
      </c:dateAx>
      <c:valAx>
        <c:axId val="9249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9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04-4904-9F3C-613BDF4BAF8F}"/>
            </c:ext>
          </c:extLst>
        </c:ser>
        <c:dLbls>
          <c:showLegendKey val="0"/>
          <c:showVal val="0"/>
          <c:showCatName val="0"/>
          <c:showSerName val="0"/>
          <c:showPercent val="0"/>
          <c:showBubbleSize val="0"/>
        </c:dLbls>
        <c:gapWidth val="150"/>
        <c:axId val="72575616"/>
        <c:axId val="725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64.2</c:v>
                </c:pt>
                <c:pt idx="1">
                  <c:v>64.75</c:v>
                </c:pt>
                <c:pt idx="2">
                  <c:v>64.12</c:v>
                </c:pt>
                <c:pt idx="3">
                  <c:v>64.87</c:v>
                </c:pt>
                <c:pt idx="4">
                  <c:v>65.62</c:v>
                </c:pt>
              </c:numCache>
            </c:numRef>
          </c:val>
          <c:smooth val="0"/>
          <c:extLst>
            <c:ext xmlns:c16="http://schemas.microsoft.com/office/drawing/2014/chart" uri="{C3380CC4-5D6E-409C-BE32-E72D297353CC}">
              <c16:uniqueId val="{00000001-E504-4904-9F3C-613BDF4BAF8F}"/>
            </c:ext>
          </c:extLst>
        </c:ser>
        <c:dLbls>
          <c:showLegendKey val="0"/>
          <c:showVal val="0"/>
          <c:showCatName val="0"/>
          <c:showSerName val="0"/>
          <c:showPercent val="0"/>
          <c:showBubbleSize val="0"/>
        </c:dLbls>
        <c:marker val="1"/>
        <c:smooth val="0"/>
        <c:axId val="72575616"/>
        <c:axId val="72585600"/>
      </c:lineChart>
      <c:dateAx>
        <c:axId val="72575616"/>
        <c:scaling>
          <c:orientation val="minMax"/>
        </c:scaling>
        <c:delete val="1"/>
        <c:axPos val="b"/>
        <c:numFmt formatCode="ge" sourceLinked="1"/>
        <c:majorTickMark val="none"/>
        <c:minorTickMark val="none"/>
        <c:tickLblPos val="none"/>
        <c:crossAx val="72585600"/>
        <c:crosses val="autoZero"/>
        <c:auto val="1"/>
        <c:lblOffset val="100"/>
        <c:baseTimeUnit val="years"/>
      </c:dateAx>
      <c:valAx>
        <c:axId val="725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7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98.94</c:v>
                </c:pt>
                <c:pt idx="1">
                  <c:v>98.96</c:v>
                </c:pt>
                <c:pt idx="2">
                  <c:v>98.99</c:v>
                </c:pt>
                <c:pt idx="3">
                  <c:v>99.06</c:v>
                </c:pt>
                <c:pt idx="4">
                  <c:v>99.09</c:v>
                </c:pt>
              </c:numCache>
            </c:numRef>
          </c:val>
          <c:extLst>
            <c:ext xmlns:c16="http://schemas.microsoft.com/office/drawing/2014/chart" uri="{C3380CC4-5D6E-409C-BE32-E72D297353CC}">
              <c16:uniqueId val="{00000000-9F51-474A-8E6D-A3DE9FE173F1}"/>
            </c:ext>
          </c:extLst>
        </c:ser>
        <c:dLbls>
          <c:showLegendKey val="0"/>
          <c:showVal val="0"/>
          <c:showCatName val="0"/>
          <c:showSerName val="0"/>
          <c:showPercent val="0"/>
          <c:showBubbleSize val="0"/>
        </c:dLbls>
        <c:gapWidth val="150"/>
        <c:axId val="77560448"/>
        <c:axId val="775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93.37</c:v>
                </c:pt>
                <c:pt idx="1">
                  <c:v>92.84</c:v>
                </c:pt>
                <c:pt idx="2">
                  <c:v>90.91</c:v>
                </c:pt>
                <c:pt idx="3">
                  <c:v>91.11</c:v>
                </c:pt>
                <c:pt idx="4">
                  <c:v>91.44</c:v>
                </c:pt>
              </c:numCache>
            </c:numRef>
          </c:val>
          <c:smooth val="0"/>
          <c:extLst>
            <c:ext xmlns:c16="http://schemas.microsoft.com/office/drawing/2014/chart" uri="{C3380CC4-5D6E-409C-BE32-E72D297353CC}">
              <c16:uniqueId val="{00000001-9F51-474A-8E6D-A3DE9FE173F1}"/>
            </c:ext>
          </c:extLst>
        </c:ser>
        <c:dLbls>
          <c:showLegendKey val="0"/>
          <c:showVal val="0"/>
          <c:showCatName val="0"/>
          <c:showSerName val="0"/>
          <c:showPercent val="0"/>
          <c:showBubbleSize val="0"/>
        </c:dLbls>
        <c:marker val="1"/>
        <c:smooth val="0"/>
        <c:axId val="77560448"/>
        <c:axId val="77570432"/>
      </c:lineChart>
      <c:dateAx>
        <c:axId val="77560448"/>
        <c:scaling>
          <c:orientation val="minMax"/>
        </c:scaling>
        <c:delete val="1"/>
        <c:axPos val="b"/>
        <c:numFmt formatCode="ge" sourceLinked="1"/>
        <c:majorTickMark val="none"/>
        <c:minorTickMark val="none"/>
        <c:tickLblPos val="none"/>
        <c:crossAx val="77570432"/>
        <c:crosses val="autoZero"/>
        <c:auto val="1"/>
        <c:lblOffset val="100"/>
        <c:baseTimeUnit val="years"/>
      </c:dateAx>
      <c:valAx>
        <c:axId val="775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6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100.52</c:v>
                </c:pt>
                <c:pt idx="1">
                  <c:v>108.46</c:v>
                </c:pt>
                <c:pt idx="2">
                  <c:v>103.83</c:v>
                </c:pt>
                <c:pt idx="3">
                  <c:v>120</c:v>
                </c:pt>
                <c:pt idx="4">
                  <c:v>119.85</c:v>
                </c:pt>
              </c:numCache>
            </c:numRef>
          </c:val>
          <c:extLst>
            <c:ext xmlns:c16="http://schemas.microsoft.com/office/drawing/2014/chart" uri="{C3380CC4-5D6E-409C-BE32-E72D297353CC}">
              <c16:uniqueId val="{00000000-6981-4506-ACC0-C678D3A9A988}"/>
            </c:ext>
          </c:extLst>
        </c:ser>
        <c:dLbls>
          <c:showLegendKey val="0"/>
          <c:showVal val="0"/>
          <c:showCatName val="0"/>
          <c:showSerName val="0"/>
          <c:showPercent val="0"/>
          <c:showBubbleSize val="0"/>
        </c:dLbls>
        <c:gapWidth val="150"/>
        <c:axId val="92546560"/>
        <c:axId val="925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81-4506-ACC0-C678D3A9A988}"/>
            </c:ext>
          </c:extLst>
        </c:ser>
        <c:dLbls>
          <c:showLegendKey val="0"/>
          <c:showVal val="0"/>
          <c:showCatName val="0"/>
          <c:showSerName val="0"/>
          <c:showPercent val="0"/>
          <c:showBubbleSize val="0"/>
        </c:dLbls>
        <c:marker val="1"/>
        <c:smooth val="0"/>
        <c:axId val="92546560"/>
        <c:axId val="92548096"/>
      </c:lineChart>
      <c:dateAx>
        <c:axId val="92546560"/>
        <c:scaling>
          <c:orientation val="minMax"/>
        </c:scaling>
        <c:delete val="1"/>
        <c:axPos val="b"/>
        <c:numFmt formatCode="ge" sourceLinked="1"/>
        <c:majorTickMark val="none"/>
        <c:minorTickMark val="none"/>
        <c:tickLblPos val="none"/>
        <c:crossAx val="92548096"/>
        <c:crosses val="autoZero"/>
        <c:auto val="1"/>
        <c:lblOffset val="100"/>
        <c:baseTimeUnit val="years"/>
      </c:dateAx>
      <c:valAx>
        <c:axId val="925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4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EE-4B56-955D-6595EB54C690}"/>
            </c:ext>
          </c:extLst>
        </c:ser>
        <c:dLbls>
          <c:showLegendKey val="0"/>
          <c:showVal val="0"/>
          <c:showCatName val="0"/>
          <c:showSerName val="0"/>
          <c:showPercent val="0"/>
          <c:showBubbleSize val="0"/>
        </c:dLbls>
        <c:gapWidth val="150"/>
        <c:axId val="92579328"/>
        <c:axId val="9258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EE-4B56-955D-6595EB54C690}"/>
            </c:ext>
          </c:extLst>
        </c:ser>
        <c:dLbls>
          <c:showLegendKey val="0"/>
          <c:showVal val="0"/>
          <c:showCatName val="0"/>
          <c:showSerName val="0"/>
          <c:showPercent val="0"/>
          <c:showBubbleSize val="0"/>
        </c:dLbls>
        <c:marker val="1"/>
        <c:smooth val="0"/>
        <c:axId val="92579328"/>
        <c:axId val="92580864"/>
      </c:lineChart>
      <c:dateAx>
        <c:axId val="92579328"/>
        <c:scaling>
          <c:orientation val="minMax"/>
        </c:scaling>
        <c:delete val="1"/>
        <c:axPos val="b"/>
        <c:numFmt formatCode="ge" sourceLinked="1"/>
        <c:majorTickMark val="none"/>
        <c:minorTickMark val="none"/>
        <c:tickLblPos val="none"/>
        <c:crossAx val="92580864"/>
        <c:crosses val="autoZero"/>
        <c:auto val="1"/>
        <c:lblOffset val="100"/>
        <c:baseTimeUnit val="years"/>
      </c:dateAx>
      <c:valAx>
        <c:axId val="9258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7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1F-47A4-AAC0-0EC79FC4CAB9}"/>
            </c:ext>
          </c:extLst>
        </c:ser>
        <c:dLbls>
          <c:showLegendKey val="0"/>
          <c:showVal val="0"/>
          <c:showCatName val="0"/>
          <c:showSerName val="0"/>
          <c:showPercent val="0"/>
          <c:showBubbleSize val="0"/>
        </c:dLbls>
        <c:gapWidth val="150"/>
        <c:axId val="51463680"/>
        <c:axId val="5146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1F-47A4-AAC0-0EC79FC4CAB9}"/>
            </c:ext>
          </c:extLst>
        </c:ser>
        <c:dLbls>
          <c:showLegendKey val="0"/>
          <c:showVal val="0"/>
          <c:showCatName val="0"/>
          <c:showSerName val="0"/>
          <c:showPercent val="0"/>
          <c:showBubbleSize val="0"/>
        </c:dLbls>
        <c:marker val="1"/>
        <c:smooth val="0"/>
        <c:axId val="51463680"/>
        <c:axId val="51465216"/>
      </c:lineChart>
      <c:dateAx>
        <c:axId val="51463680"/>
        <c:scaling>
          <c:orientation val="minMax"/>
        </c:scaling>
        <c:delete val="1"/>
        <c:axPos val="b"/>
        <c:numFmt formatCode="ge" sourceLinked="1"/>
        <c:majorTickMark val="none"/>
        <c:minorTickMark val="none"/>
        <c:tickLblPos val="none"/>
        <c:crossAx val="51465216"/>
        <c:crosses val="autoZero"/>
        <c:auto val="1"/>
        <c:lblOffset val="100"/>
        <c:baseTimeUnit val="years"/>
      </c:dateAx>
      <c:valAx>
        <c:axId val="5146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46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41-43E6-B5CD-E581B13BA4B3}"/>
            </c:ext>
          </c:extLst>
        </c:ser>
        <c:dLbls>
          <c:showLegendKey val="0"/>
          <c:showVal val="0"/>
          <c:showCatName val="0"/>
          <c:showSerName val="0"/>
          <c:showPercent val="0"/>
          <c:showBubbleSize val="0"/>
        </c:dLbls>
        <c:gapWidth val="150"/>
        <c:axId val="58067584"/>
        <c:axId val="580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41-43E6-B5CD-E581B13BA4B3}"/>
            </c:ext>
          </c:extLst>
        </c:ser>
        <c:dLbls>
          <c:showLegendKey val="0"/>
          <c:showVal val="0"/>
          <c:showCatName val="0"/>
          <c:showSerName val="0"/>
          <c:showPercent val="0"/>
          <c:showBubbleSize val="0"/>
        </c:dLbls>
        <c:marker val="1"/>
        <c:smooth val="0"/>
        <c:axId val="58067584"/>
        <c:axId val="58073472"/>
      </c:lineChart>
      <c:dateAx>
        <c:axId val="58067584"/>
        <c:scaling>
          <c:orientation val="minMax"/>
        </c:scaling>
        <c:delete val="1"/>
        <c:axPos val="b"/>
        <c:numFmt formatCode="ge" sourceLinked="1"/>
        <c:majorTickMark val="none"/>
        <c:minorTickMark val="none"/>
        <c:tickLblPos val="none"/>
        <c:crossAx val="58073472"/>
        <c:crosses val="autoZero"/>
        <c:auto val="1"/>
        <c:lblOffset val="100"/>
        <c:baseTimeUnit val="years"/>
      </c:dateAx>
      <c:valAx>
        <c:axId val="580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06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32-4AE8-ABD4-1C8B29FD77D4}"/>
            </c:ext>
          </c:extLst>
        </c:ser>
        <c:dLbls>
          <c:showLegendKey val="0"/>
          <c:showVal val="0"/>
          <c:showCatName val="0"/>
          <c:showSerName val="0"/>
          <c:showPercent val="0"/>
          <c:showBubbleSize val="0"/>
        </c:dLbls>
        <c:gapWidth val="150"/>
        <c:axId val="58112640"/>
        <c:axId val="581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32-4AE8-ABD4-1C8B29FD77D4}"/>
            </c:ext>
          </c:extLst>
        </c:ser>
        <c:dLbls>
          <c:showLegendKey val="0"/>
          <c:showVal val="0"/>
          <c:showCatName val="0"/>
          <c:showSerName val="0"/>
          <c:showPercent val="0"/>
          <c:showBubbleSize val="0"/>
        </c:dLbls>
        <c:marker val="1"/>
        <c:smooth val="0"/>
        <c:axId val="58112640"/>
        <c:axId val="58114432"/>
      </c:lineChart>
      <c:dateAx>
        <c:axId val="58112640"/>
        <c:scaling>
          <c:orientation val="minMax"/>
        </c:scaling>
        <c:delete val="1"/>
        <c:axPos val="b"/>
        <c:numFmt formatCode="ge" sourceLinked="1"/>
        <c:majorTickMark val="none"/>
        <c:minorTickMark val="none"/>
        <c:tickLblPos val="none"/>
        <c:crossAx val="58114432"/>
        <c:crosses val="autoZero"/>
        <c:auto val="1"/>
        <c:lblOffset val="100"/>
        <c:baseTimeUnit val="years"/>
      </c:dateAx>
      <c:valAx>
        <c:axId val="581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1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209.23</c:v>
                </c:pt>
                <c:pt idx="1">
                  <c:v>190.05</c:v>
                </c:pt>
                <c:pt idx="2">
                  <c:v>197.55</c:v>
                </c:pt>
                <c:pt idx="3">
                  <c:v>165.29</c:v>
                </c:pt>
                <c:pt idx="4">
                  <c:v>238.63</c:v>
                </c:pt>
              </c:numCache>
            </c:numRef>
          </c:val>
          <c:extLst>
            <c:ext xmlns:c16="http://schemas.microsoft.com/office/drawing/2014/chart" uri="{C3380CC4-5D6E-409C-BE32-E72D297353CC}">
              <c16:uniqueId val="{00000000-1E32-4B8B-B545-52475259E511}"/>
            </c:ext>
          </c:extLst>
        </c:ser>
        <c:dLbls>
          <c:showLegendKey val="0"/>
          <c:showVal val="0"/>
          <c:showCatName val="0"/>
          <c:showSerName val="0"/>
          <c:showPercent val="0"/>
          <c:showBubbleSize val="0"/>
        </c:dLbls>
        <c:gapWidth val="150"/>
        <c:axId val="59275904"/>
        <c:axId val="5928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742.31</c:v>
                </c:pt>
                <c:pt idx="1">
                  <c:v>708.85</c:v>
                </c:pt>
                <c:pt idx="2">
                  <c:v>885.97</c:v>
                </c:pt>
                <c:pt idx="3">
                  <c:v>854.16</c:v>
                </c:pt>
                <c:pt idx="4">
                  <c:v>848.31</c:v>
                </c:pt>
              </c:numCache>
            </c:numRef>
          </c:val>
          <c:smooth val="0"/>
          <c:extLst>
            <c:ext xmlns:c16="http://schemas.microsoft.com/office/drawing/2014/chart" uri="{C3380CC4-5D6E-409C-BE32-E72D297353CC}">
              <c16:uniqueId val="{00000001-1E32-4B8B-B545-52475259E511}"/>
            </c:ext>
          </c:extLst>
        </c:ser>
        <c:dLbls>
          <c:showLegendKey val="0"/>
          <c:showVal val="0"/>
          <c:showCatName val="0"/>
          <c:showSerName val="0"/>
          <c:showPercent val="0"/>
          <c:showBubbleSize val="0"/>
        </c:dLbls>
        <c:marker val="1"/>
        <c:smooth val="0"/>
        <c:axId val="59275904"/>
        <c:axId val="59285888"/>
      </c:lineChart>
      <c:dateAx>
        <c:axId val="59275904"/>
        <c:scaling>
          <c:orientation val="minMax"/>
        </c:scaling>
        <c:delete val="1"/>
        <c:axPos val="b"/>
        <c:numFmt formatCode="ge" sourceLinked="1"/>
        <c:majorTickMark val="none"/>
        <c:minorTickMark val="none"/>
        <c:tickLblPos val="none"/>
        <c:crossAx val="59285888"/>
        <c:crosses val="autoZero"/>
        <c:auto val="1"/>
        <c:lblOffset val="100"/>
        <c:baseTimeUnit val="years"/>
      </c:dateAx>
      <c:valAx>
        <c:axId val="5928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27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106.73</c:v>
                </c:pt>
                <c:pt idx="1">
                  <c:v>115.77</c:v>
                </c:pt>
                <c:pt idx="2">
                  <c:v>105.83</c:v>
                </c:pt>
                <c:pt idx="3">
                  <c:v>119.5</c:v>
                </c:pt>
                <c:pt idx="4">
                  <c:v>119.51</c:v>
                </c:pt>
              </c:numCache>
            </c:numRef>
          </c:val>
          <c:extLst>
            <c:ext xmlns:c16="http://schemas.microsoft.com/office/drawing/2014/chart" uri="{C3380CC4-5D6E-409C-BE32-E72D297353CC}">
              <c16:uniqueId val="{00000000-16E3-4C1A-921E-F5F76396236C}"/>
            </c:ext>
          </c:extLst>
        </c:ser>
        <c:dLbls>
          <c:showLegendKey val="0"/>
          <c:showVal val="0"/>
          <c:showCatName val="0"/>
          <c:showSerName val="0"/>
          <c:showPercent val="0"/>
          <c:showBubbleSize val="0"/>
        </c:dLbls>
        <c:gapWidth val="150"/>
        <c:axId val="59312768"/>
        <c:axId val="5932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86.6</c:v>
                </c:pt>
                <c:pt idx="1">
                  <c:v>89.47</c:v>
                </c:pt>
                <c:pt idx="2">
                  <c:v>89.94</c:v>
                </c:pt>
                <c:pt idx="3">
                  <c:v>93.13</c:v>
                </c:pt>
                <c:pt idx="4">
                  <c:v>94.38</c:v>
                </c:pt>
              </c:numCache>
            </c:numRef>
          </c:val>
          <c:smooth val="0"/>
          <c:extLst>
            <c:ext xmlns:c16="http://schemas.microsoft.com/office/drawing/2014/chart" uri="{C3380CC4-5D6E-409C-BE32-E72D297353CC}">
              <c16:uniqueId val="{00000001-16E3-4C1A-921E-F5F76396236C}"/>
            </c:ext>
          </c:extLst>
        </c:ser>
        <c:dLbls>
          <c:showLegendKey val="0"/>
          <c:showVal val="0"/>
          <c:showCatName val="0"/>
          <c:showSerName val="0"/>
          <c:showPercent val="0"/>
          <c:showBubbleSize val="0"/>
        </c:dLbls>
        <c:marker val="1"/>
        <c:smooth val="0"/>
        <c:axId val="59312768"/>
        <c:axId val="59322752"/>
      </c:lineChart>
      <c:dateAx>
        <c:axId val="59312768"/>
        <c:scaling>
          <c:orientation val="minMax"/>
        </c:scaling>
        <c:delete val="1"/>
        <c:axPos val="b"/>
        <c:numFmt formatCode="ge" sourceLinked="1"/>
        <c:majorTickMark val="none"/>
        <c:minorTickMark val="none"/>
        <c:tickLblPos val="none"/>
        <c:crossAx val="59322752"/>
        <c:crosses val="autoZero"/>
        <c:auto val="1"/>
        <c:lblOffset val="100"/>
        <c:baseTimeUnit val="years"/>
      </c:dateAx>
      <c:valAx>
        <c:axId val="593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119.19</c:v>
                </c:pt>
                <c:pt idx="1">
                  <c:v>110.59</c:v>
                </c:pt>
                <c:pt idx="2">
                  <c:v>121.24</c:v>
                </c:pt>
                <c:pt idx="3">
                  <c:v>110.94</c:v>
                </c:pt>
                <c:pt idx="4">
                  <c:v>112.67</c:v>
                </c:pt>
              </c:numCache>
            </c:numRef>
          </c:val>
          <c:extLst>
            <c:ext xmlns:c16="http://schemas.microsoft.com/office/drawing/2014/chart" uri="{C3380CC4-5D6E-409C-BE32-E72D297353CC}">
              <c16:uniqueId val="{00000000-7E6F-4211-A126-C93681105229}"/>
            </c:ext>
          </c:extLst>
        </c:ser>
        <c:dLbls>
          <c:showLegendKey val="0"/>
          <c:showVal val="0"/>
          <c:showCatName val="0"/>
          <c:showSerName val="0"/>
          <c:showPercent val="0"/>
          <c:showBubbleSize val="0"/>
        </c:dLbls>
        <c:gapWidth val="150"/>
        <c:axId val="59353728"/>
        <c:axId val="5935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144.15</c:v>
                </c:pt>
                <c:pt idx="1">
                  <c:v>143.47999999999999</c:v>
                </c:pt>
                <c:pt idx="2">
                  <c:v>168.57</c:v>
                </c:pt>
                <c:pt idx="3">
                  <c:v>167.97</c:v>
                </c:pt>
                <c:pt idx="4">
                  <c:v>165.45</c:v>
                </c:pt>
              </c:numCache>
            </c:numRef>
          </c:val>
          <c:smooth val="0"/>
          <c:extLst>
            <c:ext xmlns:c16="http://schemas.microsoft.com/office/drawing/2014/chart" uri="{C3380CC4-5D6E-409C-BE32-E72D297353CC}">
              <c16:uniqueId val="{00000001-7E6F-4211-A126-C93681105229}"/>
            </c:ext>
          </c:extLst>
        </c:ser>
        <c:dLbls>
          <c:showLegendKey val="0"/>
          <c:showVal val="0"/>
          <c:showCatName val="0"/>
          <c:showSerName val="0"/>
          <c:showPercent val="0"/>
          <c:showBubbleSize val="0"/>
        </c:dLbls>
        <c:marker val="1"/>
        <c:smooth val="0"/>
        <c:axId val="59353728"/>
        <c:axId val="59359616"/>
      </c:lineChart>
      <c:dateAx>
        <c:axId val="59353728"/>
        <c:scaling>
          <c:orientation val="minMax"/>
        </c:scaling>
        <c:delete val="1"/>
        <c:axPos val="b"/>
        <c:numFmt formatCode="ge" sourceLinked="1"/>
        <c:majorTickMark val="none"/>
        <c:minorTickMark val="none"/>
        <c:tickLblPos val="none"/>
        <c:crossAx val="59359616"/>
        <c:crosses val="autoZero"/>
        <c:auto val="1"/>
        <c:lblOffset val="100"/>
        <c:baseTimeUnit val="years"/>
      </c:dateAx>
      <c:valAx>
        <c:axId val="5935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3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R6" sqref="BR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千葉県　印西市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95040</v>
      </c>
      <c r="AM8" s="64"/>
      <c r="AN8" s="64"/>
      <c r="AO8" s="64"/>
      <c r="AP8" s="64"/>
      <c r="AQ8" s="64"/>
      <c r="AR8" s="64"/>
      <c r="AS8" s="64"/>
      <c r="AT8" s="63">
        <f>データ!S6</f>
        <v>123.79</v>
      </c>
      <c r="AU8" s="63"/>
      <c r="AV8" s="63"/>
      <c r="AW8" s="63"/>
      <c r="AX8" s="63"/>
      <c r="AY8" s="63"/>
      <c r="AZ8" s="63"/>
      <c r="BA8" s="63"/>
      <c r="BB8" s="63">
        <f>データ!T6</f>
        <v>767.75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79.69</v>
      </c>
      <c r="Q10" s="63"/>
      <c r="R10" s="63"/>
      <c r="S10" s="63"/>
      <c r="T10" s="63"/>
      <c r="U10" s="63"/>
      <c r="V10" s="63"/>
      <c r="W10" s="63">
        <f>データ!P6</f>
        <v>80.89</v>
      </c>
      <c r="X10" s="63"/>
      <c r="Y10" s="63"/>
      <c r="Z10" s="63"/>
      <c r="AA10" s="63"/>
      <c r="AB10" s="63"/>
      <c r="AC10" s="63"/>
      <c r="AD10" s="64">
        <f>データ!Q6</f>
        <v>2138</v>
      </c>
      <c r="AE10" s="64"/>
      <c r="AF10" s="64"/>
      <c r="AG10" s="64"/>
      <c r="AH10" s="64"/>
      <c r="AI10" s="64"/>
      <c r="AJ10" s="64"/>
      <c r="AK10" s="2"/>
      <c r="AL10" s="64">
        <f>データ!U6</f>
        <v>75850</v>
      </c>
      <c r="AM10" s="64"/>
      <c r="AN10" s="64"/>
      <c r="AO10" s="64"/>
      <c r="AP10" s="64"/>
      <c r="AQ10" s="64"/>
      <c r="AR10" s="64"/>
      <c r="AS10" s="64"/>
      <c r="AT10" s="63">
        <f>データ!V6</f>
        <v>18.32</v>
      </c>
      <c r="AU10" s="63"/>
      <c r="AV10" s="63"/>
      <c r="AW10" s="63"/>
      <c r="AX10" s="63"/>
      <c r="AY10" s="63"/>
      <c r="AZ10" s="63"/>
      <c r="BA10" s="63"/>
      <c r="BB10" s="63">
        <f>データ!W6</f>
        <v>4140.28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122319</v>
      </c>
      <c r="D6" s="31">
        <f t="shared" si="3"/>
        <v>47</v>
      </c>
      <c r="E6" s="31">
        <f t="shared" si="3"/>
        <v>17</v>
      </c>
      <c r="F6" s="31">
        <f t="shared" si="3"/>
        <v>1</v>
      </c>
      <c r="G6" s="31">
        <f t="shared" si="3"/>
        <v>0</v>
      </c>
      <c r="H6" s="31" t="str">
        <f t="shared" si="3"/>
        <v>千葉県　印西市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79.69</v>
      </c>
      <c r="P6" s="32">
        <f t="shared" si="3"/>
        <v>80.89</v>
      </c>
      <c r="Q6" s="32">
        <f t="shared" si="3"/>
        <v>2138</v>
      </c>
      <c r="R6" s="32">
        <f t="shared" si="3"/>
        <v>95040</v>
      </c>
      <c r="S6" s="32">
        <f t="shared" si="3"/>
        <v>123.79</v>
      </c>
      <c r="T6" s="32">
        <f t="shared" si="3"/>
        <v>767.75</v>
      </c>
      <c r="U6" s="32">
        <f t="shared" si="3"/>
        <v>75850</v>
      </c>
      <c r="V6" s="32">
        <f t="shared" si="3"/>
        <v>18.32</v>
      </c>
      <c r="W6" s="32">
        <f t="shared" si="3"/>
        <v>4140.28</v>
      </c>
      <c r="X6" s="33">
        <f>IF(X7="",NA(),X7)</f>
        <v>100.52</v>
      </c>
      <c r="Y6" s="33">
        <f t="shared" ref="Y6:AG6" si="4">IF(Y7="",NA(),Y7)</f>
        <v>108.46</v>
      </c>
      <c r="Z6" s="33">
        <f t="shared" si="4"/>
        <v>103.83</v>
      </c>
      <c r="AA6" s="33">
        <f t="shared" si="4"/>
        <v>120</v>
      </c>
      <c r="AB6" s="33">
        <f t="shared" si="4"/>
        <v>119.85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209.23</v>
      </c>
      <c r="BF6" s="33">
        <f t="shared" ref="BF6:BN6" si="7">IF(BF7="",NA(),BF7)</f>
        <v>190.05</v>
      </c>
      <c r="BG6" s="33">
        <f t="shared" si="7"/>
        <v>197.55</v>
      </c>
      <c r="BH6" s="33">
        <f t="shared" si="7"/>
        <v>165.29</v>
      </c>
      <c r="BI6" s="33">
        <f t="shared" si="7"/>
        <v>238.63</v>
      </c>
      <c r="BJ6" s="33">
        <f t="shared" si="7"/>
        <v>742.31</v>
      </c>
      <c r="BK6" s="33">
        <f t="shared" si="7"/>
        <v>708.85</v>
      </c>
      <c r="BL6" s="33">
        <f t="shared" si="7"/>
        <v>885.97</v>
      </c>
      <c r="BM6" s="33">
        <f t="shared" si="7"/>
        <v>854.16</v>
      </c>
      <c r="BN6" s="33">
        <f t="shared" si="7"/>
        <v>848.31</v>
      </c>
      <c r="BO6" s="32" t="str">
        <f>IF(BO7="","",IF(BO7="-","【-】","【"&amp;SUBSTITUTE(TEXT(BO7,"#,##0.00"),"-","△")&amp;"】"))</f>
        <v>【763.62】</v>
      </c>
      <c r="BP6" s="33">
        <f>IF(BP7="",NA(),BP7)</f>
        <v>106.73</v>
      </c>
      <c r="BQ6" s="33">
        <f t="shared" ref="BQ6:BY6" si="8">IF(BQ7="",NA(),BQ7)</f>
        <v>115.77</v>
      </c>
      <c r="BR6" s="33">
        <f t="shared" si="8"/>
        <v>105.83</v>
      </c>
      <c r="BS6" s="33">
        <f t="shared" si="8"/>
        <v>119.5</v>
      </c>
      <c r="BT6" s="33">
        <f t="shared" si="8"/>
        <v>119.51</v>
      </c>
      <c r="BU6" s="33">
        <f t="shared" si="8"/>
        <v>86.6</v>
      </c>
      <c r="BV6" s="33">
        <f t="shared" si="8"/>
        <v>89.47</v>
      </c>
      <c r="BW6" s="33">
        <f t="shared" si="8"/>
        <v>89.94</v>
      </c>
      <c r="BX6" s="33">
        <f t="shared" si="8"/>
        <v>93.13</v>
      </c>
      <c r="BY6" s="33">
        <f t="shared" si="8"/>
        <v>94.38</v>
      </c>
      <c r="BZ6" s="32" t="str">
        <f>IF(BZ7="","",IF(BZ7="-","【-】","【"&amp;SUBSTITUTE(TEXT(BZ7,"#,##0.00"),"-","△")&amp;"】"))</f>
        <v>【98.53】</v>
      </c>
      <c r="CA6" s="33">
        <f>IF(CA7="",NA(),CA7)</f>
        <v>119.19</v>
      </c>
      <c r="CB6" s="33">
        <f t="shared" ref="CB6:CJ6" si="9">IF(CB7="",NA(),CB7)</f>
        <v>110.59</v>
      </c>
      <c r="CC6" s="33">
        <f t="shared" si="9"/>
        <v>121.24</v>
      </c>
      <c r="CD6" s="33">
        <f t="shared" si="9"/>
        <v>110.94</v>
      </c>
      <c r="CE6" s="33">
        <f t="shared" si="9"/>
        <v>112.67</v>
      </c>
      <c r="CF6" s="33">
        <f t="shared" si="9"/>
        <v>144.15</v>
      </c>
      <c r="CG6" s="33">
        <f t="shared" si="9"/>
        <v>143.47999999999999</v>
      </c>
      <c r="CH6" s="33">
        <f t="shared" si="9"/>
        <v>168.57</v>
      </c>
      <c r="CI6" s="33">
        <f t="shared" si="9"/>
        <v>167.97</v>
      </c>
      <c r="CJ6" s="33">
        <f t="shared" si="9"/>
        <v>165.45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64.2</v>
      </c>
      <c r="CR6" s="33">
        <f t="shared" si="10"/>
        <v>64.75</v>
      </c>
      <c r="CS6" s="33">
        <f t="shared" si="10"/>
        <v>64.12</v>
      </c>
      <c r="CT6" s="33">
        <f t="shared" si="10"/>
        <v>64.87</v>
      </c>
      <c r="CU6" s="33">
        <f t="shared" si="10"/>
        <v>65.62</v>
      </c>
      <c r="CV6" s="32" t="str">
        <f>IF(CV7="","",IF(CV7="-","【-】","【"&amp;SUBSTITUTE(TEXT(CV7,"#,##0.00"),"-","△")&amp;"】"))</f>
        <v>【60.01】</v>
      </c>
      <c r="CW6" s="33">
        <f>IF(CW7="",NA(),CW7)</f>
        <v>98.94</v>
      </c>
      <c r="CX6" s="33">
        <f t="shared" ref="CX6:DF6" si="11">IF(CX7="",NA(),CX7)</f>
        <v>98.96</v>
      </c>
      <c r="CY6" s="33">
        <f t="shared" si="11"/>
        <v>98.99</v>
      </c>
      <c r="CZ6" s="33">
        <f t="shared" si="11"/>
        <v>99.06</v>
      </c>
      <c r="DA6" s="33">
        <f t="shared" si="11"/>
        <v>99.09</v>
      </c>
      <c r="DB6" s="33">
        <f t="shared" si="11"/>
        <v>93.37</v>
      </c>
      <c r="DC6" s="33">
        <f t="shared" si="11"/>
        <v>92.84</v>
      </c>
      <c r="DD6" s="33">
        <f t="shared" si="11"/>
        <v>90.91</v>
      </c>
      <c r="DE6" s="33">
        <f t="shared" si="11"/>
        <v>91.11</v>
      </c>
      <c r="DF6" s="33">
        <f t="shared" si="11"/>
        <v>91.44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0.04</v>
      </c>
      <c r="EE6" s="33">
        <f t="shared" ref="EE6:EM6" si="14">IF(EE7="",NA(),EE7)</f>
        <v>0.04</v>
      </c>
      <c r="EF6" s="33">
        <f t="shared" si="14"/>
        <v>0.09</v>
      </c>
      <c r="EG6" s="33">
        <f t="shared" si="14"/>
        <v>0.05</v>
      </c>
      <c r="EH6" s="33">
        <f t="shared" si="14"/>
        <v>6.68</v>
      </c>
      <c r="EI6" s="33">
        <f t="shared" si="14"/>
        <v>0.05</v>
      </c>
      <c r="EJ6" s="33">
        <f t="shared" si="14"/>
        <v>0.04</v>
      </c>
      <c r="EK6" s="33">
        <f t="shared" si="14"/>
        <v>7.0000000000000007E-2</v>
      </c>
      <c r="EL6" s="33">
        <f t="shared" si="14"/>
        <v>0.1</v>
      </c>
      <c r="EM6" s="33">
        <f t="shared" si="14"/>
        <v>0.27</v>
      </c>
      <c r="EN6" s="32" t="str">
        <f>IF(EN7="","",IF(EN7="-","【-】","【"&amp;SUBSTITUTE(TEXT(EN7,"#,##0.00"),"-","△")&amp;"】"))</f>
        <v>【0.23】</v>
      </c>
    </row>
    <row r="7" spans="1:144" s="34" customFormat="1" x14ac:dyDescent="0.15">
      <c r="A7" s="26"/>
      <c r="B7" s="35">
        <v>2015</v>
      </c>
      <c r="C7" s="35">
        <v>122319</v>
      </c>
      <c r="D7" s="35">
        <v>47</v>
      </c>
      <c r="E7" s="35">
        <v>17</v>
      </c>
      <c r="F7" s="35">
        <v>1</v>
      </c>
      <c r="G7" s="35">
        <v>0</v>
      </c>
      <c r="H7" s="35" t="s">
        <v>96</v>
      </c>
      <c r="I7" s="35" t="s">
        <v>97</v>
      </c>
      <c r="J7" s="35" t="s">
        <v>98</v>
      </c>
      <c r="K7" s="35" t="s">
        <v>99</v>
      </c>
      <c r="L7" s="35" t="s">
        <v>100</v>
      </c>
      <c r="M7" s="36" t="s">
        <v>101</v>
      </c>
      <c r="N7" s="36" t="s">
        <v>102</v>
      </c>
      <c r="O7" s="36">
        <v>79.69</v>
      </c>
      <c r="P7" s="36">
        <v>80.89</v>
      </c>
      <c r="Q7" s="36">
        <v>2138</v>
      </c>
      <c r="R7" s="36">
        <v>95040</v>
      </c>
      <c r="S7" s="36">
        <v>123.79</v>
      </c>
      <c r="T7" s="36">
        <v>767.75</v>
      </c>
      <c r="U7" s="36">
        <v>75850</v>
      </c>
      <c r="V7" s="36">
        <v>18.32</v>
      </c>
      <c r="W7" s="36">
        <v>4140.28</v>
      </c>
      <c r="X7" s="36">
        <v>100.52</v>
      </c>
      <c r="Y7" s="36">
        <v>108.46</v>
      </c>
      <c r="Z7" s="36">
        <v>103.83</v>
      </c>
      <c r="AA7" s="36">
        <v>120</v>
      </c>
      <c r="AB7" s="36">
        <v>119.85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209.23</v>
      </c>
      <c r="BF7" s="36">
        <v>190.05</v>
      </c>
      <c r="BG7" s="36">
        <v>197.55</v>
      </c>
      <c r="BH7" s="36">
        <v>165.29</v>
      </c>
      <c r="BI7" s="36">
        <v>238.63</v>
      </c>
      <c r="BJ7" s="36">
        <v>742.31</v>
      </c>
      <c r="BK7" s="36">
        <v>708.85</v>
      </c>
      <c r="BL7" s="36">
        <v>885.97</v>
      </c>
      <c r="BM7" s="36">
        <v>854.16</v>
      </c>
      <c r="BN7" s="36">
        <v>848.31</v>
      </c>
      <c r="BO7" s="36">
        <v>763.62</v>
      </c>
      <c r="BP7" s="36">
        <v>106.73</v>
      </c>
      <c r="BQ7" s="36">
        <v>115.77</v>
      </c>
      <c r="BR7" s="36">
        <v>105.83</v>
      </c>
      <c r="BS7" s="36">
        <v>119.5</v>
      </c>
      <c r="BT7" s="36">
        <v>119.51</v>
      </c>
      <c r="BU7" s="36">
        <v>86.6</v>
      </c>
      <c r="BV7" s="36">
        <v>89.47</v>
      </c>
      <c r="BW7" s="36">
        <v>89.94</v>
      </c>
      <c r="BX7" s="36">
        <v>93.13</v>
      </c>
      <c r="BY7" s="36">
        <v>94.38</v>
      </c>
      <c r="BZ7" s="36">
        <v>98.53</v>
      </c>
      <c r="CA7" s="36">
        <v>119.19</v>
      </c>
      <c r="CB7" s="36">
        <v>110.59</v>
      </c>
      <c r="CC7" s="36">
        <v>121.24</v>
      </c>
      <c r="CD7" s="36">
        <v>110.94</v>
      </c>
      <c r="CE7" s="36">
        <v>112.67</v>
      </c>
      <c r="CF7" s="36">
        <v>144.15</v>
      </c>
      <c r="CG7" s="36">
        <v>143.47999999999999</v>
      </c>
      <c r="CH7" s="36">
        <v>168.57</v>
      </c>
      <c r="CI7" s="36">
        <v>167.97</v>
      </c>
      <c r="CJ7" s="36">
        <v>165.45</v>
      </c>
      <c r="CK7" s="36">
        <v>139.69999999999999</v>
      </c>
      <c r="CL7" s="36" t="s">
        <v>101</v>
      </c>
      <c r="CM7" s="36" t="s">
        <v>101</v>
      </c>
      <c r="CN7" s="36" t="s">
        <v>101</v>
      </c>
      <c r="CO7" s="36" t="s">
        <v>101</v>
      </c>
      <c r="CP7" s="36" t="s">
        <v>101</v>
      </c>
      <c r="CQ7" s="36">
        <v>64.2</v>
      </c>
      <c r="CR7" s="36">
        <v>64.75</v>
      </c>
      <c r="CS7" s="36">
        <v>64.12</v>
      </c>
      <c r="CT7" s="36">
        <v>64.87</v>
      </c>
      <c r="CU7" s="36">
        <v>65.62</v>
      </c>
      <c r="CV7" s="36">
        <v>60.01</v>
      </c>
      <c r="CW7" s="36">
        <v>98.94</v>
      </c>
      <c r="CX7" s="36">
        <v>98.96</v>
      </c>
      <c r="CY7" s="36">
        <v>98.99</v>
      </c>
      <c r="CZ7" s="36">
        <v>99.06</v>
      </c>
      <c r="DA7" s="36">
        <v>99.09</v>
      </c>
      <c r="DB7" s="36">
        <v>93.37</v>
      </c>
      <c r="DC7" s="36">
        <v>92.84</v>
      </c>
      <c r="DD7" s="36">
        <v>90.91</v>
      </c>
      <c r="DE7" s="36">
        <v>91.11</v>
      </c>
      <c r="DF7" s="36">
        <v>91.44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0.04</v>
      </c>
      <c r="EE7" s="36">
        <v>0.04</v>
      </c>
      <c r="EF7" s="36">
        <v>0.09</v>
      </c>
      <c r="EG7" s="36">
        <v>0.05</v>
      </c>
      <c r="EH7" s="36">
        <v>6.68</v>
      </c>
      <c r="EI7" s="36">
        <v>0.05</v>
      </c>
      <c r="EJ7" s="36">
        <v>0.04</v>
      </c>
      <c r="EK7" s="36">
        <v>7.0000000000000007E-2</v>
      </c>
      <c r="EL7" s="36">
        <v>0.1</v>
      </c>
      <c r="EM7" s="36">
        <v>0.27</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2017-02-13T23:52:29Z</cp:lastPrinted>
  <dcterms:created xsi:type="dcterms:W3CDTF">2017-02-08T02:47:57Z</dcterms:created>
  <dcterms:modified xsi:type="dcterms:W3CDTF">2017-02-21T06:10:17Z</dcterms:modified>
</cp:coreProperties>
</file>