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k.okym16\Desktop\"/>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AY8" i="4" s="1"/>
  <c r="R6" i="5"/>
  <c r="AQ8" i="4" s="1"/>
  <c r="Q6" i="5"/>
  <c r="AI8" i="4" s="1"/>
  <c r="P6" i="5"/>
  <c r="Z10" i="4" s="1"/>
  <c r="O6" i="5"/>
  <c r="R10" i="4" s="1"/>
  <c r="N6" i="5"/>
  <c r="M6" i="5"/>
  <c r="L6" i="5"/>
  <c r="K6" i="5"/>
  <c r="R8" i="4" s="1"/>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10" i="4"/>
  <c r="B10" i="4"/>
  <c r="Z8" i="4"/>
  <c r="J8" i="4"/>
  <c r="B6" i="4"/>
  <c r="C10" i="5" l="1"/>
  <c r="D10" i="5"/>
  <c r="E10" i="5"/>
  <c r="B10" i="5"/>
</calcChain>
</file>

<file path=xl/sharedStrings.xml><?xml version="1.0" encoding="utf-8"?>
<sst xmlns="http://schemas.openxmlformats.org/spreadsheetml/2006/main" count="217" uniqueCount="106">
  <si>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</si>
  <si>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</si>
  <si>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</si>
  <si>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</si>
  <si>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</si>
  <si>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</si>
  <si>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</si>
  <si>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</si>
  <si>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</si>
  <si>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</si>
  <si>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</si>
  <si>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</si>
  <si>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</si>
  <si>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</si>
  <si>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</si>
  <si>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</si>
  <si>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</si>
  <si>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</si>
  <si>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</si>
  <si>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</si>
  <si>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</si>
  <si>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</si>
  <si>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</si>
  <si>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</si>
  <si>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</si>
  <si>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</si>
  <si>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</si>
  <si>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</si>
  <si>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</si>
  <si>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</si>
  <si>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</si>
  <si>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</si>
  <si>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</si>
  <si>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</si>
  <si>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</si>
  <si>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</si>
  <si>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</si>
  <si>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</si>
  <si>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</si>
  <si>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</si>
  <si>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</si>
  <si>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</si>
  <si>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</si>
  <si>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</si>
  <si>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</si>
  <si>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</si>
  <si>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</si>
  <si>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</si>
  <si>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</si>
  <si>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</si>
  <si>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</si>
  <si>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</si>
  <si>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</si>
  <si>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</si>
  <si>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</si>
  <si>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</si>
  <si>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</si>
  <si>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</si>
  <si>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</si>
  <si>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</si>
  <si>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</si>
  <si>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</si>
  <si>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</si>
  <si>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</si>
  <si>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</si>
  <si>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</si>
  <si>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</si>
  <si>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</si>
  <si>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</si>
  <si>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</si>
  <si>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</si>
  <si>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</si>
  <si>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</si>
  <si>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</si>
  <si>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</si>
  <si>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</si>
  <si>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</si>
  <si>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</si>
  <si>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</si>
  <si>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</si>
  <si>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</si>
  <si>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</si>
  <si>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</si>
  <si>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</si>
  <si>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</si>
  <si>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</si>
  <si>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</si>
  <si>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</si>
  <si>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</si>
  <si>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</si>
  <si>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</si>
  <si>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</si>
  <si>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山武市</t>
  </si>
  <si>
    <t>法適用</t>
  </si>
  <si>
    <t>水道事業</t>
  </si>
  <si>
    <t>末端給水事業</t>
  </si>
  <si>
    <t>A8</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</si>
  <si>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</si>
  <si>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</si>
  <si>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</si>
  <si>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</si>
  <si>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</si>
  <si>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</si>
  <si>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供用開始から比較的日が浅いため、有形固定資産減価償却率は、類似団体と比較しても低い状況である。
　また、管路については供用開始が平成13年と比較的新しいため法定耐用年数を超えたものが無く、管路経年化率は0％である。</t>
    <rPh sb="1" eb="3">
      <t>キョウヨウ</t>
    </rPh>
    <rPh sb="3" eb="5">
      <t>カイシ</t>
    </rPh>
    <rPh sb="7" eb="10">
      <t>ヒカクテキ</t>
    </rPh>
    <rPh sb="10" eb="11">
      <t>ヒ</t>
    </rPh>
    <rPh sb="12" eb="13">
      <t>アサ</t>
    </rPh>
    <rPh sb="17" eb="18">
      <t>ア</t>
    </rPh>
    <rPh sb="18" eb="19">
      <t>カタチ</t>
    </rPh>
    <rPh sb="19" eb="21">
      <t>コテイ</t>
    </rPh>
    <rPh sb="21" eb="23">
      <t>シサン</t>
    </rPh>
    <rPh sb="23" eb="25">
      <t>ゲンカ</t>
    </rPh>
    <rPh sb="25" eb="27">
      <t>ショウキャク</t>
    </rPh>
    <rPh sb="27" eb="28">
      <t>リツ</t>
    </rPh>
    <rPh sb="30" eb="32">
      <t>ルイジ</t>
    </rPh>
    <rPh sb="32" eb="34">
      <t>ダンタイ</t>
    </rPh>
    <rPh sb="35" eb="37">
      <t>ヒカク</t>
    </rPh>
    <rPh sb="40" eb="41">
      <t>ヒク</t>
    </rPh>
    <rPh sb="42" eb="44">
      <t>ジョウキョウ</t>
    </rPh>
    <rPh sb="53" eb="55">
      <t>カンロ</t>
    </rPh>
    <rPh sb="60" eb="62">
      <t>キョウヨウ</t>
    </rPh>
    <rPh sb="62" eb="64">
      <t>カイシ</t>
    </rPh>
    <rPh sb="65" eb="67">
      <t>ヘイセイ</t>
    </rPh>
    <rPh sb="69" eb="70">
      <t>ネン</t>
    </rPh>
    <rPh sb="71" eb="74">
      <t>ヒカクテキ</t>
    </rPh>
    <rPh sb="74" eb="75">
      <t>アタラ</t>
    </rPh>
    <rPh sb="79" eb="81">
      <t>ホウテイ</t>
    </rPh>
    <rPh sb="81" eb="83">
      <t>タイヨウ</t>
    </rPh>
    <rPh sb="83" eb="85">
      <t>ネンスウ</t>
    </rPh>
    <rPh sb="86" eb="87">
      <t>コ</t>
    </rPh>
    <rPh sb="92" eb="93">
      <t>ナ</t>
    </rPh>
    <rPh sb="95" eb="97">
      <t>カンロ</t>
    </rPh>
    <rPh sb="97" eb="100">
      <t>ケイネンカ</t>
    </rPh>
    <rPh sb="100" eb="101">
      <t>リツ</t>
    </rPh>
    <phoneticPr fontId="4"/>
  </si>
  <si>
    <t>　経営面では、供用開始から日が浅いことから、今後も普及率、有収水量は増加を見込んでいるものの、施設等が更新期を迎えてくるため、大幅な更新需要が見込まれる。
　今後、安定的な事業運営を行っていくためには、未加入世帯への普及促進による普及率の向上や維持管理費の削減といった経営改善が必要である。</t>
    <rPh sb="1" eb="3">
      <t>ケイエイ</t>
    </rPh>
    <rPh sb="3" eb="4">
      <t>メン</t>
    </rPh>
    <rPh sb="7" eb="9">
      <t>キョウヨウ</t>
    </rPh>
    <rPh sb="9" eb="11">
      <t>カイシ</t>
    </rPh>
    <rPh sb="13" eb="14">
      <t>ヒ</t>
    </rPh>
    <rPh sb="15" eb="16">
      <t>アサ</t>
    </rPh>
    <rPh sb="22" eb="24">
      <t>コンゴ</t>
    </rPh>
    <rPh sb="25" eb="27">
      <t>フキュウ</t>
    </rPh>
    <rPh sb="27" eb="28">
      <t>リツ</t>
    </rPh>
    <rPh sb="29" eb="30">
      <t>ア</t>
    </rPh>
    <rPh sb="30" eb="31">
      <t>シュウ</t>
    </rPh>
    <rPh sb="31" eb="33">
      <t>スイリョウ</t>
    </rPh>
    <rPh sb="34" eb="36">
      <t>ゾウカ</t>
    </rPh>
    <rPh sb="37" eb="39">
      <t>ミコ</t>
    </rPh>
    <rPh sb="47" eb="49">
      <t>シセツ</t>
    </rPh>
    <rPh sb="49" eb="50">
      <t>トウ</t>
    </rPh>
    <rPh sb="51" eb="53">
      <t>コウシン</t>
    </rPh>
    <rPh sb="53" eb="54">
      <t>キ</t>
    </rPh>
    <rPh sb="55" eb="56">
      <t>ムカ</t>
    </rPh>
    <rPh sb="63" eb="65">
      <t>オオハバ</t>
    </rPh>
    <rPh sb="66" eb="68">
      <t>コウシン</t>
    </rPh>
    <rPh sb="68" eb="70">
      <t>ジュヨウ</t>
    </rPh>
    <rPh sb="71" eb="73">
      <t>ミコ</t>
    </rPh>
    <rPh sb="79" eb="81">
      <t>コンゴ</t>
    </rPh>
    <rPh sb="82" eb="85">
      <t>アンテイテキ</t>
    </rPh>
    <rPh sb="86" eb="88">
      <t>ジギョウ</t>
    </rPh>
    <rPh sb="88" eb="90">
      <t>ウンエイ</t>
    </rPh>
    <rPh sb="91" eb="92">
      <t>オコナ</t>
    </rPh>
    <rPh sb="101" eb="104">
      <t>ミカニュウ</t>
    </rPh>
    <rPh sb="104" eb="106">
      <t>セタイ</t>
    </rPh>
    <rPh sb="108" eb="110">
      <t>フキュウ</t>
    </rPh>
    <rPh sb="110" eb="112">
      <t>ソクシン</t>
    </rPh>
    <rPh sb="115" eb="117">
      <t>フキュウ</t>
    </rPh>
    <rPh sb="117" eb="118">
      <t>リツ</t>
    </rPh>
    <rPh sb="119" eb="121">
      <t>コウジョウ</t>
    </rPh>
    <rPh sb="122" eb="124">
      <t>イジ</t>
    </rPh>
    <rPh sb="124" eb="126">
      <t>カンリ</t>
    </rPh>
    <rPh sb="126" eb="127">
      <t>ヒ</t>
    </rPh>
    <rPh sb="128" eb="130">
      <t>サクゲン</t>
    </rPh>
    <rPh sb="134" eb="136">
      <t>ケイエイ</t>
    </rPh>
    <rPh sb="136" eb="138">
      <t>カイゼン</t>
    </rPh>
    <rPh sb="139" eb="141">
      <t>ヒツヨウ</t>
    </rPh>
    <phoneticPr fontId="4"/>
  </si>
  <si>
    <t>　経常収支比率は全国平均を上回るものの料金回収率が類似団体と比較しても低く、高料金対策として、一般会計からの繰入金及び市町村水道総合対策事業補助金等、給水収益以外の収入で賄われているのが現状である。
　企業債残高対給水収益比率は類似団体と比較してかなり高い状況である。原因は、供用開始から日が浅く、創設時に発行した企業債の残高が多いためである。
　料金回収率が低い原因は、供用開始から比較的日が浅く普及率が低いため、結果的に有収水量が少なく給水原価が類似団体と比較しても極端に高いためである。
　給水原価が類似団体と比較して高い要因としては、前述のとおり普及率が低く、これに起因して有収水量が少ないことと、経常費用に係る減価償却費の割合が高いことである。その結果、給水原価が高い水準となっているが、今後施設整備に係る減価償却費の減少による費用の削減が見込まれるため、僅かではあるが徐々に低くなるであろうと推測される。
　創設期の事業が終了し、平成20年度以降企業債を発行していないため、企業債残高対給水収益比率は当面の間、減少傾向が続くものと推測される。
　施設利用率は類似団体よりも高く、有収率は全国平均を上回っている状況である。</t>
    <rPh sb="1" eb="3">
      <t>ケイジョウ</t>
    </rPh>
    <rPh sb="3" eb="5">
      <t>シュウシ</t>
    </rPh>
    <rPh sb="5" eb="7">
      <t>ヒリツ</t>
    </rPh>
    <rPh sb="8" eb="10">
      <t>ゼンコク</t>
    </rPh>
    <rPh sb="10" eb="12">
      <t>ヘイキン</t>
    </rPh>
    <rPh sb="13" eb="15">
      <t>ウワマワ</t>
    </rPh>
    <rPh sb="19" eb="21">
      <t>リョウキン</t>
    </rPh>
    <rPh sb="21" eb="23">
      <t>カイシュウ</t>
    </rPh>
    <rPh sb="23" eb="24">
      <t>リツ</t>
    </rPh>
    <rPh sb="25" eb="27">
      <t>ルイジ</t>
    </rPh>
    <rPh sb="27" eb="29">
      <t>ダンタイ</t>
    </rPh>
    <rPh sb="30" eb="32">
      <t>ヒカク</t>
    </rPh>
    <rPh sb="35" eb="36">
      <t>ヒク</t>
    </rPh>
    <rPh sb="75" eb="77">
      <t>キュウスイ</t>
    </rPh>
    <rPh sb="77" eb="79">
      <t>シュウエキ</t>
    </rPh>
    <rPh sb="79" eb="81">
      <t>イガイ</t>
    </rPh>
    <rPh sb="82" eb="84">
      <t>シュウニュウ</t>
    </rPh>
    <rPh sb="85" eb="86">
      <t>マカナ</t>
    </rPh>
    <rPh sb="93" eb="95">
      <t>ゲンジョウ</t>
    </rPh>
    <rPh sb="174" eb="176">
      <t>リョウキン</t>
    </rPh>
    <rPh sb="176" eb="178">
      <t>カイシュウ</t>
    </rPh>
    <rPh sb="178" eb="179">
      <t>リツ</t>
    </rPh>
    <rPh sb="180" eb="181">
      <t>ヒク</t>
    </rPh>
    <rPh sb="182" eb="184">
      <t>ゲンイン</t>
    </rPh>
    <rPh sb="186" eb="188">
      <t>キョウヨウ</t>
    </rPh>
    <rPh sb="188" eb="190">
      <t>カイシ</t>
    </rPh>
    <rPh sb="192" eb="195">
      <t>ヒカクテキ</t>
    </rPh>
    <rPh sb="195" eb="196">
      <t>ヒ</t>
    </rPh>
    <rPh sb="197" eb="198">
      <t>アサ</t>
    </rPh>
    <rPh sb="199" eb="201">
      <t>フキュウ</t>
    </rPh>
    <rPh sb="201" eb="202">
      <t>リツ</t>
    </rPh>
    <rPh sb="203" eb="204">
      <t>ヒク</t>
    </rPh>
    <rPh sb="208" eb="211">
      <t>ケッカテキ</t>
    </rPh>
    <rPh sb="212" eb="213">
      <t>ア</t>
    </rPh>
    <rPh sb="213" eb="214">
      <t>シュウ</t>
    </rPh>
    <rPh sb="214" eb="216">
      <t>スイリョウ</t>
    </rPh>
    <rPh sb="217" eb="218">
      <t>スク</t>
    </rPh>
    <rPh sb="220" eb="222">
      <t>キュウスイ</t>
    </rPh>
    <rPh sb="222" eb="224">
      <t>ゲンカ</t>
    </rPh>
    <rPh sb="225" eb="227">
      <t>ルイジ</t>
    </rPh>
    <rPh sb="227" eb="229">
      <t>ダンタイ</t>
    </rPh>
    <rPh sb="230" eb="232">
      <t>ヒカク</t>
    </rPh>
    <rPh sb="235" eb="237">
      <t>キョクタン</t>
    </rPh>
    <rPh sb="238" eb="239">
      <t>タカ</t>
    </rPh>
    <rPh sb="410" eb="413">
      <t>ソウセツキ</t>
    </rPh>
    <rPh sb="414" eb="416">
      <t>ジギョウ</t>
    </rPh>
    <rPh sb="417" eb="419">
      <t>シュウリョウ</t>
    </rPh>
    <rPh sb="421" eb="423">
      <t>ヘイセイ</t>
    </rPh>
    <rPh sb="425" eb="427">
      <t>ネンド</t>
    </rPh>
    <rPh sb="427" eb="429">
      <t>イコウ</t>
    </rPh>
    <rPh sb="429" eb="431">
      <t>キギョウ</t>
    </rPh>
    <rPh sb="431" eb="432">
      <t>サイ</t>
    </rPh>
    <rPh sb="433" eb="435">
      <t>ハッコウ</t>
    </rPh>
    <rPh sb="456" eb="458">
      <t>トウメン</t>
    </rPh>
    <rPh sb="459" eb="460">
      <t>アイダ</t>
    </rPh>
    <rPh sb="461" eb="463">
      <t>ゲンショウ</t>
    </rPh>
    <rPh sb="463" eb="465">
      <t>ケイコウ</t>
    </rPh>
    <rPh sb="466" eb="467">
      <t>ツヅ</t>
    </rPh>
    <rPh sb="471" eb="473">
      <t>スイソク</t>
    </rPh>
    <rPh sb="479" eb="481">
      <t>シセツ</t>
    </rPh>
    <rPh sb="481" eb="484">
      <t>リヨウリツ</t>
    </rPh>
    <rPh sb="485" eb="487">
      <t>ルイジ</t>
    </rPh>
    <rPh sb="487" eb="489">
      <t>ダンタイ</t>
    </rPh>
    <rPh sb="492" eb="493">
      <t>タカ</t>
    </rPh>
    <rPh sb="495" eb="496">
      <t>ア</t>
    </rPh>
    <rPh sb="496" eb="497">
      <t>シュウ</t>
    </rPh>
    <rPh sb="497" eb="498">
      <t>リツ</t>
    </rPh>
    <rPh sb="499" eb="501">
      <t>ゼンコク</t>
    </rPh>
    <rPh sb="501" eb="503">
      <t>ヘイキン</t>
    </rPh>
    <rPh sb="504" eb="506">
      <t>ウワマワ</t>
    </rPh>
    <rPh sb="510" eb="512">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</si>
</sst>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0.05</c:v>
                </c:pt>
                <c:pt idx="1">
                  <c:v>7.0000000000000007E-2</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99E1-4761-BCEA-F5905CA616FF}"/>
            </c:ext>
          </c:extLst>
        </c:ser>
        <c:dLbls>
          <c:showLegendKey val="0"/>
          <c:showVal val="0"/>
          <c:showCatName val="0"/>
          <c:showSerName val="0"/>
          <c:showPercent val="0"/>
          <c:showBubbleSize val="0"/>
        </c:dLbls>
        <c:gapWidth val="150"/>
        <c:axId val="85222144"/>
        <c:axId val="85224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0.66</c:v>
                </c:pt>
                <c:pt idx="2">
                  <c:v>0.64</c:v>
                </c:pt>
                <c:pt idx="3">
                  <c:v>0.56000000000000005</c:v>
                </c:pt>
                <c:pt idx="4">
                  <c:v>0.65</c:v>
                </c:pt>
              </c:numCache>
            </c:numRef>
          </c:val>
          <c:smooth val="0"/>
          <c:extLst>
            <c:ext xmlns:c16="http://schemas.microsoft.com/office/drawing/2014/chart" uri="{C3380CC4-5D6E-409C-BE32-E72D297353CC}">
              <c16:uniqueId val="{00000001-99E1-4761-BCEA-F5905CA616FF}"/>
            </c:ext>
          </c:extLst>
        </c:ser>
        <c:dLbls>
          <c:showLegendKey val="0"/>
          <c:showVal val="0"/>
          <c:showCatName val="0"/>
          <c:showSerName val="0"/>
          <c:showPercent val="0"/>
          <c:showBubbleSize val="0"/>
        </c:dLbls>
        <c:marker val="1"/>
        <c:smooth val="0"/>
        <c:axId val="85222144"/>
        <c:axId val="85224064"/>
      </c:lineChart>
      <c:dateAx>
        <c:axId val="85222144"/>
        <c:scaling>
          <c:orientation val="minMax"/>
        </c:scaling>
        <c:delete val="1"/>
        <c:axPos val="b"/>
        <c:numFmt formatCode="ge" sourceLinked="1"/>
        <c:majorTickMark val="none"/>
        <c:minorTickMark val="none"/>
        <c:tickLblPos val="none"/>
        <c:crossAx val="85224064"/>
        <c:crosses val="autoZero"/>
        <c:auto val="1"/>
        <c:lblOffset val="100"/>
        <c:baseTimeUnit val="years"/>
      </c:dateAx>
      <c:valAx>
        <c:axId val="85224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222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49.62</c:v>
                </c:pt>
                <c:pt idx="1">
                  <c:v>49.76</c:v>
                </c:pt>
                <c:pt idx="2">
                  <c:v>50.13</c:v>
                </c:pt>
                <c:pt idx="3">
                  <c:v>50.63</c:v>
                </c:pt>
                <c:pt idx="4">
                  <c:v>50.52</c:v>
                </c:pt>
              </c:numCache>
            </c:numRef>
          </c:val>
          <c:extLst>
            <c:ext xmlns:c16="http://schemas.microsoft.com/office/drawing/2014/chart" uri="{C3380CC4-5D6E-409C-BE32-E72D297353CC}">
              <c16:uniqueId val="{00000000-CF92-4DF8-9E98-9071822D0EE5}"/>
            </c:ext>
          </c:extLst>
        </c:ser>
        <c:dLbls>
          <c:showLegendKey val="0"/>
          <c:showVal val="0"/>
          <c:showCatName val="0"/>
          <c:showSerName val="0"/>
          <c:showPercent val="0"/>
          <c:showBubbleSize val="0"/>
        </c:dLbls>
        <c:gapWidth val="150"/>
        <c:axId val="90739840"/>
        <c:axId val="90741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50.49</c:v>
                </c:pt>
                <c:pt idx="1">
                  <c:v>49.69</c:v>
                </c:pt>
                <c:pt idx="2">
                  <c:v>49.77</c:v>
                </c:pt>
                <c:pt idx="3">
                  <c:v>49.22</c:v>
                </c:pt>
                <c:pt idx="4">
                  <c:v>49.08</c:v>
                </c:pt>
              </c:numCache>
            </c:numRef>
          </c:val>
          <c:smooth val="0"/>
          <c:extLst>
            <c:ext xmlns:c16="http://schemas.microsoft.com/office/drawing/2014/chart" uri="{C3380CC4-5D6E-409C-BE32-E72D297353CC}">
              <c16:uniqueId val="{00000001-CF92-4DF8-9E98-9071822D0EE5}"/>
            </c:ext>
          </c:extLst>
        </c:ser>
        <c:dLbls>
          <c:showLegendKey val="0"/>
          <c:showVal val="0"/>
          <c:showCatName val="0"/>
          <c:showSerName val="0"/>
          <c:showPercent val="0"/>
          <c:showBubbleSize val="0"/>
        </c:dLbls>
        <c:marker val="1"/>
        <c:smooth val="0"/>
        <c:axId val="90739840"/>
        <c:axId val="90741760"/>
      </c:lineChart>
      <c:dateAx>
        <c:axId val="90739840"/>
        <c:scaling>
          <c:orientation val="minMax"/>
        </c:scaling>
        <c:delete val="1"/>
        <c:axPos val="b"/>
        <c:numFmt formatCode="ge" sourceLinked="1"/>
        <c:majorTickMark val="none"/>
        <c:minorTickMark val="none"/>
        <c:tickLblPos val="none"/>
        <c:crossAx val="90741760"/>
        <c:crosses val="autoZero"/>
        <c:auto val="1"/>
        <c:lblOffset val="100"/>
        <c:baseTimeUnit val="years"/>
      </c:dateAx>
      <c:valAx>
        <c:axId val="90741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73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93.54</c:v>
                </c:pt>
                <c:pt idx="1">
                  <c:v>93.6</c:v>
                </c:pt>
                <c:pt idx="2">
                  <c:v>93.78</c:v>
                </c:pt>
                <c:pt idx="3">
                  <c:v>92.48</c:v>
                </c:pt>
                <c:pt idx="4">
                  <c:v>93.28</c:v>
                </c:pt>
              </c:numCache>
            </c:numRef>
          </c:val>
          <c:extLst>
            <c:ext xmlns:c16="http://schemas.microsoft.com/office/drawing/2014/chart" uri="{C3380CC4-5D6E-409C-BE32-E72D297353CC}">
              <c16:uniqueId val="{00000000-DBE9-4B93-A440-BBF3A127794B}"/>
            </c:ext>
          </c:extLst>
        </c:ser>
        <c:dLbls>
          <c:showLegendKey val="0"/>
          <c:showVal val="0"/>
          <c:showCatName val="0"/>
          <c:showSerName val="0"/>
          <c:showPercent val="0"/>
          <c:showBubbleSize val="0"/>
        </c:dLbls>
        <c:gapWidth val="150"/>
        <c:axId val="96084736"/>
        <c:axId val="96086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78.7</c:v>
                </c:pt>
                <c:pt idx="1">
                  <c:v>80.010000000000005</c:v>
                </c:pt>
                <c:pt idx="2">
                  <c:v>79.98</c:v>
                </c:pt>
                <c:pt idx="3">
                  <c:v>79.48</c:v>
                </c:pt>
                <c:pt idx="4">
                  <c:v>79.3</c:v>
                </c:pt>
              </c:numCache>
            </c:numRef>
          </c:val>
          <c:smooth val="0"/>
          <c:extLst>
            <c:ext xmlns:c16="http://schemas.microsoft.com/office/drawing/2014/chart" uri="{C3380CC4-5D6E-409C-BE32-E72D297353CC}">
              <c16:uniqueId val="{00000001-DBE9-4B93-A440-BBF3A127794B}"/>
            </c:ext>
          </c:extLst>
        </c:ser>
        <c:dLbls>
          <c:showLegendKey val="0"/>
          <c:showVal val="0"/>
          <c:showCatName val="0"/>
          <c:showSerName val="0"/>
          <c:showPercent val="0"/>
          <c:showBubbleSize val="0"/>
        </c:dLbls>
        <c:marker val="1"/>
        <c:smooth val="0"/>
        <c:axId val="96084736"/>
        <c:axId val="96086656"/>
      </c:lineChart>
      <c:dateAx>
        <c:axId val="96084736"/>
        <c:scaling>
          <c:orientation val="minMax"/>
        </c:scaling>
        <c:delete val="1"/>
        <c:axPos val="b"/>
        <c:numFmt formatCode="ge" sourceLinked="1"/>
        <c:majorTickMark val="none"/>
        <c:minorTickMark val="none"/>
        <c:tickLblPos val="none"/>
        <c:crossAx val="96086656"/>
        <c:crosses val="autoZero"/>
        <c:auto val="1"/>
        <c:lblOffset val="100"/>
        <c:baseTimeUnit val="years"/>
      </c:dateAx>
      <c:valAx>
        <c:axId val="9608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08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115.79</c:v>
                </c:pt>
                <c:pt idx="1">
                  <c:v>122.17</c:v>
                </c:pt>
                <c:pt idx="2">
                  <c:v>123.23</c:v>
                </c:pt>
                <c:pt idx="3">
                  <c:v>115.3</c:v>
                </c:pt>
                <c:pt idx="4">
                  <c:v>107.09</c:v>
                </c:pt>
              </c:numCache>
            </c:numRef>
          </c:val>
          <c:extLst>
            <c:ext xmlns:c16="http://schemas.microsoft.com/office/drawing/2014/chart" uri="{C3380CC4-5D6E-409C-BE32-E72D297353CC}">
              <c16:uniqueId val="{00000000-8374-4BC6-8C52-71A20F365E5E}"/>
            </c:ext>
          </c:extLst>
        </c:ser>
        <c:dLbls>
          <c:showLegendKey val="0"/>
          <c:showVal val="0"/>
          <c:showCatName val="0"/>
          <c:showSerName val="0"/>
          <c:showPercent val="0"/>
          <c:showBubbleSize val="0"/>
        </c:dLbls>
        <c:gapWidth val="150"/>
        <c:axId val="85266816"/>
        <c:axId val="85268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104.82</c:v>
                </c:pt>
                <c:pt idx="1">
                  <c:v>104.95</c:v>
                </c:pt>
                <c:pt idx="2">
                  <c:v>105.53</c:v>
                </c:pt>
                <c:pt idx="3">
                  <c:v>107.2</c:v>
                </c:pt>
                <c:pt idx="4">
                  <c:v>106.62</c:v>
                </c:pt>
              </c:numCache>
            </c:numRef>
          </c:val>
          <c:smooth val="0"/>
          <c:extLst>
            <c:ext xmlns:c16="http://schemas.microsoft.com/office/drawing/2014/chart" uri="{C3380CC4-5D6E-409C-BE32-E72D297353CC}">
              <c16:uniqueId val="{00000001-8374-4BC6-8C52-71A20F365E5E}"/>
            </c:ext>
          </c:extLst>
        </c:ser>
        <c:dLbls>
          <c:showLegendKey val="0"/>
          <c:showVal val="0"/>
          <c:showCatName val="0"/>
          <c:showSerName val="0"/>
          <c:showPercent val="0"/>
          <c:showBubbleSize val="0"/>
        </c:dLbls>
        <c:marker val="1"/>
        <c:smooth val="0"/>
        <c:axId val="85266816"/>
        <c:axId val="85268736"/>
      </c:lineChart>
      <c:dateAx>
        <c:axId val="85266816"/>
        <c:scaling>
          <c:orientation val="minMax"/>
        </c:scaling>
        <c:delete val="1"/>
        <c:axPos val="b"/>
        <c:numFmt formatCode="ge" sourceLinked="1"/>
        <c:majorTickMark val="none"/>
        <c:minorTickMark val="none"/>
        <c:tickLblPos val="none"/>
        <c:crossAx val="85268736"/>
        <c:crosses val="autoZero"/>
        <c:auto val="1"/>
        <c:lblOffset val="100"/>
        <c:baseTimeUnit val="years"/>
      </c:dateAx>
      <c:valAx>
        <c:axId val="852687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5266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16.8</c:v>
                </c:pt>
                <c:pt idx="1">
                  <c:v>18.440000000000001</c:v>
                </c:pt>
                <c:pt idx="2">
                  <c:v>19.899999999999999</c:v>
                </c:pt>
                <c:pt idx="3">
                  <c:v>36.340000000000003</c:v>
                </c:pt>
                <c:pt idx="4">
                  <c:v>38.18</c:v>
                </c:pt>
              </c:numCache>
            </c:numRef>
          </c:val>
          <c:extLst>
            <c:ext xmlns:c16="http://schemas.microsoft.com/office/drawing/2014/chart" uri="{C3380CC4-5D6E-409C-BE32-E72D297353CC}">
              <c16:uniqueId val="{00000000-AA5C-43A2-9ACC-9F1F9ED34D82}"/>
            </c:ext>
          </c:extLst>
        </c:ser>
        <c:dLbls>
          <c:showLegendKey val="0"/>
          <c:showVal val="0"/>
          <c:showCatName val="0"/>
          <c:showSerName val="0"/>
          <c:showPercent val="0"/>
          <c:showBubbleSize val="0"/>
        </c:dLbls>
        <c:gapWidth val="150"/>
        <c:axId val="85295104"/>
        <c:axId val="85297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34.24</c:v>
                </c:pt>
                <c:pt idx="1">
                  <c:v>35.18</c:v>
                </c:pt>
                <c:pt idx="2">
                  <c:v>36.43</c:v>
                </c:pt>
                <c:pt idx="3">
                  <c:v>46.12</c:v>
                </c:pt>
                <c:pt idx="4">
                  <c:v>47.44</c:v>
                </c:pt>
              </c:numCache>
            </c:numRef>
          </c:val>
          <c:smooth val="0"/>
          <c:extLst>
            <c:ext xmlns:c16="http://schemas.microsoft.com/office/drawing/2014/chart" uri="{C3380CC4-5D6E-409C-BE32-E72D297353CC}">
              <c16:uniqueId val="{00000001-AA5C-43A2-9ACC-9F1F9ED34D82}"/>
            </c:ext>
          </c:extLst>
        </c:ser>
        <c:dLbls>
          <c:showLegendKey val="0"/>
          <c:showVal val="0"/>
          <c:showCatName val="0"/>
          <c:showSerName val="0"/>
          <c:showPercent val="0"/>
          <c:showBubbleSize val="0"/>
        </c:dLbls>
        <c:marker val="1"/>
        <c:smooth val="0"/>
        <c:axId val="85295104"/>
        <c:axId val="85297024"/>
      </c:lineChart>
      <c:dateAx>
        <c:axId val="85295104"/>
        <c:scaling>
          <c:orientation val="minMax"/>
        </c:scaling>
        <c:delete val="1"/>
        <c:axPos val="b"/>
        <c:numFmt formatCode="ge" sourceLinked="1"/>
        <c:majorTickMark val="none"/>
        <c:minorTickMark val="none"/>
        <c:tickLblPos val="none"/>
        <c:crossAx val="85297024"/>
        <c:crosses val="autoZero"/>
        <c:auto val="1"/>
        <c:lblOffset val="100"/>
        <c:baseTimeUnit val="years"/>
      </c:dateAx>
      <c:valAx>
        <c:axId val="85297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29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C57-492B-917D-B78C661E30B5}"/>
            </c:ext>
          </c:extLst>
        </c:ser>
        <c:dLbls>
          <c:showLegendKey val="0"/>
          <c:showVal val="0"/>
          <c:showCatName val="0"/>
          <c:showSerName val="0"/>
          <c:showPercent val="0"/>
          <c:showBubbleSize val="0"/>
        </c:dLbls>
        <c:gapWidth val="150"/>
        <c:axId val="86388096"/>
        <c:axId val="86394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6.81</c:v>
                </c:pt>
                <c:pt idx="1">
                  <c:v>8.41</c:v>
                </c:pt>
                <c:pt idx="2">
                  <c:v>8.7200000000000006</c:v>
                </c:pt>
                <c:pt idx="3">
                  <c:v>9.86</c:v>
                </c:pt>
                <c:pt idx="4">
                  <c:v>11.16</c:v>
                </c:pt>
              </c:numCache>
            </c:numRef>
          </c:val>
          <c:smooth val="0"/>
          <c:extLst>
            <c:ext xmlns:c16="http://schemas.microsoft.com/office/drawing/2014/chart" uri="{C3380CC4-5D6E-409C-BE32-E72D297353CC}">
              <c16:uniqueId val="{00000001-6C57-492B-917D-B78C661E30B5}"/>
            </c:ext>
          </c:extLst>
        </c:ser>
        <c:dLbls>
          <c:showLegendKey val="0"/>
          <c:showVal val="0"/>
          <c:showCatName val="0"/>
          <c:showSerName val="0"/>
          <c:showPercent val="0"/>
          <c:showBubbleSize val="0"/>
        </c:dLbls>
        <c:marker val="1"/>
        <c:smooth val="0"/>
        <c:axId val="86388096"/>
        <c:axId val="86394368"/>
      </c:lineChart>
      <c:dateAx>
        <c:axId val="86388096"/>
        <c:scaling>
          <c:orientation val="minMax"/>
        </c:scaling>
        <c:delete val="1"/>
        <c:axPos val="b"/>
        <c:numFmt formatCode="ge" sourceLinked="1"/>
        <c:majorTickMark val="none"/>
        <c:minorTickMark val="none"/>
        <c:tickLblPos val="none"/>
        <c:crossAx val="86394368"/>
        <c:crosses val="autoZero"/>
        <c:auto val="1"/>
        <c:lblOffset val="100"/>
        <c:baseTimeUnit val="years"/>
      </c:dateAx>
      <c:valAx>
        <c:axId val="86394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88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54F-4620-9222-4AA7613ECC27}"/>
            </c:ext>
          </c:extLst>
        </c:ser>
        <c:dLbls>
          <c:showLegendKey val="0"/>
          <c:showVal val="0"/>
          <c:showCatName val="0"/>
          <c:showSerName val="0"/>
          <c:showPercent val="0"/>
          <c:showBubbleSize val="0"/>
        </c:dLbls>
        <c:gapWidth val="150"/>
        <c:axId val="86434944"/>
        <c:axId val="86436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26.83</c:v>
                </c:pt>
                <c:pt idx="1">
                  <c:v>26.81</c:v>
                </c:pt>
                <c:pt idx="2">
                  <c:v>28.31</c:v>
                </c:pt>
                <c:pt idx="3">
                  <c:v>13.46</c:v>
                </c:pt>
                <c:pt idx="4">
                  <c:v>12.59</c:v>
                </c:pt>
              </c:numCache>
            </c:numRef>
          </c:val>
          <c:smooth val="0"/>
          <c:extLst>
            <c:ext xmlns:c16="http://schemas.microsoft.com/office/drawing/2014/chart" uri="{C3380CC4-5D6E-409C-BE32-E72D297353CC}">
              <c16:uniqueId val="{00000001-154F-4620-9222-4AA7613ECC27}"/>
            </c:ext>
          </c:extLst>
        </c:ser>
        <c:dLbls>
          <c:showLegendKey val="0"/>
          <c:showVal val="0"/>
          <c:showCatName val="0"/>
          <c:showSerName val="0"/>
          <c:showPercent val="0"/>
          <c:showBubbleSize val="0"/>
        </c:dLbls>
        <c:marker val="1"/>
        <c:smooth val="0"/>
        <c:axId val="86434944"/>
        <c:axId val="86436864"/>
      </c:lineChart>
      <c:dateAx>
        <c:axId val="86434944"/>
        <c:scaling>
          <c:orientation val="minMax"/>
        </c:scaling>
        <c:delete val="1"/>
        <c:axPos val="b"/>
        <c:numFmt formatCode="ge" sourceLinked="1"/>
        <c:majorTickMark val="none"/>
        <c:minorTickMark val="none"/>
        <c:tickLblPos val="none"/>
        <c:crossAx val="86436864"/>
        <c:crosses val="autoZero"/>
        <c:auto val="1"/>
        <c:lblOffset val="100"/>
        <c:baseTimeUnit val="years"/>
      </c:dateAx>
      <c:valAx>
        <c:axId val="864368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6434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6639.5</c:v>
                </c:pt>
                <c:pt idx="1">
                  <c:v>6643.39</c:v>
                </c:pt>
                <c:pt idx="2">
                  <c:v>6953.85</c:v>
                </c:pt>
                <c:pt idx="3">
                  <c:v>790.73</c:v>
                </c:pt>
                <c:pt idx="4">
                  <c:v>714.12</c:v>
                </c:pt>
              </c:numCache>
            </c:numRef>
          </c:val>
          <c:extLst>
            <c:ext xmlns:c16="http://schemas.microsoft.com/office/drawing/2014/chart" uri="{C3380CC4-5D6E-409C-BE32-E72D297353CC}">
              <c16:uniqueId val="{00000000-CBEA-4FCC-9011-90B3A4B4EF47}"/>
            </c:ext>
          </c:extLst>
        </c:ser>
        <c:dLbls>
          <c:showLegendKey val="0"/>
          <c:showVal val="0"/>
          <c:showCatName val="0"/>
          <c:showSerName val="0"/>
          <c:showPercent val="0"/>
          <c:showBubbleSize val="0"/>
        </c:dLbls>
        <c:gapWidth val="150"/>
        <c:axId val="90598400"/>
        <c:axId val="90604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1197.1099999999999</c:v>
                </c:pt>
                <c:pt idx="1">
                  <c:v>1002.64</c:v>
                </c:pt>
                <c:pt idx="2">
                  <c:v>1164.51</c:v>
                </c:pt>
                <c:pt idx="3">
                  <c:v>434.72</c:v>
                </c:pt>
                <c:pt idx="4">
                  <c:v>416.14</c:v>
                </c:pt>
              </c:numCache>
            </c:numRef>
          </c:val>
          <c:smooth val="0"/>
          <c:extLst>
            <c:ext xmlns:c16="http://schemas.microsoft.com/office/drawing/2014/chart" uri="{C3380CC4-5D6E-409C-BE32-E72D297353CC}">
              <c16:uniqueId val="{00000001-CBEA-4FCC-9011-90B3A4B4EF47}"/>
            </c:ext>
          </c:extLst>
        </c:ser>
        <c:dLbls>
          <c:showLegendKey val="0"/>
          <c:showVal val="0"/>
          <c:showCatName val="0"/>
          <c:showSerName val="0"/>
          <c:showPercent val="0"/>
          <c:showBubbleSize val="0"/>
        </c:dLbls>
        <c:marker val="1"/>
        <c:smooth val="0"/>
        <c:axId val="90598400"/>
        <c:axId val="90604672"/>
      </c:lineChart>
      <c:dateAx>
        <c:axId val="90598400"/>
        <c:scaling>
          <c:orientation val="minMax"/>
        </c:scaling>
        <c:delete val="1"/>
        <c:axPos val="b"/>
        <c:numFmt formatCode="ge" sourceLinked="1"/>
        <c:majorTickMark val="none"/>
        <c:minorTickMark val="none"/>
        <c:tickLblPos val="none"/>
        <c:crossAx val="90604672"/>
        <c:crosses val="autoZero"/>
        <c:auto val="1"/>
        <c:lblOffset val="100"/>
        <c:baseTimeUnit val="years"/>
      </c:dateAx>
      <c:valAx>
        <c:axId val="906046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059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3131.83</c:v>
                </c:pt>
                <c:pt idx="1">
                  <c:v>2986.75</c:v>
                </c:pt>
                <c:pt idx="2">
                  <c:v>2821.37</c:v>
                </c:pt>
                <c:pt idx="3">
                  <c:v>2684.16</c:v>
                </c:pt>
                <c:pt idx="4">
                  <c:v>2518.15</c:v>
                </c:pt>
              </c:numCache>
            </c:numRef>
          </c:val>
          <c:extLst>
            <c:ext xmlns:c16="http://schemas.microsoft.com/office/drawing/2014/chart" uri="{C3380CC4-5D6E-409C-BE32-E72D297353CC}">
              <c16:uniqueId val="{00000000-1B67-41A9-BECF-FFA127BA90EA}"/>
            </c:ext>
          </c:extLst>
        </c:ser>
        <c:dLbls>
          <c:showLegendKey val="0"/>
          <c:showVal val="0"/>
          <c:showCatName val="0"/>
          <c:showSerName val="0"/>
          <c:showPercent val="0"/>
          <c:showBubbleSize val="0"/>
        </c:dLbls>
        <c:gapWidth val="150"/>
        <c:axId val="90638976"/>
        <c:axId val="90649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532.29999999999995</c:v>
                </c:pt>
                <c:pt idx="1">
                  <c:v>520.29999999999995</c:v>
                </c:pt>
                <c:pt idx="2">
                  <c:v>498.27</c:v>
                </c:pt>
                <c:pt idx="3">
                  <c:v>495.76</c:v>
                </c:pt>
                <c:pt idx="4">
                  <c:v>487.22</c:v>
                </c:pt>
              </c:numCache>
            </c:numRef>
          </c:val>
          <c:smooth val="0"/>
          <c:extLst>
            <c:ext xmlns:c16="http://schemas.microsoft.com/office/drawing/2014/chart" uri="{C3380CC4-5D6E-409C-BE32-E72D297353CC}">
              <c16:uniqueId val="{00000001-1B67-41A9-BECF-FFA127BA90EA}"/>
            </c:ext>
          </c:extLst>
        </c:ser>
        <c:dLbls>
          <c:showLegendKey val="0"/>
          <c:showVal val="0"/>
          <c:showCatName val="0"/>
          <c:showSerName val="0"/>
          <c:showPercent val="0"/>
          <c:showBubbleSize val="0"/>
        </c:dLbls>
        <c:marker val="1"/>
        <c:smooth val="0"/>
        <c:axId val="90638976"/>
        <c:axId val="90649344"/>
      </c:lineChart>
      <c:dateAx>
        <c:axId val="90638976"/>
        <c:scaling>
          <c:orientation val="minMax"/>
        </c:scaling>
        <c:delete val="1"/>
        <c:axPos val="b"/>
        <c:numFmt formatCode="ge" sourceLinked="1"/>
        <c:majorTickMark val="none"/>
        <c:minorTickMark val="none"/>
        <c:tickLblPos val="none"/>
        <c:crossAx val="90649344"/>
        <c:crosses val="autoZero"/>
        <c:auto val="1"/>
        <c:lblOffset val="100"/>
        <c:baseTimeUnit val="years"/>
      </c:dateAx>
      <c:valAx>
        <c:axId val="906493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063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36.07</c:v>
                </c:pt>
                <c:pt idx="1">
                  <c:v>38.68</c:v>
                </c:pt>
                <c:pt idx="2">
                  <c:v>40.97</c:v>
                </c:pt>
                <c:pt idx="3">
                  <c:v>42.59</c:v>
                </c:pt>
                <c:pt idx="4">
                  <c:v>41.17</c:v>
                </c:pt>
              </c:numCache>
            </c:numRef>
          </c:val>
          <c:extLst>
            <c:ext xmlns:c16="http://schemas.microsoft.com/office/drawing/2014/chart" uri="{C3380CC4-5D6E-409C-BE32-E72D297353CC}">
              <c16:uniqueId val="{00000000-C3AF-496E-B7A3-0F880CBE8512}"/>
            </c:ext>
          </c:extLst>
        </c:ser>
        <c:dLbls>
          <c:showLegendKey val="0"/>
          <c:showVal val="0"/>
          <c:showCatName val="0"/>
          <c:showSerName val="0"/>
          <c:showPercent val="0"/>
          <c:showBubbleSize val="0"/>
        </c:dLbls>
        <c:gapWidth val="150"/>
        <c:axId val="90691840"/>
        <c:axId val="90694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90.17</c:v>
                </c:pt>
                <c:pt idx="1">
                  <c:v>90.69</c:v>
                </c:pt>
                <c:pt idx="2">
                  <c:v>90.64</c:v>
                </c:pt>
                <c:pt idx="3">
                  <c:v>93.66</c:v>
                </c:pt>
                <c:pt idx="4">
                  <c:v>92.76</c:v>
                </c:pt>
              </c:numCache>
            </c:numRef>
          </c:val>
          <c:smooth val="0"/>
          <c:extLst>
            <c:ext xmlns:c16="http://schemas.microsoft.com/office/drawing/2014/chart" uri="{C3380CC4-5D6E-409C-BE32-E72D297353CC}">
              <c16:uniqueId val="{00000001-C3AF-496E-B7A3-0F880CBE8512}"/>
            </c:ext>
          </c:extLst>
        </c:ser>
        <c:dLbls>
          <c:showLegendKey val="0"/>
          <c:showVal val="0"/>
          <c:showCatName val="0"/>
          <c:showSerName val="0"/>
          <c:showPercent val="0"/>
          <c:showBubbleSize val="0"/>
        </c:dLbls>
        <c:marker val="1"/>
        <c:smooth val="0"/>
        <c:axId val="90691840"/>
        <c:axId val="90694016"/>
      </c:lineChart>
      <c:dateAx>
        <c:axId val="90691840"/>
        <c:scaling>
          <c:orientation val="minMax"/>
        </c:scaling>
        <c:delete val="1"/>
        <c:axPos val="b"/>
        <c:numFmt formatCode="ge" sourceLinked="1"/>
        <c:majorTickMark val="none"/>
        <c:minorTickMark val="none"/>
        <c:tickLblPos val="none"/>
        <c:crossAx val="90694016"/>
        <c:crosses val="autoZero"/>
        <c:auto val="1"/>
        <c:lblOffset val="100"/>
        <c:baseTimeUnit val="years"/>
      </c:dateAx>
      <c:valAx>
        <c:axId val="90694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69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592.16999999999996</c:v>
                </c:pt>
                <c:pt idx="1">
                  <c:v>553.57000000000005</c:v>
                </c:pt>
                <c:pt idx="2">
                  <c:v>522.77</c:v>
                </c:pt>
                <c:pt idx="3">
                  <c:v>504.42</c:v>
                </c:pt>
                <c:pt idx="4">
                  <c:v>522.1</c:v>
                </c:pt>
              </c:numCache>
            </c:numRef>
          </c:val>
          <c:extLst>
            <c:ext xmlns:c16="http://schemas.microsoft.com/office/drawing/2014/chart" uri="{C3380CC4-5D6E-409C-BE32-E72D297353CC}">
              <c16:uniqueId val="{00000000-79DD-4756-A014-97770AD41D0C}"/>
            </c:ext>
          </c:extLst>
        </c:ser>
        <c:dLbls>
          <c:showLegendKey val="0"/>
          <c:showVal val="0"/>
          <c:showCatName val="0"/>
          <c:showSerName val="0"/>
          <c:showPercent val="0"/>
          <c:showBubbleSize val="0"/>
        </c:dLbls>
        <c:gapWidth val="150"/>
        <c:axId val="90715648"/>
        <c:axId val="90717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210.28</c:v>
                </c:pt>
                <c:pt idx="1">
                  <c:v>211.08</c:v>
                </c:pt>
                <c:pt idx="2">
                  <c:v>213.52</c:v>
                </c:pt>
                <c:pt idx="3">
                  <c:v>208.21</c:v>
                </c:pt>
                <c:pt idx="4">
                  <c:v>208.67</c:v>
                </c:pt>
              </c:numCache>
            </c:numRef>
          </c:val>
          <c:smooth val="0"/>
          <c:extLst>
            <c:ext xmlns:c16="http://schemas.microsoft.com/office/drawing/2014/chart" uri="{C3380CC4-5D6E-409C-BE32-E72D297353CC}">
              <c16:uniqueId val="{00000001-79DD-4756-A014-97770AD41D0C}"/>
            </c:ext>
          </c:extLst>
        </c:ser>
        <c:dLbls>
          <c:showLegendKey val="0"/>
          <c:showVal val="0"/>
          <c:showCatName val="0"/>
          <c:showSerName val="0"/>
          <c:showPercent val="0"/>
          <c:showBubbleSize val="0"/>
        </c:dLbls>
        <c:marker val="1"/>
        <c:smooth val="0"/>
        <c:axId val="90715648"/>
        <c:axId val="90717568"/>
      </c:lineChart>
      <c:dateAx>
        <c:axId val="90715648"/>
        <c:scaling>
          <c:orientation val="minMax"/>
        </c:scaling>
        <c:delete val="1"/>
        <c:axPos val="b"/>
        <c:numFmt formatCode="ge" sourceLinked="1"/>
        <c:majorTickMark val="none"/>
        <c:minorTickMark val="none"/>
        <c:tickLblPos val="none"/>
        <c:crossAx val="90717568"/>
        <c:crosses val="autoZero"/>
        <c:auto val="1"/>
        <c:lblOffset val="100"/>
        <c:baseTimeUnit val="years"/>
      </c:dateAx>
      <c:valAx>
        <c:axId val="90717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715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V10"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千葉県　山武市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A8</v>
      </c>
      <c r="AA8" s="53"/>
      <c r="AB8" s="53"/>
      <c r="AC8" s="53"/>
      <c r="AD8" s="53"/>
      <c r="AE8" s="53"/>
      <c r="AF8" s="53"/>
      <c r="AG8" s="54"/>
      <c r="AH8" s="3"/>
      <c r="AI8" s="55">
        <f>データ!Q6</f>
        <v>54139</v>
      </c>
      <c r="AJ8" s="56"/>
      <c r="AK8" s="56"/>
      <c r="AL8" s="56"/>
      <c r="AM8" s="56"/>
      <c r="AN8" s="56"/>
      <c r="AO8" s="56"/>
      <c r="AP8" s="57"/>
      <c r="AQ8" s="47">
        <f>データ!R6</f>
        <v>146.77000000000001</v>
      </c>
      <c r="AR8" s="47"/>
      <c r="AS8" s="47"/>
      <c r="AT8" s="47"/>
      <c r="AU8" s="47"/>
      <c r="AV8" s="47"/>
      <c r="AW8" s="47"/>
      <c r="AX8" s="47"/>
      <c r="AY8" s="47">
        <f>データ!S6</f>
        <v>368.87</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55.53</v>
      </c>
      <c r="K10" s="47"/>
      <c r="L10" s="47"/>
      <c r="M10" s="47"/>
      <c r="N10" s="47"/>
      <c r="O10" s="47"/>
      <c r="P10" s="47"/>
      <c r="Q10" s="47"/>
      <c r="R10" s="47">
        <f>データ!O6</f>
        <v>13.72</v>
      </c>
      <c r="S10" s="47"/>
      <c r="T10" s="47"/>
      <c r="U10" s="47"/>
      <c r="V10" s="47"/>
      <c r="W10" s="47"/>
      <c r="X10" s="47"/>
      <c r="Y10" s="47"/>
      <c r="Z10" s="78">
        <f>データ!P6</f>
        <v>4233</v>
      </c>
      <c r="AA10" s="78"/>
      <c r="AB10" s="78"/>
      <c r="AC10" s="78"/>
      <c r="AD10" s="78"/>
      <c r="AE10" s="78"/>
      <c r="AF10" s="78"/>
      <c r="AG10" s="78"/>
      <c r="AH10" s="2"/>
      <c r="AI10" s="78">
        <f>データ!T6</f>
        <v>7373</v>
      </c>
      <c r="AJ10" s="78"/>
      <c r="AK10" s="78"/>
      <c r="AL10" s="78"/>
      <c r="AM10" s="78"/>
      <c r="AN10" s="78"/>
      <c r="AO10" s="78"/>
      <c r="AP10" s="78"/>
      <c r="AQ10" s="47">
        <f>データ!U6</f>
        <v>21.36</v>
      </c>
      <c r="AR10" s="47"/>
      <c r="AS10" s="47"/>
      <c r="AT10" s="47"/>
      <c r="AU10" s="47"/>
      <c r="AV10" s="47"/>
      <c r="AW10" s="47"/>
      <c r="AX10" s="47"/>
      <c r="AY10" s="47">
        <f>データ!V6</f>
        <v>345.18</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105</v>
      </c>
      <c r="BM16" s="59"/>
      <c r="BN16" s="59"/>
      <c r="BO16" s="59"/>
      <c r="BP16" s="59"/>
      <c r="BQ16" s="59"/>
      <c r="BR16" s="59"/>
      <c r="BS16" s="59"/>
      <c r="BT16" s="59"/>
      <c r="BU16" s="59"/>
      <c r="BV16" s="59"/>
      <c r="BW16" s="59"/>
      <c r="BX16" s="59"/>
      <c r="BY16" s="59"/>
      <c r="BZ16" s="6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x14ac:dyDescent="0.15">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x14ac:dyDescent="0.15">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9" t="s">
        <v>103</v>
      </c>
      <c r="BM47" s="80"/>
      <c r="BN47" s="80"/>
      <c r="BO47" s="80"/>
      <c r="BP47" s="80"/>
      <c r="BQ47" s="80"/>
      <c r="BR47" s="80"/>
      <c r="BS47" s="80"/>
      <c r="BT47" s="80"/>
      <c r="BU47" s="80"/>
      <c r="BV47" s="80"/>
      <c r="BW47" s="80"/>
      <c r="BX47" s="80"/>
      <c r="BY47" s="80"/>
      <c r="BZ47" s="8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79"/>
      <c r="BM60" s="80"/>
      <c r="BN60" s="80"/>
      <c r="BO60" s="80"/>
      <c r="BP60" s="80"/>
      <c r="BQ60" s="80"/>
      <c r="BR60" s="80"/>
      <c r="BS60" s="80"/>
      <c r="BT60" s="80"/>
      <c r="BU60" s="80"/>
      <c r="BV60" s="80"/>
      <c r="BW60" s="80"/>
      <c r="BX60" s="80"/>
      <c r="BY60" s="80"/>
      <c r="BZ60" s="81"/>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79"/>
      <c r="BM61" s="80"/>
      <c r="BN61" s="80"/>
      <c r="BO61" s="80"/>
      <c r="BP61" s="80"/>
      <c r="BQ61" s="80"/>
      <c r="BR61" s="80"/>
      <c r="BS61" s="80"/>
      <c r="BT61" s="80"/>
      <c r="BU61" s="80"/>
      <c r="BV61" s="80"/>
      <c r="BW61" s="80"/>
      <c r="BX61" s="80"/>
      <c r="BY61" s="80"/>
      <c r="BZ61" s="8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9" t="s">
        <v>104</v>
      </c>
      <c r="BM66" s="80"/>
      <c r="BN66" s="80"/>
      <c r="BO66" s="80"/>
      <c r="BP66" s="80"/>
      <c r="BQ66" s="80"/>
      <c r="BR66" s="80"/>
      <c r="BS66" s="80"/>
      <c r="BT66" s="80"/>
      <c r="BU66" s="80"/>
      <c r="BV66" s="80"/>
      <c r="BW66" s="80"/>
      <c r="BX66" s="80"/>
      <c r="BY66" s="80"/>
      <c r="BZ66" s="8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2"/>
      <c r="BM82" s="83"/>
      <c r="BN82" s="83"/>
      <c r="BO82" s="83"/>
      <c r="BP82" s="83"/>
      <c r="BQ82" s="83"/>
      <c r="BR82" s="83"/>
      <c r="BS82" s="83"/>
      <c r="BT82" s="83"/>
      <c r="BU82" s="83"/>
      <c r="BV82" s="83"/>
      <c r="BW82" s="83"/>
      <c r="BX82" s="83"/>
      <c r="BY82" s="83"/>
      <c r="BZ82" s="84"/>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6" t="s">
        <v>49</v>
      </c>
      <c r="I3" s="87"/>
      <c r="J3" s="87"/>
      <c r="K3" s="87"/>
      <c r="L3" s="87"/>
      <c r="M3" s="87"/>
      <c r="N3" s="87"/>
      <c r="O3" s="87"/>
      <c r="P3" s="87"/>
      <c r="Q3" s="87"/>
      <c r="R3" s="87"/>
      <c r="S3" s="87"/>
      <c r="T3" s="87"/>
      <c r="U3" s="87"/>
      <c r="V3" s="88"/>
      <c r="W3" s="92" t="s">
        <v>50</v>
      </c>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t="s">
        <v>34</v>
      </c>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row>
    <row r="4" spans="1:143" x14ac:dyDescent="0.15">
      <c r="A4" s="26" t="s">
        <v>51</v>
      </c>
      <c r="B4" s="28"/>
      <c r="C4" s="28"/>
      <c r="D4" s="28"/>
      <c r="E4" s="28"/>
      <c r="F4" s="28"/>
      <c r="G4" s="28"/>
      <c r="H4" s="89"/>
      <c r="I4" s="90"/>
      <c r="J4" s="90"/>
      <c r="K4" s="90"/>
      <c r="L4" s="90"/>
      <c r="M4" s="90"/>
      <c r="N4" s="90"/>
      <c r="O4" s="90"/>
      <c r="P4" s="90"/>
      <c r="Q4" s="90"/>
      <c r="R4" s="90"/>
      <c r="S4" s="90"/>
      <c r="T4" s="90"/>
      <c r="U4" s="90"/>
      <c r="V4" s="91"/>
      <c r="W4" s="85" t="s">
        <v>52</v>
      </c>
      <c r="X4" s="85"/>
      <c r="Y4" s="85"/>
      <c r="Z4" s="85"/>
      <c r="AA4" s="85"/>
      <c r="AB4" s="85"/>
      <c r="AC4" s="85"/>
      <c r="AD4" s="85"/>
      <c r="AE4" s="85"/>
      <c r="AF4" s="85"/>
      <c r="AG4" s="85"/>
      <c r="AH4" s="85" t="s">
        <v>53</v>
      </c>
      <c r="AI4" s="85"/>
      <c r="AJ4" s="85"/>
      <c r="AK4" s="85"/>
      <c r="AL4" s="85"/>
      <c r="AM4" s="85"/>
      <c r="AN4" s="85"/>
      <c r="AO4" s="85"/>
      <c r="AP4" s="85"/>
      <c r="AQ4" s="85"/>
      <c r="AR4" s="85"/>
      <c r="AS4" s="85" t="s">
        <v>54</v>
      </c>
      <c r="AT4" s="85"/>
      <c r="AU4" s="85"/>
      <c r="AV4" s="85"/>
      <c r="AW4" s="85"/>
      <c r="AX4" s="85"/>
      <c r="AY4" s="85"/>
      <c r="AZ4" s="85"/>
      <c r="BA4" s="85"/>
      <c r="BB4" s="85"/>
      <c r="BC4" s="85"/>
      <c r="BD4" s="85" t="s">
        <v>55</v>
      </c>
      <c r="BE4" s="85"/>
      <c r="BF4" s="85"/>
      <c r="BG4" s="85"/>
      <c r="BH4" s="85"/>
      <c r="BI4" s="85"/>
      <c r="BJ4" s="85"/>
      <c r="BK4" s="85"/>
      <c r="BL4" s="85"/>
      <c r="BM4" s="85"/>
      <c r="BN4" s="85"/>
      <c r="BO4" s="85" t="s">
        <v>56</v>
      </c>
      <c r="BP4" s="85"/>
      <c r="BQ4" s="85"/>
      <c r="BR4" s="85"/>
      <c r="BS4" s="85"/>
      <c r="BT4" s="85"/>
      <c r="BU4" s="85"/>
      <c r="BV4" s="85"/>
      <c r="BW4" s="85"/>
      <c r="BX4" s="85"/>
      <c r="BY4" s="85"/>
      <c r="BZ4" s="85" t="s">
        <v>57</v>
      </c>
      <c r="CA4" s="85"/>
      <c r="CB4" s="85"/>
      <c r="CC4" s="85"/>
      <c r="CD4" s="85"/>
      <c r="CE4" s="85"/>
      <c r="CF4" s="85"/>
      <c r="CG4" s="85"/>
      <c r="CH4" s="85"/>
      <c r="CI4" s="85"/>
      <c r="CJ4" s="85"/>
      <c r="CK4" s="85" t="s">
        <v>58</v>
      </c>
      <c r="CL4" s="85"/>
      <c r="CM4" s="85"/>
      <c r="CN4" s="85"/>
      <c r="CO4" s="85"/>
      <c r="CP4" s="85"/>
      <c r="CQ4" s="85"/>
      <c r="CR4" s="85"/>
      <c r="CS4" s="85"/>
      <c r="CT4" s="85"/>
      <c r="CU4" s="85"/>
      <c r="CV4" s="85" t="s">
        <v>59</v>
      </c>
      <c r="CW4" s="85"/>
      <c r="CX4" s="85"/>
      <c r="CY4" s="85"/>
      <c r="CZ4" s="85"/>
      <c r="DA4" s="85"/>
      <c r="DB4" s="85"/>
      <c r="DC4" s="85"/>
      <c r="DD4" s="85"/>
      <c r="DE4" s="85"/>
      <c r="DF4" s="85"/>
      <c r="DG4" s="85" t="s">
        <v>60</v>
      </c>
      <c r="DH4" s="85"/>
      <c r="DI4" s="85"/>
      <c r="DJ4" s="85"/>
      <c r="DK4" s="85"/>
      <c r="DL4" s="85"/>
      <c r="DM4" s="85"/>
      <c r="DN4" s="85"/>
      <c r="DO4" s="85"/>
      <c r="DP4" s="85"/>
      <c r="DQ4" s="85"/>
      <c r="DR4" s="85" t="s">
        <v>61</v>
      </c>
      <c r="DS4" s="85"/>
      <c r="DT4" s="85"/>
      <c r="DU4" s="85"/>
      <c r="DV4" s="85"/>
      <c r="DW4" s="85"/>
      <c r="DX4" s="85"/>
      <c r="DY4" s="85"/>
      <c r="DZ4" s="85"/>
      <c r="EA4" s="85"/>
      <c r="EB4" s="85"/>
      <c r="EC4" s="85" t="s">
        <v>62</v>
      </c>
      <c r="ED4" s="85"/>
      <c r="EE4" s="85"/>
      <c r="EF4" s="85"/>
      <c r="EG4" s="85"/>
      <c r="EH4" s="85"/>
      <c r="EI4" s="85"/>
      <c r="EJ4" s="85"/>
      <c r="EK4" s="85"/>
      <c r="EL4" s="85"/>
      <c r="EM4" s="85"/>
    </row>
    <row r="5" spans="1:143" x14ac:dyDescent="0.15">
      <c r="A5" s="26" t="s">
        <v>63</v>
      </c>
      <c r="B5" s="29"/>
      <c r="C5" s="29"/>
      <c r="D5" s="29"/>
      <c r="E5" s="29"/>
      <c r="F5" s="29"/>
      <c r="G5" s="29"/>
      <c r="H5" s="30" t="s">
        <v>64</v>
      </c>
      <c r="I5" s="30" t="s">
        <v>65</v>
      </c>
      <c r="J5" s="30" t="s">
        <v>66</v>
      </c>
      <c r="K5" s="30" t="s">
        <v>67</v>
      </c>
      <c r="L5" s="30" t="s">
        <v>68</v>
      </c>
      <c r="M5" s="30" t="s">
        <v>69</v>
      </c>
      <c r="N5" s="30" t="s">
        <v>70</v>
      </c>
      <c r="O5" s="30" t="s">
        <v>71</v>
      </c>
      <c r="P5" s="30" t="s">
        <v>72</v>
      </c>
      <c r="Q5" s="30" t="s">
        <v>73</v>
      </c>
      <c r="R5" s="30" t="s">
        <v>74</v>
      </c>
      <c r="S5" s="30" t="s">
        <v>75</v>
      </c>
      <c r="T5" s="30" t="s">
        <v>76</v>
      </c>
      <c r="U5" s="30" t="s">
        <v>77</v>
      </c>
      <c r="V5" s="30" t="s">
        <v>78</v>
      </c>
      <c r="W5" s="30" t="s">
        <v>79</v>
      </c>
      <c r="X5" s="30" t="s">
        <v>80</v>
      </c>
      <c r="Y5" s="30" t="s">
        <v>81</v>
      </c>
      <c r="Z5" s="30" t="s">
        <v>82</v>
      </c>
      <c r="AA5" s="30" t="s">
        <v>83</v>
      </c>
      <c r="AB5" s="30" t="s">
        <v>84</v>
      </c>
      <c r="AC5" s="30" t="s">
        <v>85</v>
      </c>
      <c r="AD5" s="30" t="s">
        <v>86</v>
      </c>
      <c r="AE5" s="30" t="s">
        <v>87</v>
      </c>
      <c r="AF5" s="30" t="s">
        <v>88</v>
      </c>
      <c r="AG5" s="30" t="s">
        <v>89</v>
      </c>
      <c r="AH5" s="30" t="s">
        <v>79</v>
      </c>
      <c r="AI5" s="30" t="s">
        <v>80</v>
      </c>
      <c r="AJ5" s="30" t="s">
        <v>81</v>
      </c>
      <c r="AK5" s="30" t="s">
        <v>82</v>
      </c>
      <c r="AL5" s="30" t="s">
        <v>83</v>
      </c>
      <c r="AM5" s="30" t="s">
        <v>84</v>
      </c>
      <c r="AN5" s="30" t="s">
        <v>85</v>
      </c>
      <c r="AO5" s="30" t="s">
        <v>86</v>
      </c>
      <c r="AP5" s="30" t="s">
        <v>87</v>
      </c>
      <c r="AQ5" s="30" t="s">
        <v>88</v>
      </c>
      <c r="AR5" s="30" t="s">
        <v>90</v>
      </c>
      <c r="AS5" s="30" t="s">
        <v>79</v>
      </c>
      <c r="AT5" s="30" t="s">
        <v>80</v>
      </c>
      <c r="AU5" s="30" t="s">
        <v>81</v>
      </c>
      <c r="AV5" s="30" t="s">
        <v>82</v>
      </c>
      <c r="AW5" s="30" t="s">
        <v>83</v>
      </c>
      <c r="AX5" s="30" t="s">
        <v>84</v>
      </c>
      <c r="AY5" s="30" t="s">
        <v>85</v>
      </c>
      <c r="AZ5" s="30" t="s">
        <v>86</v>
      </c>
      <c r="BA5" s="30" t="s">
        <v>87</v>
      </c>
      <c r="BB5" s="30" t="s">
        <v>88</v>
      </c>
      <c r="BC5" s="30" t="s">
        <v>90</v>
      </c>
      <c r="BD5" s="30" t="s">
        <v>79</v>
      </c>
      <c r="BE5" s="30" t="s">
        <v>80</v>
      </c>
      <c r="BF5" s="30" t="s">
        <v>81</v>
      </c>
      <c r="BG5" s="30" t="s">
        <v>82</v>
      </c>
      <c r="BH5" s="30" t="s">
        <v>83</v>
      </c>
      <c r="BI5" s="30" t="s">
        <v>84</v>
      </c>
      <c r="BJ5" s="30" t="s">
        <v>85</v>
      </c>
      <c r="BK5" s="30" t="s">
        <v>86</v>
      </c>
      <c r="BL5" s="30" t="s">
        <v>87</v>
      </c>
      <c r="BM5" s="30" t="s">
        <v>88</v>
      </c>
      <c r="BN5" s="30" t="s">
        <v>90</v>
      </c>
      <c r="BO5" s="30" t="s">
        <v>79</v>
      </c>
      <c r="BP5" s="30" t="s">
        <v>80</v>
      </c>
      <c r="BQ5" s="30" t="s">
        <v>81</v>
      </c>
      <c r="BR5" s="30" t="s">
        <v>82</v>
      </c>
      <c r="BS5" s="30" t="s">
        <v>83</v>
      </c>
      <c r="BT5" s="30" t="s">
        <v>84</v>
      </c>
      <c r="BU5" s="30" t="s">
        <v>85</v>
      </c>
      <c r="BV5" s="30" t="s">
        <v>86</v>
      </c>
      <c r="BW5" s="30" t="s">
        <v>87</v>
      </c>
      <c r="BX5" s="30" t="s">
        <v>88</v>
      </c>
      <c r="BY5" s="30" t="s">
        <v>90</v>
      </c>
      <c r="BZ5" s="30" t="s">
        <v>79</v>
      </c>
      <c r="CA5" s="30" t="s">
        <v>80</v>
      </c>
      <c r="CB5" s="30" t="s">
        <v>81</v>
      </c>
      <c r="CC5" s="30" t="s">
        <v>82</v>
      </c>
      <c r="CD5" s="30" t="s">
        <v>83</v>
      </c>
      <c r="CE5" s="30" t="s">
        <v>84</v>
      </c>
      <c r="CF5" s="30" t="s">
        <v>85</v>
      </c>
      <c r="CG5" s="30" t="s">
        <v>86</v>
      </c>
      <c r="CH5" s="30" t="s">
        <v>87</v>
      </c>
      <c r="CI5" s="30" t="s">
        <v>88</v>
      </c>
      <c r="CJ5" s="30" t="s">
        <v>90</v>
      </c>
      <c r="CK5" s="30" t="s">
        <v>79</v>
      </c>
      <c r="CL5" s="30" t="s">
        <v>80</v>
      </c>
      <c r="CM5" s="30" t="s">
        <v>81</v>
      </c>
      <c r="CN5" s="30" t="s">
        <v>82</v>
      </c>
      <c r="CO5" s="30" t="s">
        <v>83</v>
      </c>
      <c r="CP5" s="30" t="s">
        <v>84</v>
      </c>
      <c r="CQ5" s="30" t="s">
        <v>85</v>
      </c>
      <c r="CR5" s="30" t="s">
        <v>86</v>
      </c>
      <c r="CS5" s="30" t="s">
        <v>87</v>
      </c>
      <c r="CT5" s="30" t="s">
        <v>88</v>
      </c>
      <c r="CU5" s="30" t="s">
        <v>90</v>
      </c>
      <c r="CV5" s="30" t="s">
        <v>79</v>
      </c>
      <c r="CW5" s="30" t="s">
        <v>80</v>
      </c>
      <c r="CX5" s="30" t="s">
        <v>81</v>
      </c>
      <c r="CY5" s="30" t="s">
        <v>82</v>
      </c>
      <c r="CZ5" s="30" t="s">
        <v>83</v>
      </c>
      <c r="DA5" s="30" t="s">
        <v>84</v>
      </c>
      <c r="DB5" s="30" t="s">
        <v>85</v>
      </c>
      <c r="DC5" s="30" t="s">
        <v>86</v>
      </c>
      <c r="DD5" s="30" t="s">
        <v>87</v>
      </c>
      <c r="DE5" s="30" t="s">
        <v>88</v>
      </c>
      <c r="DF5" s="30" t="s">
        <v>90</v>
      </c>
      <c r="DG5" s="30" t="s">
        <v>79</v>
      </c>
      <c r="DH5" s="30" t="s">
        <v>80</v>
      </c>
      <c r="DI5" s="30" t="s">
        <v>81</v>
      </c>
      <c r="DJ5" s="30" t="s">
        <v>82</v>
      </c>
      <c r="DK5" s="30" t="s">
        <v>83</v>
      </c>
      <c r="DL5" s="30" t="s">
        <v>84</v>
      </c>
      <c r="DM5" s="30" t="s">
        <v>85</v>
      </c>
      <c r="DN5" s="30" t="s">
        <v>86</v>
      </c>
      <c r="DO5" s="30" t="s">
        <v>87</v>
      </c>
      <c r="DP5" s="30" t="s">
        <v>88</v>
      </c>
      <c r="DQ5" s="30" t="s">
        <v>90</v>
      </c>
      <c r="DR5" s="30" t="s">
        <v>79</v>
      </c>
      <c r="DS5" s="30" t="s">
        <v>80</v>
      </c>
      <c r="DT5" s="30" t="s">
        <v>81</v>
      </c>
      <c r="DU5" s="30" t="s">
        <v>82</v>
      </c>
      <c r="DV5" s="30" t="s">
        <v>83</v>
      </c>
      <c r="DW5" s="30" t="s">
        <v>84</v>
      </c>
      <c r="DX5" s="30" t="s">
        <v>85</v>
      </c>
      <c r="DY5" s="30" t="s">
        <v>86</v>
      </c>
      <c r="DZ5" s="30" t="s">
        <v>87</v>
      </c>
      <c r="EA5" s="30" t="s">
        <v>88</v>
      </c>
      <c r="EB5" s="30" t="s">
        <v>90</v>
      </c>
      <c r="EC5" s="30" t="s">
        <v>79</v>
      </c>
      <c r="ED5" s="30" t="s">
        <v>80</v>
      </c>
      <c r="EE5" s="30" t="s">
        <v>81</v>
      </c>
      <c r="EF5" s="30" t="s">
        <v>82</v>
      </c>
      <c r="EG5" s="30" t="s">
        <v>83</v>
      </c>
      <c r="EH5" s="30" t="s">
        <v>84</v>
      </c>
      <c r="EI5" s="30" t="s">
        <v>85</v>
      </c>
      <c r="EJ5" s="30" t="s">
        <v>86</v>
      </c>
      <c r="EK5" s="30" t="s">
        <v>87</v>
      </c>
      <c r="EL5" s="30" t="s">
        <v>88</v>
      </c>
      <c r="EM5" s="30" t="s">
        <v>90</v>
      </c>
    </row>
    <row r="6" spans="1:143" s="34" customFormat="1" x14ac:dyDescent="0.15">
      <c r="A6" s="26" t="s">
        <v>91</v>
      </c>
      <c r="B6" s="31">
        <f>B7</f>
        <v>2015</v>
      </c>
      <c r="C6" s="31">
        <f t="shared" ref="C6:V6" si="3">C7</f>
        <v>122378</v>
      </c>
      <c r="D6" s="31">
        <f t="shared" si="3"/>
        <v>46</v>
      </c>
      <c r="E6" s="31">
        <f t="shared" si="3"/>
        <v>1</v>
      </c>
      <c r="F6" s="31">
        <f t="shared" si="3"/>
        <v>0</v>
      </c>
      <c r="G6" s="31">
        <f t="shared" si="3"/>
        <v>1</v>
      </c>
      <c r="H6" s="31" t="str">
        <f t="shared" si="3"/>
        <v>千葉県　山武市</v>
      </c>
      <c r="I6" s="31" t="str">
        <f t="shared" si="3"/>
        <v>法適用</v>
      </c>
      <c r="J6" s="31" t="str">
        <f t="shared" si="3"/>
        <v>水道事業</v>
      </c>
      <c r="K6" s="31" t="str">
        <f t="shared" si="3"/>
        <v>末端給水事業</v>
      </c>
      <c r="L6" s="31" t="str">
        <f t="shared" si="3"/>
        <v>A8</v>
      </c>
      <c r="M6" s="32" t="str">
        <f t="shared" si="3"/>
        <v>-</v>
      </c>
      <c r="N6" s="32">
        <f t="shared" si="3"/>
        <v>55.53</v>
      </c>
      <c r="O6" s="32">
        <f t="shared" si="3"/>
        <v>13.72</v>
      </c>
      <c r="P6" s="32">
        <f t="shared" si="3"/>
        <v>4233</v>
      </c>
      <c r="Q6" s="32">
        <f t="shared" si="3"/>
        <v>54139</v>
      </c>
      <c r="R6" s="32">
        <f t="shared" si="3"/>
        <v>146.77000000000001</v>
      </c>
      <c r="S6" s="32">
        <f t="shared" si="3"/>
        <v>368.87</v>
      </c>
      <c r="T6" s="32">
        <f t="shared" si="3"/>
        <v>7373</v>
      </c>
      <c r="U6" s="32">
        <f t="shared" si="3"/>
        <v>21.36</v>
      </c>
      <c r="V6" s="32">
        <f t="shared" si="3"/>
        <v>345.18</v>
      </c>
      <c r="W6" s="33">
        <f>IF(W7="",NA(),W7)</f>
        <v>115.79</v>
      </c>
      <c r="X6" s="33">
        <f t="shared" ref="X6:AF6" si="4">IF(X7="",NA(),X7)</f>
        <v>122.17</v>
      </c>
      <c r="Y6" s="33">
        <f t="shared" si="4"/>
        <v>123.23</v>
      </c>
      <c r="Z6" s="33">
        <f t="shared" si="4"/>
        <v>115.3</v>
      </c>
      <c r="AA6" s="33">
        <f t="shared" si="4"/>
        <v>107.09</v>
      </c>
      <c r="AB6" s="33">
        <f t="shared" si="4"/>
        <v>104.82</v>
      </c>
      <c r="AC6" s="33">
        <f t="shared" si="4"/>
        <v>104.95</v>
      </c>
      <c r="AD6" s="33">
        <f t="shared" si="4"/>
        <v>105.53</v>
      </c>
      <c r="AE6" s="33">
        <f t="shared" si="4"/>
        <v>107.2</v>
      </c>
      <c r="AF6" s="33">
        <f t="shared" si="4"/>
        <v>106.62</v>
      </c>
      <c r="AG6" s="32" t="str">
        <f>IF(AG7="","",IF(AG7="-","【-】","【"&amp;SUBSTITUTE(TEXT(AG7,"#,##0.00"),"-","△")&amp;"】"))</f>
        <v>【113.56】</v>
      </c>
      <c r="AH6" s="32">
        <f>IF(AH7="",NA(),AH7)</f>
        <v>0</v>
      </c>
      <c r="AI6" s="32">
        <f t="shared" ref="AI6:AQ6" si="5">IF(AI7="",NA(),AI7)</f>
        <v>0</v>
      </c>
      <c r="AJ6" s="32">
        <f t="shared" si="5"/>
        <v>0</v>
      </c>
      <c r="AK6" s="32">
        <f t="shared" si="5"/>
        <v>0</v>
      </c>
      <c r="AL6" s="32">
        <f t="shared" si="5"/>
        <v>0</v>
      </c>
      <c r="AM6" s="33">
        <f t="shared" si="5"/>
        <v>26.83</v>
      </c>
      <c r="AN6" s="33">
        <f t="shared" si="5"/>
        <v>26.81</v>
      </c>
      <c r="AO6" s="33">
        <f t="shared" si="5"/>
        <v>28.31</v>
      </c>
      <c r="AP6" s="33">
        <f t="shared" si="5"/>
        <v>13.46</v>
      </c>
      <c r="AQ6" s="33">
        <f t="shared" si="5"/>
        <v>12.59</v>
      </c>
      <c r="AR6" s="32" t="str">
        <f>IF(AR7="","",IF(AR7="-","【-】","【"&amp;SUBSTITUTE(TEXT(AR7,"#,##0.00"),"-","△")&amp;"】"))</f>
        <v>【0.87】</v>
      </c>
      <c r="AS6" s="33">
        <f>IF(AS7="",NA(),AS7)</f>
        <v>6639.5</v>
      </c>
      <c r="AT6" s="33">
        <f t="shared" ref="AT6:BB6" si="6">IF(AT7="",NA(),AT7)</f>
        <v>6643.39</v>
      </c>
      <c r="AU6" s="33">
        <f t="shared" si="6"/>
        <v>6953.85</v>
      </c>
      <c r="AV6" s="33">
        <f t="shared" si="6"/>
        <v>790.73</v>
      </c>
      <c r="AW6" s="33">
        <f t="shared" si="6"/>
        <v>714.12</v>
      </c>
      <c r="AX6" s="33">
        <f t="shared" si="6"/>
        <v>1197.1099999999999</v>
      </c>
      <c r="AY6" s="33">
        <f t="shared" si="6"/>
        <v>1002.64</v>
      </c>
      <c r="AZ6" s="33">
        <f t="shared" si="6"/>
        <v>1164.51</v>
      </c>
      <c r="BA6" s="33">
        <f t="shared" si="6"/>
        <v>434.72</v>
      </c>
      <c r="BB6" s="33">
        <f t="shared" si="6"/>
        <v>416.14</v>
      </c>
      <c r="BC6" s="32" t="str">
        <f>IF(BC7="","",IF(BC7="-","【-】","【"&amp;SUBSTITUTE(TEXT(BC7,"#,##0.00"),"-","△")&amp;"】"))</f>
        <v>【262.74】</v>
      </c>
      <c r="BD6" s="33">
        <f>IF(BD7="",NA(),BD7)</f>
        <v>3131.83</v>
      </c>
      <c r="BE6" s="33">
        <f t="shared" ref="BE6:BM6" si="7">IF(BE7="",NA(),BE7)</f>
        <v>2986.75</v>
      </c>
      <c r="BF6" s="33">
        <f t="shared" si="7"/>
        <v>2821.37</v>
      </c>
      <c r="BG6" s="33">
        <f t="shared" si="7"/>
        <v>2684.16</v>
      </c>
      <c r="BH6" s="33">
        <f t="shared" si="7"/>
        <v>2518.15</v>
      </c>
      <c r="BI6" s="33">
        <f t="shared" si="7"/>
        <v>532.29999999999995</v>
      </c>
      <c r="BJ6" s="33">
        <f t="shared" si="7"/>
        <v>520.29999999999995</v>
      </c>
      <c r="BK6" s="33">
        <f t="shared" si="7"/>
        <v>498.27</v>
      </c>
      <c r="BL6" s="33">
        <f t="shared" si="7"/>
        <v>495.76</v>
      </c>
      <c r="BM6" s="33">
        <f t="shared" si="7"/>
        <v>487.22</v>
      </c>
      <c r="BN6" s="32" t="str">
        <f>IF(BN7="","",IF(BN7="-","【-】","【"&amp;SUBSTITUTE(TEXT(BN7,"#,##0.00"),"-","△")&amp;"】"))</f>
        <v>【276.38】</v>
      </c>
      <c r="BO6" s="33">
        <f>IF(BO7="",NA(),BO7)</f>
        <v>36.07</v>
      </c>
      <c r="BP6" s="33">
        <f t="shared" ref="BP6:BX6" si="8">IF(BP7="",NA(),BP7)</f>
        <v>38.68</v>
      </c>
      <c r="BQ6" s="33">
        <f t="shared" si="8"/>
        <v>40.97</v>
      </c>
      <c r="BR6" s="33">
        <f t="shared" si="8"/>
        <v>42.59</v>
      </c>
      <c r="BS6" s="33">
        <f t="shared" si="8"/>
        <v>41.17</v>
      </c>
      <c r="BT6" s="33">
        <f t="shared" si="8"/>
        <v>90.17</v>
      </c>
      <c r="BU6" s="33">
        <f t="shared" si="8"/>
        <v>90.69</v>
      </c>
      <c r="BV6" s="33">
        <f t="shared" si="8"/>
        <v>90.64</v>
      </c>
      <c r="BW6" s="33">
        <f t="shared" si="8"/>
        <v>93.66</v>
      </c>
      <c r="BX6" s="33">
        <f t="shared" si="8"/>
        <v>92.76</v>
      </c>
      <c r="BY6" s="32" t="str">
        <f>IF(BY7="","",IF(BY7="-","【-】","【"&amp;SUBSTITUTE(TEXT(BY7,"#,##0.00"),"-","△")&amp;"】"))</f>
        <v>【104.99】</v>
      </c>
      <c r="BZ6" s="33">
        <f>IF(BZ7="",NA(),BZ7)</f>
        <v>592.16999999999996</v>
      </c>
      <c r="CA6" s="33">
        <f t="shared" ref="CA6:CI6" si="9">IF(CA7="",NA(),CA7)</f>
        <v>553.57000000000005</v>
      </c>
      <c r="CB6" s="33">
        <f t="shared" si="9"/>
        <v>522.77</v>
      </c>
      <c r="CC6" s="33">
        <f t="shared" si="9"/>
        <v>504.42</v>
      </c>
      <c r="CD6" s="33">
        <f t="shared" si="9"/>
        <v>522.1</v>
      </c>
      <c r="CE6" s="33">
        <f t="shared" si="9"/>
        <v>210.28</v>
      </c>
      <c r="CF6" s="33">
        <f t="shared" si="9"/>
        <v>211.08</v>
      </c>
      <c r="CG6" s="33">
        <f t="shared" si="9"/>
        <v>213.52</v>
      </c>
      <c r="CH6" s="33">
        <f t="shared" si="9"/>
        <v>208.21</v>
      </c>
      <c r="CI6" s="33">
        <f t="shared" si="9"/>
        <v>208.67</v>
      </c>
      <c r="CJ6" s="32" t="str">
        <f>IF(CJ7="","",IF(CJ7="-","【-】","【"&amp;SUBSTITUTE(TEXT(CJ7,"#,##0.00"),"-","△")&amp;"】"))</f>
        <v>【163.72】</v>
      </c>
      <c r="CK6" s="33">
        <f>IF(CK7="",NA(),CK7)</f>
        <v>49.62</v>
      </c>
      <c r="CL6" s="33">
        <f t="shared" ref="CL6:CT6" si="10">IF(CL7="",NA(),CL7)</f>
        <v>49.76</v>
      </c>
      <c r="CM6" s="33">
        <f t="shared" si="10"/>
        <v>50.13</v>
      </c>
      <c r="CN6" s="33">
        <f t="shared" si="10"/>
        <v>50.63</v>
      </c>
      <c r="CO6" s="33">
        <f t="shared" si="10"/>
        <v>50.52</v>
      </c>
      <c r="CP6" s="33">
        <f t="shared" si="10"/>
        <v>50.49</v>
      </c>
      <c r="CQ6" s="33">
        <f t="shared" si="10"/>
        <v>49.69</v>
      </c>
      <c r="CR6" s="33">
        <f t="shared" si="10"/>
        <v>49.77</v>
      </c>
      <c r="CS6" s="33">
        <f t="shared" si="10"/>
        <v>49.22</v>
      </c>
      <c r="CT6" s="33">
        <f t="shared" si="10"/>
        <v>49.08</v>
      </c>
      <c r="CU6" s="32" t="str">
        <f>IF(CU7="","",IF(CU7="-","【-】","【"&amp;SUBSTITUTE(TEXT(CU7,"#,##0.00"),"-","△")&amp;"】"))</f>
        <v>【59.76】</v>
      </c>
      <c r="CV6" s="33">
        <f>IF(CV7="",NA(),CV7)</f>
        <v>93.54</v>
      </c>
      <c r="CW6" s="33">
        <f t="shared" ref="CW6:DE6" si="11">IF(CW7="",NA(),CW7)</f>
        <v>93.6</v>
      </c>
      <c r="CX6" s="33">
        <f t="shared" si="11"/>
        <v>93.78</v>
      </c>
      <c r="CY6" s="33">
        <f t="shared" si="11"/>
        <v>92.48</v>
      </c>
      <c r="CZ6" s="33">
        <f t="shared" si="11"/>
        <v>93.28</v>
      </c>
      <c r="DA6" s="33">
        <f t="shared" si="11"/>
        <v>78.7</v>
      </c>
      <c r="DB6" s="33">
        <f t="shared" si="11"/>
        <v>80.010000000000005</v>
      </c>
      <c r="DC6" s="33">
        <f t="shared" si="11"/>
        <v>79.98</v>
      </c>
      <c r="DD6" s="33">
        <f t="shared" si="11"/>
        <v>79.48</v>
      </c>
      <c r="DE6" s="33">
        <f t="shared" si="11"/>
        <v>79.3</v>
      </c>
      <c r="DF6" s="32" t="str">
        <f>IF(DF7="","",IF(DF7="-","【-】","【"&amp;SUBSTITUTE(TEXT(DF7,"#,##0.00"),"-","△")&amp;"】"))</f>
        <v>【89.95】</v>
      </c>
      <c r="DG6" s="33">
        <f>IF(DG7="",NA(),DG7)</f>
        <v>16.8</v>
      </c>
      <c r="DH6" s="33">
        <f t="shared" ref="DH6:DP6" si="12">IF(DH7="",NA(),DH7)</f>
        <v>18.440000000000001</v>
      </c>
      <c r="DI6" s="33">
        <f t="shared" si="12"/>
        <v>19.899999999999999</v>
      </c>
      <c r="DJ6" s="33">
        <f t="shared" si="12"/>
        <v>36.340000000000003</v>
      </c>
      <c r="DK6" s="33">
        <f t="shared" si="12"/>
        <v>38.18</v>
      </c>
      <c r="DL6" s="33">
        <f t="shared" si="12"/>
        <v>34.24</v>
      </c>
      <c r="DM6" s="33">
        <f t="shared" si="12"/>
        <v>35.18</v>
      </c>
      <c r="DN6" s="33">
        <f t="shared" si="12"/>
        <v>36.43</v>
      </c>
      <c r="DO6" s="33">
        <f t="shared" si="12"/>
        <v>46.12</v>
      </c>
      <c r="DP6" s="33">
        <f t="shared" si="12"/>
        <v>47.44</v>
      </c>
      <c r="DQ6" s="32" t="str">
        <f>IF(DQ7="","",IF(DQ7="-","【-】","【"&amp;SUBSTITUTE(TEXT(DQ7,"#,##0.00"),"-","△")&amp;"】"))</f>
        <v>【47.18】</v>
      </c>
      <c r="DR6" s="32">
        <f>IF(DR7="",NA(),DR7)</f>
        <v>0</v>
      </c>
      <c r="DS6" s="32">
        <f t="shared" ref="DS6:EA6" si="13">IF(DS7="",NA(),DS7)</f>
        <v>0</v>
      </c>
      <c r="DT6" s="32">
        <f t="shared" si="13"/>
        <v>0</v>
      </c>
      <c r="DU6" s="32">
        <f t="shared" si="13"/>
        <v>0</v>
      </c>
      <c r="DV6" s="32">
        <f t="shared" si="13"/>
        <v>0</v>
      </c>
      <c r="DW6" s="33">
        <f t="shared" si="13"/>
        <v>6.81</v>
      </c>
      <c r="DX6" s="33">
        <f t="shared" si="13"/>
        <v>8.41</v>
      </c>
      <c r="DY6" s="33">
        <f t="shared" si="13"/>
        <v>8.7200000000000006</v>
      </c>
      <c r="DZ6" s="33">
        <f t="shared" si="13"/>
        <v>9.86</v>
      </c>
      <c r="EA6" s="33">
        <f t="shared" si="13"/>
        <v>11.16</v>
      </c>
      <c r="EB6" s="32" t="str">
        <f>IF(EB7="","",IF(EB7="-","【-】","【"&amp;SUBSTITUTE(TEXT(EB7,"#,##0.00"),"-","△")&amp;"】"))</f>
        <v>【13.18】</v>
      </c>
      <c r="EC6" s="33">
        <f>IF(EC7="",NA(),EC7)</f>
        <v>0.05</v>
      </c>
      <c r="ED6" s="33">
        <f t="shared" ref="ED6:EL6" si="14">IF(ED7="",NA(),ED7)</f>
        <v>7.0000000000000007E-2</v>
      </c>
      <c r="EE6" s="32">
        <f t="shared" si="14"/>
        <v>0</v>
      </c>
      <c r="EF6" s="32">
        <f t="shared" si="14"/>
        <v>0</v>
      </c>
      <c r="EG6" s="32">
        <f t="shared" si="14"/>
        <v>0</v>
      </c>
      <c r="EH6" s="33">
        <f t="shared" si="14"/>
        <v>0.82</v>
      </c>
      <c r="EI6" s="33">
        <f t="shared" si="14"/>
        <v>0.66</v>
      </c>
      <c r="EJ6" s="33">
        <f t="shared" si="14"/>
        <v>0.64</v>
      </c>
      <c r="EK6" s="33">
        <f t="shared" si="14"/>
        <v>0.56000000000000005</v>
      </c>
      <c r="EL6" s="33">
        <f t="shared" si="14"/>
        <v>0.65</v>
      </c>
      <c r="EM6" s="32" t="str">
        <f>IF(EM7="","",IF(EM7="-","【-】","【"&amp;SUBSTITUTE(TEXT(EM7,"#,##0.00"),"-","△")&amp;"】"))</f>
        <v>【0.85】</v>
      </c>
    </row>
    <row r="7" spans="1:143" s="34" customFormat="1" x14ac:dyDescent="0.15">
      <c r="A7" s="26"/>
      <c r="B7" s="35">
        <v>2015</v>
      </c>
      <c r="C7" s="35">
        <v>122378</v>
      </c>
      <c r="D7" s="35">
        <v>46</v>
      </c>
      <c r="E7" s="35">
        <v>1</v>
      </c>
      <c r="F7" s="35">
        <v>0</v>
      </c>
      <c r="G7" s="35">
        <v>1</v>
      </c>
      <c r="H7" s="35" t="s">
        <v>92</v>
      </c>
      <c r="I7" s="35" t="s">
        <v>93</v>
      </c>
      <c r="J7" s="35" t="s">
        <v>94</v>
      </c>
      <c r="K7" s="35" t="s">
        <v>95</v>
      </c>
      <c r="L7" s="35" t="s">
        <v>96</v>
      </c>
      <c r="M7" s="36" t="s">
        <v>97</v>
      </c>
      <c r="N7" s="36">
        <v>55.53</v>
      </c>
      <c r="O7" s="36">
        <v>13.72</v>
      </c>
      <c r="P7" s="36">
        <v>4233</v>
      </c>
      <c r="Q7" s="36">
        <v>54139</v>
      </c>
      <c r="R7" s="36">
        <v>146.77000000000001</v>
      </c>
      <c r="S7" s="36">
        <v>368.87</v>
      </c>
      <c r="T7" s="36">
        <v>7373</v>
      </c>
      <c r="U7" s="36">
        <v>21.36</v>
      </c>
      <c r="V7" s="36">
        <v>345.18</v>
      </c>
      <c r="W7" s="36">
        <v>115.79</v>
      </c>
      <c r="X7" s="36">
        <v>122.17</v>
      </c>
      <c r="Y7" s="36">
        <v>123.23</v>
      </c>
      <c r="Z7" s="36">
        <v>115.3</v>
      </c>
      <c r="AA7" s="36">
        <v>107.09</v>
      </c>
      <c r="AB7" s="36">
        <v>104.82</v>
      </c>
      <c r="AC7" s="36">
        <v>104.95</v>
      </c>
      <c r="AD7" s="36">
        <v>105.53</v>
      </c>
      <c r="AE7" s="36">
        <v>107.2</v>
      </c>
      <c r="AF7" s="36">
        <v>106.62</v>
      </c>
      <c r="AG7" s="36">
        <v>113.56</v>
      </c>
      <c r="AH7" s="36">
        <v>0</v>
      </c>
      <c r="AI7" s="36">
        <v>0</v>
      </c>
      <c r="AJ7" s="36">
        <v>0</v>
      </c>
      <c r="AK7" s="36">
        <v>0</v>
      </c>
      <c r="AL7" s="36">
        <v>0</v>
      </c>
      <c r="AM7" s="36">
        <v>26.83</v>
      </c>
      <c r="AN7" s="36">
        <v>26.81</v>
      </c>
      <c r="AO7" s="36">
        <v>28.31</v>
      </c>
      <c r="AP7" s="36">
        <v>13.46</v>
      </c>
      <c r="AQ7" s="36">
        <v>12.59</v>
      </c>
      <c r="AR7" s="36">
        <v>0.87</v>
      </c>
      <c r="AS7" s="36">
        <v>6639.5</v>
      </c>
      <c r="AT7" s="36">
        <v>6643.39</v>
      </c>
      <c r="AU7" s="36">
        <v>6953.85</v>
      </c>
      <c r="AV7" s="36">
        <v>790.73</v>
      </c>
      <c r="AW7" s="36">
        <v>714.12</v>
      </c>
      <c r="AX7" s="36">
        <v>1197.1099999999999</v>
      </c>
      <c r="AY7" s="36">
        <v>1002.64</v>
      </c>
      <c r="AZ7" s="36">
        <v>1164.51</v>
      </c>
      <c r="BA7" s="36">
        <v>434.72</v>
      </c>
      <c r="BB7" s="36">
        <v>416.14</v>
      </c>
      <c r="BC7" s="36">
        <v>262.74</v>
      </c>
      <c r="BD7" s="36">
        <v>3131.83</v>
      </c>
      <c r="BE7" s="36">
        <v>2986.75</v>
      </c>
      <c r="BF7" s="36">
        <v>2821.37</v>
      </c>
      <c r="BG7" s="36">
        <v>2684.16</v>
      </c>
      <c r="BH7" s="36">
        <v>2518.15</v>
      </c>
      <c r="BI7" s="36">
        <v>532.29999999999995</v>
      </c>
      <c r="BJ7" s="36">
        <v>520.29999999999995</v>
      </c>
      <c r="BK7" s="36">
        <v>498.27</v>
      </c>
      <c r="BL7" s="36">
        <v>495.76</v>
      </c>
      <c r="BM7" s="36">
        <v>487.22</v>
      </c>
      <c r="BN7" s="36">
        <v>276.38</v>
      </c>
      <c r="BO7" s="36">
        <v>36.07</v>
      </c>
      <c r="BP7" s="36">
        <v>38.68</v>
      </c>
      <c r="BQ7" s="36">
        <v>40.97</v>
      </c>
      <c r="BR7" s="36">
        <v>42.59</v>
      </c>
      <c r="BS7" s="36">
        <v>41.17</v>
      </c>
      <c r="BT7" s="36">
        <v>90.17</v>
      </c>
      <c r="BU7" s="36">
        <v>90.69</v>
      </c>
      <c r="BV7" s="36">
        <v>90.64</v>
      </c>
      <c r="BW7" s="36">
        <v>93.66</v>
      </c>
      <c r="BX7" s="36">
        <v>92.76</v>
      </c>
      <c r="BY7" s="36">
        <v>104.99</v>
      </c>
      <c r="BZ7" s="36">
        <v>592.16999999999996</v>
      </c>
      <c r="CA7" s="36">
        <v>553.57000000000005</v>
      </c>
      <c r="CB7" s="36">
        <v>522.77</v>
      </c>
      <c r="CC7" s="36">
        <v>504.42</v>
      </c>
      <c r="CD7" s="36">
        <v>522.1</v>
      </c>
      <c r="CE7" s="36">
        <v>210.28</v>
      </c>
      <c r="CF7" s="36">
        <v>211.08</v>
      </c>
      <c r="CG7" s="36">
        <v>213.52</v>
      </c>
      <c r="CH7" s="36">
        <v>208.21</v>
      </c>
      <c r="CI7" s="36">
        <v>208.67</v>
      </c>
      <c r="CJ7" s="36">
        <v>163.72</v>
      </c>
      <c r="CK7" s="36">
        <v>49.62</v>
      </c>
      <c r="CL7" s="36">
        <v>49.76</v>
      </c>
      <c r="CM7" s="36">
        <v>50.13</v>
      </c>
      <c r="CN7" s="36">
        <v>50.63</v>
      </c>
      <c r="CO7" s="36">
        <v>50.52</v>
      </c>
      <c r="CP7" s="36">
        <v>50.49</v>
      </c>
      <c r="CQ7" s="36">
        <v>49.69</v>
      </c>
      <c r="CR7" s="36">
        <v>49.77</v>
      </c>
      <c r="CS7" s="36">
        <v>49.22</v>
      </c>
      <c r="CT7" s="36">
        <v>49.08</v>
      </c>
      <c r="CU7" s="36">
        <v>59.76</v>
      </c>
      <c r="CV7" s="36">
        <v>93.54</v>
      </c>
      <c r="CW7" s="36">
        <v>93.6</v>
      </c>
      <c r="CX7" s="36">
        <v>93.78</v>
      </c>
      <c r="CY7" s="36">
        <v>92.48</v>
      </c>
      <c r="CZ7" s="36">
        <v>93.28</v>
      </c>
      <c r="DA7" s="36">
        <v>78.7</v>
      </c>
      <c r="DB7" s="36">
        <v>80.010000000000005</v>
      </c>
      <c r="DC7" s="36">
        <v>79.98</v>
      </c>
      <c r="DD7" s="36">
        <v>79.48</v>
      </c>
      <c r="DE7" s="36">
        <v>79.3</v>
      </c>
      <c r="DF7" s="36">
        <v>89.95</v>
      </c>
      <c r="DG7" s="36">
        <v>16.8</v>
      </c>
      <c r="DH7" s="36">
        <v>18.440000000000001</v>
      </c>
      <c r="DI7" s="36">
        <v>19.899999999999999</v>
      </c>
      <c r="DJ7" s="36">
        <v>36.340000000000003</v>
      </c>
      <c r="DK7" s="36">
        <v>38.18</v>
      </c>
      <c r="DL7" s="36">
        <v>34.24</v>
      </c>
      <c r="DM7" s="36">
        <v>35.18</v>
      </c>
      <c r="DN7" s="36">
        <v>36.43</v>
      </c>
      <c r="DO7" s="36">
        <v>46.12</v>
      </c>
      <c r="DP7" s="36">
        <v>47.44</v>
      </c>
      <c r="DQ7" s="36">
        <v>47.18</v>
      </c>
      <c r="DR7" s="36">
        <v>0</v>
      </c>
      <c r="DS7" s="36">
        <v>0</v>
      </c>
      <c r="DT7" s="36">
        <v>0</v>
      </c>
      <c r="DU7" s="36">
        <v>0</v>
      </c>
      <c r="DV7" s="36">
        <v>0</v>
      </c>
      <c r="DW7" s="36">
        <v>6.81</v>
      </c>
      <c r="DX7" s="36">
        <v>8.41</v>
      </c>
      <c r="DY7" s="36">
        <v>8.7200000000000006</v>
      </c>
      <c r="DZ7" s="36">
        <v>9.86</v>
      </c>
      <c r="EA7" s="36">
        <v>11.16</v>
      </c>
      <c r="EB7" s="36">
        <v>13.18</v>
      </c>
      <c r="EC7" s="36">
        <v>0.05</v>
      </c>
      <c r="ED7" s="36">
        <v>7.0000000000000007E-2</v>
      </c>
      <c r="EE7" s="36">
        <v>0</v>
      </c>
      <c r="EF7" s="36">
        <v>0</v>
      </c>
      <c r="EG7" s="36">
        <v>0</v>
      </c>
      <c r="EH7" s="36">
        <v>0.82</v>
      </c>
      <c r="EI7" s="36">
        <v>0.66</v>
      </c>
      <c r="EJ7" s="36">
        <v>0.64</v>
      </c>
      <c r="EK7" s="36">
        <v>0.56000000000000005</v>
      </c>
      <c r="EL7" s="36">
        <v>0.65</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98</v>
      </c>
      <c r="C9" s="39" t="s">
        <v>99</v>
      </c>
      <c r="D9" s="39" t="s">
        <v>100</v>
      </c>
      <c r="E9" s="39" t="s">
        <v>101</v>
      </c>
      <c r="F9" s="39" t="s">
        <v>102</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千葉県</cp:lastModifiedBy>
  <cp:lastPrinted>2017-02-09T05:25:13Z</cp:lastPrinted>
  <dcterms:created xsi:type="dcterms:W3CDTF">2017-02-01T08:38:49Z</dcterms:created>
  <dcterms:modified xsi:type="dcterms:W3CDTF">2017-02-09T05:38:14Z</dcterms:modified>
</cp:coreProperties>
</file>