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649" lockStructure="1"/>
  <bookViews>
    <workbookView xWindow="10230" yWindow="-15" windowWidth="10275" windowHeight="868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P6" i="5"/>
  <c r="W10" i="4" s="1"/>
  <c r="O6" i="5"/>
  <c r="P10" i="4" s="1"/>
  <c r="N6" i="5"/>
  <c r="M6" i="5"/>
  <c r="L6" i="5"/>
  <c r="K6" i="5"/>
  <c r="P8" i="4" s="1"/>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I10" i="4"/>
  <c r="B10" i="4"/>
  <c r="AL8" i="4"/>
  <c r="W8" i="4"/>
  <c r="I8" i="4"/>
  <c r="B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<sst xmlns="http://schemas.openxmlformats.org/spreadsheetml/2006/main" count="221" uniqueCount="111">
  <si>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</si>
  <si>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</si>
  <si>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</si>
  <si>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</si>
  <si>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</si>
  <si>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</si>
  <si>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</si>
  <si>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</si>
  <si>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</si>
  <si>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</si>
  <si>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</si>
  <si>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</si>
  <si>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</si>
  <si>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</si>
  <si>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</si>
  <si>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</si>
  <si>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</si>
  <si>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</si>
  <si>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</si>
  <si>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</si>
  <si>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</si>
  <si>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</si>
  <si>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</si>
  <si>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</si>
  <si>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</si>
  <si>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</si>
  <si>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</si>
  <si>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</si>
  <si>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</si>
  <si>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</si>
  <si>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</si>
  <si>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</si>
  <si>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</si>
  <si>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</si>
  <si>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</si>
  <si>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</si>
  <si>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</si>
  <si>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</si>
  <si>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</si>
  <si>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</si>
  <si>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</si>
  <si>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</si>
  <si>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</si>
  <si>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</si>
  <si>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</si>
  <si>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</si>
  <si>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</si>
  <si>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</si>
  <si>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</si>
  <si>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</si>
  <si>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</si>
  <si>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</si>
  <si>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</si>
  <si>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</si>
  <si>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</si>
  <si>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</si>
  <si>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</si>
  <si>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</si>
  <si>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</si>
  <si>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</si>
  <si>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</si>
  <si>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</si>
  <si>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</si>
  <si>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</si>
  <si>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</si>
  <si>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</si>
  <si>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</si>
  <si>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</si>
  <si>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</si>
  <si>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</si>
  <si>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</si>
  <si>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</si>
  <si>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</si>
  <si>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</si>
  <si>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</si>
  <si>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</si>
  <si>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</si>
  <si>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</si>
  <si>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</si>
  <si>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</si>
  <si>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</si>
  <si>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</si>
  <si>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</si>
  <si>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</si>
  <si>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</si>
  <si>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</si>
  <si>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</si>
  <si>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</si>
  <si>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</si>
  <si>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</si>
  <si>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</si>
  <si>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</si>
  <si>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</si>
  <si>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</si>
  <si>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</si>
  <si>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</si>
  <si>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山武市</t>
  </si>
  <si>
    <t>法非適用</t>
  </si>
  <si>
    <t>下水道事業</t>
  </si>
  <si>
    <t>農業集落排水</t>
  </si>
  <si>
    <t>F2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</si>
  <si>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</si>
  <si>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</si>
  <si>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</si>
  <si>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</si>
  <si>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</si>
  <si>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</si>
  <si>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</si>
  <si>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供用開始から１７年のため大規模修繕等予定なし。</t>
    <phoneticPr fontId="4"/>
  </si>
  <si>
    <t>　経営の健全性・効率性の確保のためには、接続率向上のために臨戸や広報紙・ホームページへの掲載等の加入促進の啓発活動が必要である。</t>
    <phoneticPr fontId="4"/>
  </si>
  <si>
    <t xml:space="preserve">　地方債の償還額が増加しているため収益的収支比率が下がっている。償還額は27年度から35年度がピークなので以降は改善が見込まれる。
　左記④の表は誤りであり、企業債の償還を全額一般会計で負担しているため、正しい企業債残高対事業規模比率は前年度同様０である。
　使用料収入の確保については、接続率の低い地区があるので接続率の向上を図ることで経費回収率の改善が見込める。
</t>
    <rPh sb="67" eb="69">
      <t>サキ</t>
    </rPh>
    <rPh sb="71" eb="72">
      <t>ヒョウ</t>
    </rPh>
    <rPh sb="73" eb="74">
      <t>アヤマ</t>
    </rPh>
    <rPh sb="79" eb="81">
      <t>キギョウ</t>
    </rPh>
    <rPh sb="81" eb="82">
      <t>サイ</t>
    </rPh>
    <rPh sb="83" eb="85">
      <t>ショウカン</t>
    </rPh>
    <rPh sb="86" eb="88">
      <t>ゼンガク</t>
    </rPh>
    <rPh sb="88" eb="90">
      <t>イッパン</t>
    </rPh>
    <rPh sb="90" eb="92">
      <t>カイケイ</t>
    </rPh>
    <rPh sb="93" eb="95">
      <t>フタン</t>
    </rPh>
    <rPh sb="102" eb="103">
      <t>タダ</t>
    </rPh>
    <rPh sb="105" eb="107">
      <t>キギョウ</t>
    </rPh>
    <rPh sb="107" eb="108">
      <t>サイ</t>
    </rPh>
    <rPh sb="108" eb="110">
      <t>ザンダカ</t>
    </rPh>
    <rPh sb="110" eb="111">
      <t>タイ</t>
    </rPh>
    <rPh sb="111" eb="113">
      <t>ジギョウ</t>
    </rPh>
    <rPh sb="113" eb="115">
      <t>キボ</t>
    </rPh>
    <rPh sb="115" eb="117">
      <t>ヒリツ</t>
    </rPh>
    <rPh sb="118" eb="121">
      <t>ゼンネンド</t>
    </rPh>
    <rPh sb="121" eb="123">
      <t>ドウヨウ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</si>
</sst>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05445248"/>
        <c:axId val="1055792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0.08</c:v>
                </c:pt>
                <c:pt idx="1">
                  <c:v>0.06</c:v>
                </c:pt>
                <c:pt idx="2">
                  <c:v>0.03</c:v>
                </c:pt>
                <c:pt idx="3">
                  <c:v>0.02</c:v>
                </c:pt>
                <c:pt idx="4">
                  <c:v>0.01</c:v>
                </c:pt>
              </c:numCache>
            </c:numRef>
          </c:val>
          <c:smooth val="0"/>
        </c:ser>
        <c:dLbls>
          <c:showLegendKey val="0"/>
          <c:showVal val="0"/>
          <c:showCatName val="0"/>
          <c:showSerName val="0"/>
          <c:showPercent val="0"/>
          <c:showBubbleSize val="0"/>
        </c:dLbls>
        <c:marker val="1"/>
        <c:smooth val="0"/>
        <c:axId val="105445248"/>
        <c:axId val="105579264"/>
      </c:lineChart>
      <c:dateAx>
        <c:axId val="105445248"/>
        <c:scaling>
          <c:orientation val="minMax"/>
        </c:scaling>
        <c:delete val="1"/>
        <c:axPos val="b"/>
        <c:numFmt formatCode="ge" sourceLinked="1"/>
        <c:majorTickMark val="none"/>
        <c:minorTickMark val="none"/>
        <c:tickLblPos val="none"/>
        <c:crossAx val="105579264"/>
        <c:crosses val="autoZero"/>
        <c:auto val="1"/>
        <c:lblOffset val="100"/>
        <c:baseTimeUnit val="years"/>
      </c:dateAx>
      <c:valAx>
        <c:axId val="105579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445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42.26</c:v>
                </c:pt>
                <c:pt idx="1">
                  <c:v>41.83</c:v>
                </c:pt>
                <c:pt idx="2">
                  <c:v>41</c:v>
                </c:pt>
                <c:pt idx="3">
                  <c:v>41.97</c:v>
                </c:pt>
                <c:pt idx="4">
                  <c:v>42.46</c:v>
                </c:pt>
              </c:numCache>
            </c:numRef>
          </c:val>
        </c:ser>
        <c:dLbls>
          <c:showLegendKey val="0"/>
          <c:showVal val="0"/>
          <c:showCatName val="0"/>
          <c:showSerName val="0"/>
          <c:showPercent val="0"/>
          <c:showBubbleSize val="0"/>
        </c:dLbls>
        <c:gapWidth val="150"/>
        <c:axId val="111945984"/>
        <c:axId val="1119686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46.85</c:v>
                </c:pt>
                <c:pt idx="1">
                  <c:v>46.06</c:v>
                </c:pt>
                <c:pt idx="2">
                  <c:v>53.78</c:v>
                </c:pt>
                <c:pt idx="3">
                  <c:v>53.24</c:v>
                </c:pt>
                <c:pt idx="4">
                  <c:v>52.31</c:v>
                </c:pt>
              </c:numCache>
            </c:numRef>
          </c:val>
          <c:smooth val="0"/>
        </c:ser>
        <c:dLbls>
          <c:showLegendKey val="0"/>
          <c:showVal val="0"/>
          <c:showCatName val="0"/>
          <c:showSerName val="0"/>
          <c:showPercent val="0"/>
          <c:showBubbleSize val="0"/>
        </c:dLbls>
        <c:marker val="1"/>
        <c:smooth val="0"/>
        <c:axId val="111945984"/>
        <c:axId val="111968640"/>
      </c:lineChart>
      <c:dateAx>
        <c:axId val="111945984"/>
        <c:scaling>
          <c:orientation val="minMax"/>
        </c:scaling>
        <c:delete val="1"/>
        <c:axPos val="b"/>
        <c:numFmt formatCode="ge" sourceLinked="1"/>
        <c:majorTickMark val="none"/>
        <c:minorTickMark val="none"/>
        <c:tickLblPos val="none"/>
        <c:crossAx val="111968640"/>
        <c:crosses val="autoZero"/>
        <c:auto val="1"/>
        <c:lblOffset val="100"/>
        <c:baseTimeUnit val="years"/>
      </c:dateAx>
      <c:valAx>
        <c:axId val="111968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1945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59.25</c:v>
                </c:pt>
                <c:pt idx="1">
                  <c:v>59.2</c:v>
                </c:pt>
                <c:pt idx="2">
                  <c:v>53.66</c:v>
                </c:pt>
                <c:pt idx="3">
                  <c:v>54.43</c:v>
                </c:pt>
                <c:pt idx="4">
                  <c:v>55.4</c:v>
                </c:pt>
              </c:numCache>
            </c:numRef>
          </c:val>
        </c:ser>
        <c:dLbls>
          <c:showLegendKey val="0"/>
          <c:showVal val="0"/>
          <c:showCatName val="0"/>
          <c:showSerName val="0"/>
          <c:showPercent val="0"/>
          <c:showBubbleSize val="0"/>
        </c:dLbls>
        <c:gapWidth val="150"/>
        <c:axId val="112007040"/>
        <c:axId val="1120133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73.78</c:v>
                </c:pt>
                <c:pt idx="1">
                  <c:v>72.989999999999995</c:v>
                </c:pt>
                <c:pt idx="2">
                  <c:v>84.06</c:v>
                </c:pt>
                <c:pt idx="3">
                  <c:v>84.07</c:v>
                </c:pt>
                <c:pt idx="4">
                  <c:v>84.32</c:v>
                </c:pt>
              </c:numCache>
            </c:numRef>
          </c:val>
          <c:smooth val="0"/>
        </c:ser>
        <c:dLbls>
          <c:showLegendKey val="0"/>
          <c:showVal val="0"/>
          <c:showCatName val="0"/>
          <c:showSerName val="0"/>
          <c:showPercent val="0"/>
          <c:showBubbleSize val="0"/>
        </c:dLbls>
        <c:marker val="1"/>
        <c:smooth val="0"/>
        <c:axId val="112007040"/>
        <c:axId val="112013312"/>
      </c:lineChart>
      <c:dateAx>
        <c:axId val="112007040"/>
        <c:scaling>
          <c:orientation val="minMax"/>
        </c:scaling>
        <c:delete val="1"/>
        <c:axPos val="b"/>
        <c:numFmt formatCode="ge" sourceLinked="1"/>
        <c:majorTickMark val="none"/>
        <c:minorTickMark val="none"/>
        <c:tickLblPos val="none"/>
        <c:crossAx val="112013312"/>
        <c:crosses val="autoZero"/>
        <c:auto val="1"/>
        <c:lblOffset val="100"/>
        <c:baseTimeUnit val="years"/>
      </c:dateAx>
      <c:valAx>
        <c:axId val="112013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2007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61.18</c:v>
                </c:pt>
                <c:pt idx="1">
                  <c:v>57.28</c:v>
                </c:pt>
                <c:pt idx="2">
                  <c:v>53.79</c:v>
                </c:pt>
                <c:pt idx="3">
                  <c:v>52.37</c:v>
                </c:pt>
                <c:pt idx="4">
                  <c:v>53.26</c:v>
                </c:pt>
              </c:numCache>
            </c:numRef>
          </c:val>
        </c:ser>
        <c:dLbls>
          <c:showLegendKey val="0"/>
          <c:showVal val="0"/>
          <c:showCatName val="0"/>
          <c:showSerName val="0"/>
          <c:showPercent val="0"/>
          <c:showBubbleSize val="0"/>
        </c:dLbls>
        <c:gapWidth val="150"/>
        <c:axId val="105606144"/>
        <c:axId val="1056188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5606144"/>
        <c:axId val="105618816"/>
      </c:lineChart>
      <c:dateAx>
        <c:axId val="105606144"/>
        <c:scaling>
          <c:orientation val="minMax"/>
        </c:scaling>
        <c:delete val="1"/>
        <c:axPos val="b"/>
        <c:numFmt formatCode="ge" sourceLinked="1"/>
        <c:majorTickMark val="none"/>
        <c:minorTickMark val="none"/>
        <c:tickLblPos val="none"/>
        <c:crossAx val="105618816"/>
        <c:crosses val="autoZero"/>
        <c:auto val="1"/>
        <c:lblOffset val="100"/>
        <c:baseTimeUnit val="years"/>
      </c:dateAx>
      <c:valAx>
        <c:axId val="105618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60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6312832"/>
        <c:axId val="1063147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6312832"/>
        <c:axId val="106314752"/>
      </c:lineChart>
      <c:dateAx>
        <c:axId val="106312832"/>
        <c:scaling>
          <c:orientation val="minMax"/>
        </c:scaling>
        <c:delete val="1"/>
        <c:axPos val="b"/>
        <c:numFmt formatCode="ge" sourceLinked="1"/>
        <c:majorTickMark val="none"/>
        <c:minorTickMark val="none"/>
        <c:tickLblPos val="none"/>
        <c:crossAx val="106314752"/>
        <c:crosses val="autoZero"/>
        <c:auto val="1"/>
        <c:lblOffset val="100"/>
        <c:baseTimeUnit val="years"/>
      </c:dateAx>
      <c:valAx>
        <c:axId val="106314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6312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6435328"/>
        <c:axId val="1064372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6435328"/>
        <c:axId val="106437248"/>
      </c:lineChart>
      <c:dateAx>
        <c:axId val="106435328"/>
        <c:scaling>
          <c:orientation val="minMax"/>
        </c:scaling>
        <c:delete val="1"/>
        <c:axPos val="b"/>
        <c:numFmt formatCode="ge" sourceLinked="1"/>
        <c:majorTickMark val="none"/>
        <c:minorTickMark val="none"/>
        <c:tickLblPos val="none"/>
        <c:crossAx val="106437248"/>
        <c:crosses val="autoZero"/>
        <c:auto val="1"/>
        <c:lblOffset val="100"/>
        <c:baseTimeUnit val="years"/>
      </c:dateAx>
      <c:valAx>
        <c:axId val="106437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6435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6477824"/>
        <c:axId val="1064840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6477824"/>
        <c:axId val="106484096"/>
      </c:lineChart>
      <c:dateAx>
        <c:axId val="106477824"/>
        <c:scaling>
          <c:orientation val="minMax"/>
        </c:scaling>
        <c:delete val="1"/>
        <c:axPos val="b"/>
        <c:numFmt formatCode="ge" sourceLinked="1"/>
        <c:majorTickMark val="none"/>
        <c:minorTickMark val="none"/>
        <c:tickLblPos val="none"/>
        <c:crossAx val="106484096"/>
        <c:crosses val="autoZero"/>
        <c:auto val="1"/>
        <c:lblOffset val="100"/>
        <c:baseTimeUnit val="years"/>
      </c:dateAx>
      <c:valAx>
        <c:axId val="106484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6477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6514304"/>
        <c:axId val="106528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6514304"/>
        <c:axId val="106528768"/>
      </c:lineChart>
      <c:dateAx>
        <c:axId val="106514304"/>
        <c:scaling>
          <c:orientation val="minMax"/>
        </c:scaling>
        <c:delete val="1"/>
        <c:axPos val="b"/>
        <c:numFmt formatCode="ge" sourceLinked="1"/>
        <c:majorTickMark val="none"/>
        <c:minorTickMark val="none"/>
        <c:tickLblPos val="none"/>
        <c:crossAx val="106528768"/>
        <c:crosses val="autoZero"/>
        <c:auto val="1"/>
        <c:lblOffset val="100"/>
        <c:baseTimeUnit val="years"/>
      </c:dateAx>
      <c:valAx>
        <c:axId val="106528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6514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0</c:v>
                </c:pt>
                <c:pt idx="1">
                  <c:v>0</c:v>
                </c:pt>
                <c:pt idx="2">
                  <c:v>0</c:v>
                </c:pt>
                <c:pt idx="3">
                  <c:v>0</c:v>
                </c:pt>
                <c:pt idx="4" formatCode="#,##0.00;&quot;△&quot;#,##0.00;&quot;-&quot;">
                  <c:v>5557.06</c:v>
                </c:pt>
              </c:numCache>
            </c:numRef>
          </c:val>
        </c:ser>
        <c:dLbls>
          <c:showLegendKey val="0"/>
          <c:showVal val="0"/>
          <c:showCatName val="0"/>
          <c:showSerName val="0"/>
          <c:showPercent val="0"/>
          <c:showBubbleSize val="0"/>
        </c:dLbls>
        <c:gapWidth val="150"/>
        <c:axId val="106553344"/>
        <c:axId val="1065552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1224.75</c:v>
                </c:pt>
                <c:pt idx="1">
                  <c:v>1144.05</c:v>
                </c:pt>
                <c:pt idx="2">
                  <c:v>1126.77</c:v>
                </c:pt>
                <c:pt idx="3">
                  <c:v>1044.8</c:v>
                </c:pt>
                <c:pt idx="4">
                  <c:v>1081.8</c:v>
                </c:pt>
              </c:numCache>
            </c:numRef>
          </c:val>
          <c:smooth val="0"/>
        </c:ser>
        <c:dLbls>
          <c:showLegendKey val="0"/>
          <c:showVal val="0"/>
          <c:showCatName val="0"/>
          <c:showSerName val="0"/>
          <c:showPercent val="0"/>
          <c:showBubbleSize val="0"/>
        </c:dLbls>
        <c:marker val="1"/>
        <c:smooth val="0"/>
        <c:axId val="106553344"/>
        <c:axId val="106555264"/>
      </c:lineChart>
      <c:dateAx>
        <c:axId val="106553344"/>
        <c:scaling>
          <c:orientation val="minMax"/>
        </c:scaling>
        <c:delete val="1"/>
        <c:axPos val="b"/>
        <c:numFmt formatCode="ge" sourceLinked="1"/>
        <c:majorTickMark val="none"/>
        <c:minorTickMark val="none"/>
        <c:tickLblPos val="none"/>
        <c:crossAx val="106555264"/>
        <c:crosses val="autoZero"/>
        <c:auto val="1"/>
        <c:lblOffset val="100"/>
        <c:baseTimeUnit val="years"/>
      </c:dateAx>
      <c:valAx>
        <c:axId val="106555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6553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53.62</c:v>
                </c:pt>
                <c:pt idx="1">
                  <c:v>68.3</c:v>
                </c:pt>
                <c:pt idx="2">
                  <c:v>59.19</c:v>
                </c:pt>
                <c:pt idx="3">
                  <c:v>54.91</c:v>
                </c:pt>
                <c:pt idx="4">
                  <c:v>50.8</c:v>
                </c:pt>
              </c:numCache>
            </c:numRef>
          </c:val>
        </c:ser>
        <c:dLbls>
          <c:showLegendKey val="0"/>
          <c:showVal val="0"/>
          <c:showCatName val="0"/>
          <c:showSerName val="0"/>
          <c:showPercent val="0"/>
          <c:showBubbleSize val="0"/>
        </c:dLbls>
        <c:gapWidth val="150"/>
        <c:axId val="106593664"/>
        <c:axId val="1065999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42.13</c:v>
                </c:pt>
                <c:pt idx="1">
                  <c:v>42.48</c:v>
                </c:pt>
                <c:pt idx="2">
                  <c:v>50.9</c:v>
                </c:pt>
                <c:pt idx="3">
                  <c:v>50.82</c:v>
                </c:pt>
                <c:pt idx="4">
                  <c:v>52.19</c:v>
                </c:pt>
              </c:numCache>
            </c:numRef>
          </c:val>
          <c:smooth val="0"/>
        </c:ser>
        <c:dLbls>
          <c:showLegendKey val="0"/>
          <c:showVal val="0"/>
          <c:showCatName val="0"/>
          <c:showSerName val="0"/>
          <c:showPercent val="0"/>
          <c:showBubbleSize val="0"/>
        </c:dLbls>
        <c:marker val="1"/>
        <c:smooth val="0"/>
        <c:axId val="106593664"/>
        <c:axId val="106599936"/>
      </c:lineChart>
      <c:dateAx>
        <c:axId val="106593664"/>
        <c:scaling>
          <c:orientation val="minMax"/>
        </c:scaling>
        <c:delete val="1"/>
        <c:axPos val="b"/>
        <c:numFmt formatCode="ge" sourceLinked="1"/>
        <c:majorTickMark val="none"/>
        <c:minorTickMark val="none"/>
        <c:tickLblPos val="none"/>
        <c:crossAx val="106599936"/>
        <c:crosses val="autoZero"/>
        <c:auto val="1"/>
        <c:lblOffset val="100"/>
        <c:baseTimeUnit val="years"/>
      </c:dateAx>
      <c:valAx>
        <c:axId val="106599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659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255.75</c:v>
                </c:pt>
                <c:pt idx="1">
                  <c:v>203.51</c:v>
                </c:pt>
                <c:pt idx="2">
                  <c:v>239.81</c:v>
                </c:pt>
                <c:pt idx="3">
                  <c:v>262.38</c:v>
                </c:pt>
                <c:pt idx="4">
                  <c:v>286.47000000000003</c:v>
                </c:pt>
              </c:numCache>
            </c:numRef>
          </c:val>
        </c:ser>
        <c:dLbls>
          <c:showLegendKey val="0"/>
          <c:showVal val="0"/>
          <c:showCatName val="0"/>
          <c:showSerName val="0"/>
          <c:showPercent val="0"/>
          <c:showBubbleSize val="0"/>
        </c:dLbls>
        <c:gapWidth val="150"/>
        <c:axId val="106617472"/>
        <c:axId val="106619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348.41</c:v>
                </c:pt>
                <c:pt idx="1">
                  <c:v>343.8</c:v>
                </c:pt>
                <c:pt idx="2">
                  <c:v>293.27</c:v>
                </c:pt>
                <c:pt idx="3">
                  <c:v>300.52</c:v>
                </c:pt>
                <c:pt idx="4">
                  <c:v>296.14</c:v>
                </c:pt>
              </c:numCache>
            </c:numRef>
          </c:val>
          <c:smooth val="0"/>
        </c:ser>
        <c:dLbls>
          <c:showLegendKey val="0"/>
          <c:showVal val="0"/>
          <c:showCatName val="0"/>
          <c:showSerName val="0"/>
          <c:showPercent val="0"/>
          <c:showBubbleSize val="0"/>
        </c:dLbls>
        <c:marker val="1"/>
        <c:smooth val="0"/>
        <c:axId val="106617472"/>
        <c:axId val="106619648"/>
      </c:lineChart>
      <c:dateAx>
        <c:axId val="106617472"/>
        <c:scaling>
          <c:orientation val="minMax"/>
        </c:scaling>
        <c:delete val="1"/>
        <c:axPos val="b"/>
        <c:numFmt formatCode="ge" sourceLinked="1"/>
        <c:majorTickMark val="none"/>
        <c:minorTickMark val="none"/>
        <c:tickLblPos val="none"/>
        <c:crossAx val="106619648"/>
        <c:crosses val="autoZero"/>
        <c:auto val="1"/>
        <c:lblOffset val="100"/>
        <c:baseTimeUnit val="years"/>
      </c:dateAx>
      <c:valAx>
        <c:axId val="106619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6617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【1,015.77】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【84.50】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【52.74】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【289.81】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【52.78】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zoomScaleNormal="100" workbookViewId="0">
      <selection activeCell="BL45" sqref="BL45:BZ46"/>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千葉県　山武市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農業集落排水</v>
      </c>
      <c r="Q8" s="70"/>
      <c r="R8" s="70"/>
      <c r="S8" s="70"/>
      <c r="T8" s="70"/>
      <c r="U8" s="70"/>
      <c r="V8" s="70"/>
      <c r="W8" s="70" t="str">
        <f>データ!L6</f>
        <v>F2</v>
      </c>
      <c r="X8" s="70"/>
      <c r="Y8" s="70"/>
      <c r="Z8" s="70"/>
      <c r="AA8" s="70"/>
      <c r="AB8" s="70"/>
      <c r="AC8" s="70"/>
      <c r="AD8" s="3"/>
      <c r="AE8" s="3"/>
      <c r="AF8" s="3"/>
      <c r="AG8" s="3"/>
      <c r="AH8" s="3"/>
      <c r="AI8" s="3"/>
      <c r="AJ8" s="3"/>
      <c r="AK8" s="3"/>
      <c r="AL8" s="64">
        <f>データ!R6</f>
        <v>54139</v>
      </c>
      <c r="AM8" s="64"/>
      <c r="AN8" s="64"/>
      <c r="AO8" s="64"/>
      <c r="AP8" s="64"/>
      <c r="AQ8" s="64"/>
      <c r="AR8" s="64"/>
      <c r="AS8" s="64"/>
      <c r="AT8" s="63">
        <f>データ!S6</f>
        <v>146.77000000000001</v>
      </c>
      <c r="AU8" s="63"/>
      <c r="AV8" s="63"/>
      <c r="AW8" s="63"/>
      <c r="AX8" s="63"/>
      <c r="AY8" s="63"/>
      <c r="AZ8" s="63"/>
      <c r="BA8" s="63"/>
      <c r="BB8" s="63">
        <f>データ!T6</f>
        <v>368.87</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10</v>
      </c>
      <c r="Q10" s="63"/>
      <c r="R10" s="63"/>
      <c r="S10" s="63"/>
      <c r="T10" s="63"/>
      <c r="U10" s="63"/>
      <c r="V10" s="63"/>
      <c r="W10" s="63">
        <f>データ!P6</f>
        <v>100</v>
      </c>
      <c r="X10" s="63"/>
      <c r="Y10" s="63"/>
      <c r="Z10" s="63"/>
      <c r="AA10" s="63"/>
      <c r="AB10" s="63"/>
      <c r="AC10" s="63"/>
      <c r="AD10" s="64">
        <f>データ!Q6</f>
        <v>3780</v>
      </c>
      <c r="AE10" s="64"/>
      <c r="AF10" s="64"/>
      <c r="AG10" s="64"/>
      <c r="AH10" s="64"/>
      <c r="AI10" s="64"/>
      <c r="AJ10" s="64"/>
      <c r="AK10" s="2"/>
      <c r="AL10" s="64">
        <f>データ!U6</f>
        <v>5384</v>
      </c>
      <c r="AM10" s="64"/>
      <c r="AN10" s="64"/>
      <c r="AO10" s="64"/>
      <c r="AP10" s="64"/>
      <c r="AQ10" s="64"/>
      <c r="AR10" s="64"/>
      <c r="AS10" s="64"/>
      <c r="AT10" s="63">
        <f>データ!V6</f>
        <v>2.57</v>
      </c>
      <c r="AU10" s="63"/>
      <c r="AV10" s="63"/>
      <c r="AW10" s="63"/>
      <c r="AX10" s="63"/>
      <c r="AY10" s="63"/>
      <c r="AZ10" s="63"/>
      <c r="BA10" s="63"/>
      <c r="BB10" s="63">
        <f>データ!W6</f>
        <v>2094.94</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110</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108</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109</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8649"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122378</v>
      </c>
      <c r="D6" s="31">
        <f t="shared" si="3"/>
        <v>47</v>
      </c>
      <c r="E6" s="31">
        <f t="shared" si="3"/>
        <v>17</v>
      </c>
      <c r="F6" s="31">
        <f t="shared" si="3"/>
        <v>5</v>
      </c>
      <c r="G6" s="31">
        <f t="shared" si="3"/>
        <v>0</v>
      </c>
      <c r="H6" s="31" t="str">
        <f t="shared" si="3"/>
        <v>千葉県　山武市</v>
      </c>
      <c r="I6" s="31" t="str">
        <f t="shared" si="3"/>
        <v>法非適用</v>
      </c>
      <c r="J6" s="31" t="str">
        <f t="shared" si="3"/>
        <v>下水道事業</v>
      </c>
      <c r="K6" s="31" t="str">
        <f t="shared" si="3"/>
        <v>農業集落排水</v>
      </c>
      <c r="L6" s="31" t="str">
        <f t="shared" si="3"/>
        <v>F2</v>
      </c>
      <c r="M6" s="32" t="str">
        <f t="shared" si="3"/>
        <v>-</v>
      </c>
      <c r="N6" s="32" t="str">
        <f t="shared" si="3"/>
        <v>該当数値なし</v>
      </c>
      <c r="O6" s="32">
        <f t="shared" si="3"/>
        <v>10</v>
      </c>
      <c r="P6" s="32">
        <f t="shared" si="3"/>
        <v>100</v>
      </c>
      <c r="Q6" s="32">
        <f t="shared" si="3"/>
        <v>3780</v>
      </c>
      <c r="R6" s="32">
        <f t="shared" si="3"/>
        <v>54139</v>
      </c>
      <c r="S6" s="32">
        <f t="shared" si="3"/>
        <v>146.77000000000001</v>
      </c>
      <c r="T6" s="32">
        <f t="shared" si="3"/>
        <v>368.87</v>
      </c>
      <c r="U6" s="32">
        <f t="shared" si="3"/>
        <v>5384</v>
      </c>
      <c r="V6" s="32">
        <f t="shared" si="3"/>
        <v>2.57</v>
      </c>
      <c r="W6" s="32">
        <f t="shared" si="3"/>
        <v>2094.94</v>
      </c>
      <c r="X6" s="33">
        <f>IF(X7="",NA(),X7)</f>
        <v>61.18</v>
      </c>
      <c r="Y6" s="33">
        <f t="shared" ref="Y6:AG6" si="4">IF(Y7="",NA(),Y7)</f>
        <v>57.28</v>
      </c>
      <c r="Z6" s="33">
        <f t="shared" si="4"/>
        <v>53.79</v>
      </c>
      <c r="AA6" s="33">
        <f t="shared" si="4"/>
        <v>52.37</v>
      </c>
      <c r="AB6" s="33">
        <f t="shared" si="4"/>
        <v>53.26</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2">
        <f>IF(BE7="",NA(),BE7)</f>
        <v>0</v>
      </c>
      <c r="BF6" s="32">
        <f t="shared" ref="BF6:BN6" si="7">IF(BF7="",NA(),BF7)</f>
        <v>0</v>
      </c>
      <c r="BG6" s="32">
        <f t="shared" si="7"/>
        <v>0</v>
      </c>
      <c r="BH6" s="32">
        <f t="shared" si="7"/>
        <v>0</v>
      </c>
      <c r="BI6" s="33">
        <f t="shared" si="7"/>
        <v>5557.06</v>
      </c>
      <c r="BJ6" s="33">
        <f t="shared" si="7"/>
        <v>1224.75</v>
      </c>
      <c r="BK6" s="33">
        <f t="shared" si="7"/>
        <v>1144.05</v>
      </c>
      <c r="BL6" s="33">
        <f t="shared" si="7"/>
        <v>1126.77</v>
      </c>
      <c r="BM6" s="33">
        <f t="shared" si="7"/>
        <v>1044.8</v>
      </c>
      <c r="BN6" s="33">
        <f t="shared" si="7"/>
        <v>1081.8</v>
      </c>
      <c r="BO6" s="32" t="str">
        <f>IF(BO7="","",IF(BO7="-","【-】","【"&amp;SUBSTITUTE(TEXT(BO7,"#,##0.00"),"-","△")&amp;"】"))</f>
        <v>【1,015.77】</v>
      </c>
      <c r="BP6" s="33">
        <f>IF(BP7="",NA(),BP7)</f>
        <v>53.62</v>
      </c>
      <c r="BQ6" s="33">
        <f t="shared" ref="BQ6:BY6" si="8">IF(BQ7="",NA(),BQ7)</f>
        <v>68.3</v>
      </c>
      <c r="BR6" s="33">
        <f t="shared" si="8"/>
        <v>59.19</v>
      </c>
      <c r="BS6" s="33">
        <f t="shared" si="8"/>
        <v>54.91</v>
      </c>
      <c r="BT6" s="33">
        <f t="shared" si="8"/>
        <v>50.8</v>
      </c>
      <c r="BU6" s="33">
        <f t="shared" si="8"/>
        <v>42.13</v>
      </c>
      <c r="BV6" s="33">
        <f t="shared" si="8"/>
        <v>42.48</v>
      </c>
      <c r="BW6" s="33">
        <f t="shared" si="8"/>
        <v>50.9</v>
      </c>
      <c r="BX6" s="33">
        <f t="shared" si="8"/>
        <v>50.82</v>
      </c>
      <c r="BY6" s="33">
        <f t="shared" si="8"/>
        <v>52.19</v>
      </c>
      <c r="BZ6" s="32" t="str">
        <f>IF(BZ7="","",IF(BZ7="-","【-】","【"&amp;SUBSTITUTE(TEXT(BZ7,"#,##0.00"),"-","△")&amp;"】"))</f>
        <v>【52.78】</v>
      </c>
      <c r="CA6" s="33">
        <f>IF(CA7="",NA(),CA7)</f>
        <v>255.75</v>
      </c>
      <c r="CB6" s="33">
        <f t="shared" ref="CB6:CJ6" si="9">IF(CB7="",NA(),CB7)</f>
        <v>203.51</v>
      </c>
      <c r="CC6" s="33">
        <f t="shared" si="9"/>
        <v>239.81</v>
      </c>
      <c r="CD6" s="33">
        <f t="shared" si="9"/>
        <v>262.38</v>
      </c>
      <c r="CE6" s="33">
        <f t="shared" si="9"/>
        <v>286.47000000000003</v>
      </c>
      <c r="CF6" s="33">
        <f t="shared" si="9"/>
        <v>348.41</v>
      </c>
      <c r="CG6" s="33">
        <f t="shared" si="9"/>
        <v>343.8</v>
      </c>
      <c r="CH6" s="33">
        <f t="shared" si="9"/>
        <v>293.27</v>
      </c>
      <c r="CI6" s="33">
        <f t="shared" si="9"/>
        <v>300.52</v>
      </c>
      <c r="CJ6" s="33">
        <f t="shared" si="9"/>
        <v>296.14</v>
      </c>
      <c r="CK6" s="32" t="str">
        <f>IF(CK7="","",IF(CK7="-","【-】","【"&amp;SUBSTITUTE(TEXT(CK7,"#,##0.00"),"-","△")&amp;"】"))</f>
        <v>【289.81】</v>
      </c>
      <c r="CL6" s="33">
        <f>IF(CL7="",NA(),CL7)</f>
        <v>42.26</v>
      </c>
      <c r="CM6" s="33">
        <f t="shared" ref="CM6:CU6" si="10">IF(CM7="",NA(),CM7)</f>
        <v>41.83</v>
      </c>
      <c r="CN6" s="33">
        <f t="shared" si="10"/>
        <v>41</v>
      </c>
      <c r="CO6" s="33">
        <f t="shared" si="10"/>
        <v>41.97</v>
      </c>
      <c r="CP6" s="33">
        <f t="shared" si="10"/>
        <v>42.46</v>
      </c>
      <c r="CQ6" s="33">
        <f t="shared" si="10"/>
        <v>46.85</v>
      </c>
      <c r="CR6" s="33">
        <f t="shared" si="10"/>
        <v>46.06</v>
      </c>
      <c r="CS6" s="33">
        <f t="shared" si="10"/>
        <v>53.78</v>
      </c>
      <c r="CT6" s="33">
        <f t="shared" si="10"/>
        <v>53.24</v>
      </c>
      <c r="CU6" s="33">
        <f t="shared" si="10"/>
        <v>52.31</v>
      </c>
      <c r="CV6" s="32" t="str">
        <f>IF(CV7="","",IF(CV7="-","【-】","【"&amp;SUBSTITUTE(TEXT(CV7,"#,##0.00"),"-","△")&amp;"】"))</f>
        <v>【52.74】</v>
      </c>
      <c r="CW6" s="33">
        <f>IF(CW7="",NA(),CW7)</f>
        <v>59.25</v>
      </c>
      <c r="CX6" s="33">
        <f t="shared" ref="CX6:DF6" si="11">IF(CX7="",NA(),CX7)</f>
        <v>59.2</v>
      </c>
      <c r="CY6" s="33">
        <f t="shared" si="11"/>
        <v>53.66</v>
      </c>
      <c r="CZ6" s="33">
        <f t="shared" si="11"/>
        <v>54.43</v>
      </c>
      <c r="DA6" s="33">
        <f t="shared" si="11"/>
        <v>55.4</v>
      </c>
      <c r="DB6" s="33">
        <f t="shared" si="11"/>
        <v>73.78</v>
      </c>
      <c r="DC6" s="33">
        <f t="shared" si="11"/>
        <v>72.989999999999995</v>
      </c>
      <c r="DD6" s="33">
        <f t="shared" si="11"/>
        <v>84.06</v>
      </c>
      <c r="DE6" s="33">
        <f t="shared" si="11"/>
        <v>84.07</v>
      </c>
      <c r="DF6" s="33">
        <f t="shared" si="11"/>
        <v>84.32</v>
      </c>
      <c r="DG6" s="32" t="str">
        <f>IF(DG7="","",IF(DG7="-","【-】","【"&amp;SUBSTITUTE(TEXT(DG7,"#,##0.00"),"-","△")&amp;"】"))</f>
        <v>【84.50】</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0.08</v>
      </c>
      <c r="EJ6" s="33">
        <f t="shared" si="14"/>
        <v>0.06</v>
      </c>
      <c r="EK6" s="33">
        <f t="shared" si="14"/>
        <v>0.03</v>
      </c>
      <c r="EL6" s="33">
        <f t="shared" si="14"/>
        <v>0.02</v>
      </c>
      <c r="EM6" s="33">
        <f t="shared" si="14"/>
        <v>0.01</v>
      </c>
      <c r="EN6" s="32" t="str">
        <f>IF(EN7="","",IF(EN7="-","【-】","【"&amp;SUBSTITUTE(TEXT(EN7,"#,##0.00"),"-","△")&amp;"】"))</f>
        <v>【0.03】</v>
      </c>
    </row>
    <row r="7" spans="1:144" s="34" customFormat="1">
      <c r="A7" s="26"/>
      <c r="B7" s="35">
        <v>2015</v>
      </c>
      <c r="C7" s="35">
        <v>122378</v>
      </c>
      <c r="D7" s="35">
        <v>47</v>
      </c>
      <c r="E7" s="35">
        <v>17</v>
      </c>
      <c r="F7" s="35">
        <v>5</v>
      </c>
      <c r="G7" s="35">
        <v>0</v>
      </c>
      <c r="H7" s="35" t="s">
        <v>96</v>
      </c>
      <c r="I7" s="35" t="s">
        <v>97</v>
      </c>
      <c r="J7" s="35" t="s">
        <v>98</v>
      </c>
      <c r="K7" s="35" t="s">
        <v>99</v>
      </c>
      <c r="L7" s="35" t="s">
        <v>100</v>
      </c>
      <c r="M7" s="36" t="s">
        <v>101</v>
      </c>
      <c r="N7" s="36" t="s">
        <v>102</v>
      </c>
      <c r="O7" s="36">
        <v>10</v>
      </c>
      <c r="P7" s="36">
        <v>100</v>
      </c>
      <c r="Q7" s="36">
        <v>3780</v>
      </c>
      <c r="R7" s="36">
        <v>54139</v>
      </c>
      <c r="S7" s="36">
        <v>146.77000000000001</v>
      </c>
      <c r="T7" s="36">
        <v>368.87</v>
      </c>
      <c r="U7" s="36">
        <v>5384</v>
      </c>
      <c r="V7" s="36">
        <v>2.57</v>
      </c>
      <c r="W7" s="36">
        <v>2094.94</v>
      </c>
      <c r="X7" s="36">
        <v>61.18</v>
      </c>
      <c r="Y7" s="36">
        <v>57.28</v>
      </c>
      <c r="Z7" s="36">
        <v>53.79</v>
      </c>
      <c r="AA7" s="36">
        <v>52.37</v>
      </c>
      <c r="AB7" s="36">
        <v>53.26</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0</v>
      </c>
      <c r="BF7" s="36">
        <v>0</v>
      </c>
      <c r="BG7" s="36">
        <v>0</v>
      </c>
      <c r="BH7" s="36">
        <v>0</v>
      </c>
      <c r="BI7" s="36">
        <v>5557.06</v>
      </c>
      <c r="BJ7" s="36">
        <v>1224.75</v>
      </c>
      <c r="BK7" s="36">
        <v>1144.05</v>
      </c>
      <c r="BL7" s="36">
        <v>1126.77</v>
      </c>
      <c r="BM7" s="36">
        <v>1044.8</v>
      </c>
      <c r="BN7" s="36">
        <v>1081.8</v>
      </c>
      <c r="BO7" s="36">
        <v>1015.77</v>
      </c>
      <c r="BP7" s="36">
        <v>53.62</v>
      </c>
      <c r="BQ7" s="36">
        <v>68.3</v>
      </c>
      <c r="BR7" s="36">
        <v>59.19</v>
      </c>
      <c r="BS7" s="36">
        <v>54.91</v>
      </c>
      <c r="BT7" s="36">
        <v>50.8</v>
      </c>
      <c r="BU7" s="36">
        <v>42.13</v>
      </c>
      <c r="BV7" s="36">
        <v>42.48</v>
      </c>
      <c r="BW7" s="36">
        <v>50.9</v>
      </c>
      <c r="BX7" s="36">
        <v>50.82</v>
      </c>
      <c r="BY7" s="36">
        <v>52.19</v>
      </c>
      <c r="BZ7" s="36">
        <v>52.78</v>
      </c>
      <c r="CA7" s="36">
        <v>255.75</v>
      </c>
      <c r="CB7" s="36">
        <v>203.51</v>
      </c>
      <c r="CC7" s="36">
        <v>239.81</v>
      </c>
      <c r="CD7" s="36">
        <v>262.38</v>
      </c>
      <c r="CE7" s="36">
        <v>286.47000000000003</v>
      </c>
      <c r="CF7" s="36">
        <v>348.41</v>
      </c>
      <c r="CG7" s="36">
        <v>343.8</v>
      </c>
      <c r="CH7" s="36">
        <v>293.27</v>
      </c>
      <c r="CI7" s="36">
        <v>300.52</v>
      </c>
      <c r="CJ7" s="36">
        <v>296.14</v>
      </c>
      <c r="CK7" s="36">
        <v>289.81</v>
      </c>
      <c r="CL7" s="36">
        <v>42.26</v>
      </c>
      <c r="CM7" s="36">
        <v>41.83</v>
      </c>
      <c r="CN7" s="36">
        <v>41</v>
      </c>
      <c r="CO7" s="36">
        <v>41.97</v>
      </c>
      <c r="CP7" s="36">
        <v>42.46</v>
      </c>
      <c r="CQ7" s="36">
        <v>46.85</v>
      </c>
      <c r="CR7" s="36">
        <v>46.06</v>
      </c>
      <c r="CS7" s="36">
        <v>53.78</v>
      </c>
      <c r="CT7" s="36">
        <v>53.24</v>
      </c>
      <c r="CU7" s="36">
        <v>52.31</v>
      </c>
      <c r="CV7" s="36">
        <v>52.74</v>
      </c>
      <c r="CW7" s="36">
        <v>59.25</v>
      </c>
      <c r="CX7" s="36">
        <v>59.2</v>
      </c>
      <c r="CY7" s="36">
        <v>53.66</v>
      </c>
      <c r="CZ7" s="36">
        <v>54.43</v>
      </c>
      <c r="DA7" s="36">
        <v>55.4</v>
      </c>
      <c r="DB7" s="36">
        <v>73.78</v>
      </c>
      <c r="DC7" s="36">
        <v>72.989999999999995</v>
      </c>
      <c r="DD7" s="36">
        <v>84.06</v>
      </c>
      <c r="DE7" s="36">
        <v>84.07</v>
      </c>
      <c r="DF7" s="36">
        <v>84.32</v>
      </c>
      <c r="DG7" s="36">
        <v>84.5</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0.08</v>
      </c>
      <c r="EJ7" s="36">
        <v>0.06</v>
      </c>
      <c r="EK7" s="36">
        <v>0.03</v>
      </c>
      <c r="EL7" s="36">
        <v>0.02</v>
      </c>
      <c r="EM7" s="36">
        <v>0.01</v>
      </c>
      <c r="EN7" s="36">
        <v>0.03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山武市役所</cp:lastModifiedBy>
  <cp:lastPrinted>2017-02-13T01:32:03Z</cp:lastPrinted>
  <dcterms:created xsi:type="dcterms:W3CDTF">2017-02-08T03:09:38Z</dcterms:created>
  <dcterms:modified xsi:type="dcterms:W3CDTF">2017-02-13T01:32:08Z</dcterms:modified>
  <cp:category/>
</cp:coreProperties>
</file>