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1009\Desktop\H27経営比較分析表\修正後\"/>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<sst xmlns="http://schemas.openxmlformats.org/spreadsheetml/2006/main" count="221" uniqueCount="111">
  <si>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</si>
  <si>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</si>
  <si>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</si>
  <si>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</si>
  <si>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</si>
  <si>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</si>
  <si>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</si>
  <si>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</si>
  <si>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</si>
  <si>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</si>
  <si>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</si>
  <si>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</si>
  <si>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</si>
  <si>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</si>
  <si>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</si>
  <si>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</si>
  <si>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</si>
  <si>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</si>
  <si>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</si>
  <si>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</si>
  <si>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</si>
  <si>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</si>
  <si>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</si>
  <si>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</si>
  <si>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</si>
  <si>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</si>
  <si>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</si>
  <si>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</si>
  <si>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</si>
  <si>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</si>
  <si>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</si>
  <si>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</si>
  <si>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</si>
  <si>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</si>
  <si>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</si>
  <si>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</si>
  <si>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</si>
  <si>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</si>
  <si>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</si>
  <si>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</si>
  <si>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</si>
  <si>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</si>
  <si>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</si>
  <si>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</si>
  <si>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</si>
  <si>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</si>
  <si>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</si>
  <si>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</si>
  <si>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</si>
  <si>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</si>
  <si>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</si>
  <si>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</si>
  <si>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</si>
  <si>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</si>
  <si>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</si>
  <si>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</si>
  <si>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</si>
  <si>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</si>
  <si>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</si>
  <si>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</si>
  <si>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</si>
  <si>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</si>
  <si>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</si>
  <si>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</si>
  <si>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</si>
  <si>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</si>
  <si>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</si>
  <si>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</si>
  <si>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</si>
  <si>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</si>
  <si>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</si>
  <si>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</si>
  <si>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</si>
  <si>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</si>
  <si>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</si>
  <si>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</si>
  <si>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</si>
  <si>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</si>
  <si>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</si>
  <si>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</si>
  <si>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</si>
  <si>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</si>
  <si>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</si>
  <si>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</si>
  <si>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</si>
  <si>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</si>
  <si>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</si>
  <si>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</si>
  <si>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</si>
  <si>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</si>
  <si>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</si>
  <si>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</si>
  <si>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</si>
  <si>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</si>
  <si>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</si>
  <si>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</si>
  <si>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大網白里市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</si>
  <si>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</si>
  <si>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</si>
  <si>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</si>
  <si>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</si>
  <si>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</si>
  <si>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</si>
  <si>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</si>
  <si>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</si>
  <si>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</si>
  <si>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</si>
  <si>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</si>
  <si>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本市の農業集落排水事業は、2地区において平成10年度及び平成12年度に供用開始しているが、いずれも20年に満たず、管渠について法定耐用年数まで至っていないことから更新等は行っていない。
　今後は、人口減少等による有収水量の減少が予想されることから、計画的な更新計画の策定又は他の排水処理事業への集約化による事業の存廃の検討が必要である。</t>
    <rPh sb="1" eb="2">
      <t>ホン</t>
    </rPh>
    <rPh sb="2" eb="3">
      <t>シ</t>
    </rPh>
    <rPh sb="4" eb="6">
      <t>ノウギョウ</t>
    </rPh>
    <rPh sb="6" eb="8">
      <t>シュウラク</t>
    </rPh>
    <rPh sb="8" eb="10">
      <t>ハイスイ</t>
    </rPh>
    <rPh sb="10" eb="12">
      <t>ジギョウ</t>
    </rPh>
    <rPh sb="15" eb="17">
      <t>チク</t>
    </rPh>
    <rPh sb="21" eb="23">
      <t>ヘイセイ</t>
    </rPh>
    <rPh sb="25" eb="27">
      <t>ネンド</t>
    </rPh>
    <rPh sb="27" eb="28">
      <t>オヨ</t>
    </rPh>
    <rPh sb="29" eb="31">
      <t>ヘイセイ</t>
    </rPh>
    <rPh sb="33" eb="35">
      <t>ネンド</t>
    </rPh>
    <rPh sb="36" eb="38">
      <t>キョウヨウ</t>
    </rPh>
    <rPh sb="38" eb="40">
      <t>カイシ</t>
    </rPh>
    <rPh sb="52" eb="53">
      <t>ネン</t>
    </rPh>
    <rPh sb="54" eb="55">
      <t>ミ</t>
    </rPh>
    <rPh sb="58" eb="60">
      <t>カンキョ</t>
    </rPh>
    <rPh sb="64" eb="66">
      <t>ホウテイ</t>
    </rPh>
    <rPh sb="66" eb="68">
      <t>タイヨウ</t>
    </rPh>
    <rPh sb="68" eb="70">
      <t>ネンスウ</t>
    </rPh>
    <rPh sb="72" eb="73">
      <t>イタ</t>
    </rPh>
    <rPh sb="82" eb="84">
      <t>コウシン</t>
    </rPh>
    <rPh sb="84" eb="85">
      <t>ナド</t>
    </rPh>
    <rPh sb="86" eb="87">
      <t>オコナ</t>
    </rPh>
    <rPh sb="95" eb="97">
      <t>コンゴ</t>
    </rPh>
    <rPh sb="99" eb="101">
      <t>ジンコウ</t>
    </rPh>
    <rPh sb="101" eb="103">
      <t>ゲンショウ</t>
    </rPh>
    <rPh sb="103" eb="104">
      <t>ナド</t>
    </rPh>
    <rPh sb="107" eb="109">
      <t>ユウシュウ</t>
    </rPh>
    <rPh sb="109" eb="111">
      <t>スイリョウ</t>
    </rPh>
    <rPh sb="112" eb="114">
      <t>ゲンショウ</t>
    </rPh>
    <rPh sb="115" eb="117">
      <t>ヨソウ</t>
    </rPh>
    <rPh sb="125" eb="128">
      <t>ケイカクテキ</t>
    </rPh>
    <rPh sb="129" eb="131">
      <t>コウシン</t>
    </rPh>
    <rPh sb="131" eb="133">
      <t>ケイカク</t>
    </rPh>
    <rPh sb="134" eb="136">
      <t>サクテイ</t>
    </rPh>
    <rPh sb="136" eb="137">
      <t>マタ</t>
    </rPh>
    <rPh sb="138" eb="139">
      <t>タ</t>
    </rPh>
    <rPh sb="140" eb="142">
      <t>ハイスイ</t>
    </rPh>
    <rPh sb="142" eb="144">
      <t>ショリ</t>
    </rPh>
    <rPh sb="144" eb="146">
      <t>ジギョウ</t>
    </rPh>
    <rPh sb="148" eb="150">
      <t>シュウヤク</t>
    </rPh>
    <rPh sb="150" eb="151">
      <t>カ</t>
    </rPh>
    <rPh sb="154" eb="156">
      <t>ジギョウ</t>
    </rPh>
    <rPh sb="157" eb="158">
      <t>ゾン</t>
    </rPh>
    <rPh sb="158" eb="159">
      <t>ハイ</t>
    </rPh>
    <rPh sb="160" eb="162">
      <t>ケントウ</t>
    </rPh>
    <rPh sb="163" eb="165">
      <t>ヒツヨウ</t>
    </rPh>
    <phoneticPr fontId="4"/>
  </si>
  <si>
    <t xml:space="preserve"> 　本市の農業集落排水事業は、平成18年度をピークに、人口減少等によって有収水量が減少傾向にある。また、年々地方債の償還が増大していることから、財政上、一般会計からの繰入や資本費平準化債で補っている部分が多い。
　資本費平準化債の発行により、汚水処理原価は一定程度に抑えられているが、それでもなお経費回収率は低く、使用料収入で経費を賄うことができない状態にあり、一般会計からの基準外繰入（赤字繰入）に依存する状況であることから、必ずしも健全な経営状態とはいえない。
　施設利用率は平均をやや下回る水準にあるが、この理由として、当初の計画に比べ、処理区域内人口が減少していることが主に挙げられる。
　水洗化率も平均をやや下回るが、高齢者世帯など経済的な理由から水洗化できない世帯が残っていることが主な要因として考えられる。</t>
    <rPh sb="52" eb="54">
      <t>ネンネン</t>
    </rPh>
    <rPh sb="54" eb="56">
      <t>チホウ</t>
    </rPh>
    <rPh sb="56" eb="57">
      <t>サイ</t>
    </rPh>
    <rPh sb="72" eb="75">
      <t>ザイセイジョウ</t>
    </rPh>
    <rPh sb="107" eb="109">
      <t>シホン</t>
    </rPh>
    <rPh sb="109" eb="110">
      <t>ヒ</t>
    </rPh>
    <rPh sb="110" eb="113">
      <t>ヘイジュンカ</t>
    </rPh>
    <rPh sb="113" eb="114">
      <t>サイ</t>
    </rPh>
    <rPh sb="115" eb="117">
      <t>ハッコウ</t>
    </rPh>
    <rPh sb="121" eb="123">
      <t>オスイ</t>
    </rPh>
    <rPh sb="123" eb="125">
      <t>ショリ</t>
    </rPh>
    <rPh sb="125" eb="127">
      <t>ゲンカ</t>
    </rPh>
    <rPh sb="128" eb="130">
      <t>イッテイ</t>
    </rPh>
    <rPh sb="130" eb="132">
      <t>テイド</t>
    </rPh>
    <rPh sb="133" eb="134">
      <t>オサ</t>
    </rPh>
    <rPh sb="148" eb="150">
      <t>ケイヒ</t>
    </rPh>
    <rPh sb="150" eb="152">
      <t>カイシュウ</t>
    </rPh>
    <rPh sb="152" eb="153">
      <t>リツ</t>
    </rPh>
    <rPh sb="154" eb="155">
      <t>ヒク</t>
    </rPh>
    <rPh sb="157" eb="160">
      <t>シヨウリョウ</t>
    </rPh>
    <rPh sb="160" eb="162">
      <t>シュウニュウ</t>
    </rPh>
    <rPh sb="163" eb="165">
      <t>ケイヒ</t>
    </rPh>
    <rPh sb="166" eb="167">
      <t>マカナ</t>
    </rPh>
    <rPh sb="175" eb="177">
      <t>ジョウタイ</t>
    </rPh>
    <rPh sb="181" eb="183">
      <t>イッパン</t>
    </rPh>
    <rPh sb="183" eb="185">
      <t>カイケイ</t>
    </rPh>
    <rPh sb="188" eb="190">
      <t>キジュン</t>
    </rPh>
    <rPh sb="190" eb="191">
      <t>ガイ</t>
    </rPh>
    <rPh sb="191" eb="193">
      <t>クリイレ</t>
    </rPh>
    <rPh sb="194" eb="196">
      <t>アカジ</t>
    </rPh>
    <rPh sb="196" eb="198">
      <t>クリイレ</t>
    </rPh>
    <rPh sb="200" eb="202">
      <t>イゾン</t>
    </rPh>
    <rPh sb="204" eb="206">
      <t>ジョウキョウ</t>
    </rPh>
    <rPh sb="214" eb="215">
      <t>カナラ</t>
    </rPh>
    <rPh sb="221" eb="223">
      <t>ケイエイ</t>
    </rPh>
    <rPh sb="223" eb="225">
      <t>ジョウタイ</t>
    </rPh>
    <rPh sb="234" eb="236">
      <t>シセツ</t>
    </rPh>
    <rPh sb="236" eb="239">
      <t>リヨウリツ</t>
    </rPh>
    <rPh sb="240" eb="242">
      <t>ヘイキン</t>
    </rPh>
    <rPh sb="245" eb="247">
      <t>シタマワ</t>
    </rPh>
    <rPh sb="248" eb="250">
      <t>スイジュン</t>
    </rPh>
    <rPh sb="257" eb="259">
      <t>リユウ</t>
    </rPh>
    <rPh sb="263" eb="265">
      <t>トウショ</t>
    </rPh>
    <rPh sb="266" eb="268">
      <t>ケイカク</t>
    </rPh>
    <rPh sb="269" eb="270">
      <t>クラ</t>
    </rPh>
    <rPh sb="272" eb="274">
      <t>ショリ</t>
    </rPh>
    <rPh sb="274" eb="277">
      <t>クイキナイ</t>
    </rPh>
    <rPh sb="277" eb="279">
      <t>ジンコウ</t>
    </rPh>
    <rPh sb="280" eb="282">
      <t>ゲンショウ</t>
    </rPh>
    <rPh sb="289" eb="290">
      <t>オモ</t>
    </rPh>
    <rPh sb="291" eb="292">
      <t>ア</t>
    </rPh>
    <rPh sb="299" eb="302">
      <t>スイセンカ</t>
    </rPh>
    <rPh sb="302" eb="303">
      <t>リツ</t>
    </rPh>
    <rPh sb="304" eb="306">
      <t>ヘイキン</t>
    </rPh>
    <rPh sb="309" eb="311">
      <t>シタマワ</t>
    </rPh>
    <rPh sb="314" eb="317">
      <t>コウレイシャ</t>
    </rPh>
    <rPh sb="317" eb="319">
      <t>セタイ</t>
    </rPh>
    <rPh sb="321" eb="324">
      <t>ケイザイテキ</t>
    </rPh>
    <rPh sb="325" eb="327">
      <t>リユウ</t>
    </rPh>
    <rPh sb="329" eb="332">
      <t>スイセンカ</t>
    </rPh>
    <rPh sb="336" eb="338">
      <t>セタイ</t>
    </rPh>
    <rPh sb="339" eb="340">
      <t>ノコ</t>
    </rPh>
    <rPh sb="347" eb="348">
      <t>オモ</t>
    </rPh>
    <rPh sb="349" eb="351">
      <t>ヨウイン</t>
    </rPh>
    <rPh sb="354" eb="355">
      <t>カンガ</t>
    </rPh>
    <phoneticPr fontId="4"/>
  </si>
  <si>
    <t>　本市の農業集落排水事業は、平成18年度をピークに、人口減少等によって有収水量が減少傾向にあり、財政上、一般会計からの繰入や資本費平準化債で補っている部分が多く、今後、処理場や管渠の維持管理と更新に伴う費用の増加等が見込まれ、さらに経営状態が悪化することも考えられる。
　このことから、企業会計への移行を進めるとともに、下水道事業等との統合を検討していく必要がある。</t>
    <rPh sb="1" eb="2">
      <t>ホン</t>
    </rPh>
    <rPh sb="2" eb="3">
      <t>シ</t>
    </rPh>
    <rPh sb="4" eb="6">
      <t>ノウギョウ</t>
    </rPh>
    <rPh sb="6" eb="8">
      <t>シュウラク</t>
    </rPh>
    <rPh sb="8" eb="10">
      <t>ハイスイ</t>
    </rPh>
    <rPh sb="10" eb="12">
      <t>ジギョウ</t>
    </rPh>
    <rPh sb="14" eb="16">
      <t>ヘイセイ</t>
    </rPh>
    <rPh sb="18" eb="20">
      <t>ネンド</t>
    </rPh>
    <rPh sb="26" eb="28">
      <t>ジンコウ</t>
    </rPh>
    <rPh sb="28" eb="30">
      <t>ゲンショウ</t>
    </rPh>
    <rPh sb="30" eb="31">
      <t>ナド</t>
    </rPh>
    <rPh sb="35" eb="37">
      <t>ユウシュウ</t>
    </rPh>
    <rPh sb="37" eb="39">
      <t>スイリョウ</t>
    </rPh>
    <rPh sb="40" eb="42">
      <t>ゲンショウ</t>
    </rPh>
    <rPh sb="42" eb="44">
      <t>ケイコウ</t>
    </rPh>
    <rPh sb="48" eb="51">
      <t>ザイセイジョウ</t>
    </rPh>
    <rPh sb="52" eb="54">
      <t>イッパン</t>
    </rPh>
    <rPh sb="54" eb="56">
      <t>カイケイ</t>
    </rPh>
    <rPh sb="59" eb="61">
      <t>クリイレ</t>
    </rPh>
    <rPh sb="62" eb="64">
      <t>シホン</t>
    </rPh>
    <rPh sb="64" eb="65">
      <t>ヒ</t>
    </rPh>
    <rPh sb="65" eb="68">
      <t>ヘイジュンカ</t>
    </rPh>
    <rPh sb="68" eb="69">
      <t>サイ</t>
    </rPh>
    <rPh sb="70" eb="71">
      <t>オギナ</t>
    </rPh>
    <rPh sb="75" eb="77">
      <t>ブブン</t>
    </rPh>
    <rPh sb="78" eb="79">
      <t>オオ</t>
    </rPh>
    <rPh sb="81" eb="83">
      <t>コンゴ</t>
    </rPh>
    <rPh sb="84" eb="87">
      <t>ショリジョウ</t>
    </rPh>
    <rPh sb="88" eb="89">
      <t>カン</t>
    </rPh>
    <rPh sb="89" eb="90">
      <t>キョ</t>
    </rPh>
    <rPh sb="91" eb="93">
      <t>イジ</t>
    </rPh>
    <rPh sb="93" eb="95">
      <t>カンリ</t>
    </rPh>
    <rPh sb="96" eb="98">
      <t>コウシン</t>
    </rPh>
    <rPh sb="99" eb="100">
      <t>トモナ</t>
    </rPh>
    <rPh sb="101" eb="103">
      <t>ヒヨウ</t>
    </rPh>
    <rPh sb="104" eb="106">
      <t>ゾウカ</t>
    </rPh>
    <rPh sb="106" eb="107">
      <t>ナド</t>
    </rPh>
    <rPh sb="108" eb="110">
      <t>ミコ</t>
    </rPh>
    <rPh sb="116" eb="118">
      <t>ケイエイ</t>
    </rPh>
    <rPh sb="118" eb="120">
      <t>ジョウタイ</t>
    </rPh>
    <rPh sb="121" eb="123">
      <t>アッカ</t>
    </rPh>
    <rPh sb="128" eb="129">
      <t>カンガ</t>
    </rPh>
    <rPh sb="143" eb="145">
      <t>キギョウ</t>
    </rPh>
    <rPh sb="145" eb="147">
      <t>カイケイ</t>
    </rPh>
    <rPh sb="149" eb="151">
      <t>イコウ</t>
    </rPh>
    <rPh sb="152" eb="153">
      <t>スス</t>
    </rPh>
    <rPh sb="160" eb="163">
      <t>ゲスイドウ</t>
    </rPh>
    <rPh sb="163" eb="165">
      <t>ジギョウ</t>
    </rPh>
    <rPh sb="165" eb="166">
      <t>ナド</t>
    </rPh>
    <rPh sb="168" eb="170">
      <t>トウゴウ</t>
    </rPh>
    <rPh sb="171" eb="173">
      <t>ケントウ</t>
    </rPh>
    <rPh sb="177" eb="17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</si>
</sst>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3528240"/>
        <c:axId val="113544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0.03</c:v>
                </c:pt>
                <c:pt idx="3">
                  <c:v>0.02</c:v>
                </c:pt>
                <c:pt idx="4">
                  <c:v>0.01</c:v>
                </c:pt>
              </c:numCache>
            </c:numRef>
          </c:val>
          <c:smooth val="0"/>
        </c:ser>
        <c:dLbls>
          <c:showLegendKey val="0"/>
          <c:showVal val="0"/>
          <c:showCatName val="0"/>
          <c:showSerName val="0"/>
          <c:showPercent val="0"/>
          <c:showBubbleSize val="0"/>
        </c:dLbls>
        <c:marker val="1"/>
        <c:smooth val="0"/>
        <c:axId val="113528240"/>
        <c:axId val="113544552"/>
      </c:lineChart>
      <c:dateAx>
        <c:axId val="113528240"/>
        <c:scaling>
          <c:orientation val="minMax"/>
        </c:scaling>
        <c:delete val="1"/>
        <c:axPos val="b"/>
        <c:numFmt formatCode="ge" sourceLinked="1"/>
        <c:majorTickMark val="none"/>
        <c:minorTickMark val="none"/>
        <c:tickLblPos val="none"/>
        <c:crossAx val="113544552"/>
        <c:crosses val="autoZero"/>
        <c:auto val="1"/>
        <c:lblOffset val="100"/>
        <c:baseTimeUnit val="years"/>
      </c:dateAx>
      <c:valAx>
        <c:axId val="113544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2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54.05</c:v>
                </c:pt>
                <c:pt idx="1">
                  <c:v>52.83</c:v>
                </c:pt>
                <c:pt idx="2">
                  <c:v>51.84</c:v>
                </c:pt>
                <c:pt idx="3">
                  <c:v>50.74</c:v>
                </c:pt>
                <c:pt idx="4">
                  <c:v>51.23</c:v>
                </c:pt>
              </c:numCache>
            </c:numRef>
          </c:val>
        </c:ser>
        <c:dLbls>
          <c:showLegendKey val="0"/>
          <c:showVal val="0"/>
          <c:showCatName val="0"/>
          <c:showSerName val="0"/>
          <c:showPercent val="0"/>
          <c:showBubbleSize val="0"/>
        </c:dLbls>
        <c:gapWidth val="150"/>
        <c:axId val="202480008"/>
        <c:axId val="20248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53.78</c:v>
                </c:pt>
                <c:pt idx="3">
                  <c:v>53.24</c:v>
                </c:pt>
                <c:pt idx="4">
                  <c:v>52.31</c:v>
                </c:pt>
              </c:numCache>
            </c:numRef>
          </c:val>
          <c:smooth val="0"/>
        </c:ser>
        <c:dLbls>
          <c:showLegendKey val="0"/>
          <c:showVal val="0"/>
          <c:showCatName val="0"/>
          <c:showSerName val="0"/>
          <c:showPercent val="0"/>
          <c:showBubbleSize val="0"/>
        </c:dLbls>
        <c:marker val="1"/>
        <c:smooth val="0"/>
        <c:axId val="202480008"/>
        <c:axId val="202480400"/>
      </c:lineChart>
      <c:dateAx>
        <c:axId val="202480008"/>
        <c:scaling>
          <c:orientation val="minMax"/>
        </c:scaling>
        <c:delete val="1"/>
        <c:axPos val="b"/>
        <c:numFmt formatCode="ge" sourceLinked="1"/>
        <c:majorTickMark val="none"/>
        <c:minorTickMark val="none"/>
        <c:tickLblPos val="none"/>
        <c:crossAx val="202480400"/>
        <c:crosses val="autoZero"/>
        <c:auto val="1"/>
        <c:lblOffset val="100"/>
        <c:baseTimeUnit val="years"/>
      </c:dateAx>
      <c:valAx>
        <c:axId val="20248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480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80.94</c:v>
                </c:pt>
                <c:pt idx="1">
                  <c:v>81.400000000000006</c:v>
                </c:pt>
                <c:pt idx="2">
                  <c:v>81.06</c:v>
                </c:pt>
                <c:pt idx="3">
                  <c:v>80.790000000000006</c:v>
                </c:pt>
                <c:pt idx="4">
                  <c:v>83.99</c:v>
                </c:pt>
              </c:numCache>
            </c:numRef>
          </c:val>
        </c:ser>
        <c:dLbls>
          <c:showLegendKey val="0"/>
          <c:showVal val="0"/>
          <c:showCatName val="0"/>
          <c:showSerName val="0"/>
          <c:showPercent val="0"/>
          <c:showBubbleSize val="0"/>
        </c:dLbls>
        <c:gapWidth val="150"/>
        <c:axId val="202481576"/>
        <c:axId val="20248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84.06</c:v>
                </c:pt>
                <c:pt idx="3">
                  <c:v>84.07</c:v>
                </c:pt>
                <c:pt idx="4">
                  <c:v>84.32</c:v>
                </c:pt>
              </c:numCache>
            </c:numRef>
          </c:val>
          <c:smooth val="0"/>
        </c:ser>
        <c:dLbls>
          <c:showLegendKey val="0"/>
          <c:showVal val="0"/>
          <c:showCatName val="0"/>
          <c:showSerName val="0"/>
          <c:showPercent val="0"/>
          <c:showBubbleSize val="0"/>
        </c:dLbls>
        <c:marker val="1"/>
        <c:smooth val="0"/>
        <c:axId val="202481576"/>
        <c:axId val="202481968"/>
      </c:lineChart>
      <c:dateAx>
        <c:axId val="202481576"/>
        <c:scaling>
          <c:orientation val="minMax"/>
        </c:scaling>
        <c:delete val="1"/>
        <c:axPos val="b"/>
        <c:numFmt formatCode="ge" sourceLinked="1"/>
        <c:majorTickMark val="none"/>
        <c:minorTickMark val="none"/>
        <c:tickLblPos val="none"/>
        <c:crossAx val="202481968"/>
        <c:crosses val="autoZero"/>
        <c:auto val="1"/>
        <c:lblOffset val="100"/>
        <c:baseTimeUnit val="years"/>
      </c:dateAx>
      <c:valAx>
        <c:axId val="20248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48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65.010000000000005</c:v>
                </c:pt>
                <c:pt idx="1">
                  <c:v>69.319999999999993</c:v>
                </c:pt>
                <c:pt idx="2">
                  <c:v>78.489999999999995</c:v>
                </c:pt>
                <c:pt idx="3">
                  <c:v>79.23</c:v>
                </c:pt>
                <c:pt idx="4">
                  <c:v>75.69</c:v>
                </c:pt>
              </c:numCache>
            </c:numRef>
          </c:val>
        </c:ser>
        <c:dLbls>
          <c:showLegendKey val="0"/>
          <c:showVal val="0"/>
          <c:showCatName val="0"/>
          <c:showSerName val="0"/>
          <c:showPercent val="0"/>
          <c:showBubbleSize val="0"/>
        </c:dLbls>
        <c:gapWidth val="150"/>
        <c:axId val="201334288"/>
        <c:axId val="20133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334288"/>
        <c:axId val="201334672"/>
      </c:lineChart>
      <c:dateAx>
        <c:axId val="201334288"/>
        <c:scaling>
          <c:orientation val="minMax"/>
        </c:scaling>
        <c:delete val="1"/>
        <c:axPos val="b"/>
        <c:numFmt formatCode="ge" sourceLinked="1"/>
        <c:majorTickMark val="none"/>
        <c:minorTickMark val="none"/>
        <c:tickLblPos val="none"/>
        <c:crossAx val="201334672"/>
        <c:crosses val="autoZero"/>
        <c:auto val="1"/>
        <c:lblOffset val="100"/>
        <c:baseTimeUnit val="years"/>
      </c:dateAx>
      <c:valAx>
        <c:axId val="20133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33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350288"/>
        <c:axId val="201421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350288"/>
        <c:axId val="201421336"/>
      </c:lineChart>
      <c:dateAx>
        <c:axId val="201350288"/>
        <c:scaling>
          <c:orientation val="minMax"/>
        </c:scaling>
        <c:delete val="1"/>
        <c:axPos val="b"/>
        <c:numFmt formatCode="ge" sourceLinked="1"/>
        <c:majorTickMark val="none"/>
        <c:minorTickMark val="none"/>
        <c:tickLblPos val="none"/>
        <c:crossAx val="201421336"/>
        <c:crosses val="autoZero"/>
        <c:auto val="1"/>
        <c:lblOffset val="100"/>
        <c:baseTimeUnit val="years"/>
      </c:dateAx>
      <c:valAx>
        <c:axId val="20142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35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422512"/>
        <c:axId val="20142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422512"/>
        <c:axId val="201422904"/>
      </c:lineChart>
      <c:dateAx>
        <c:axId val="201422512"/>
        <c:scaling>
          <c:orientation val="minMax"/>
        </c:scaling>
        <c:delete val="1"/>
        <c:axPos val="b"/>
        <c:numFmt formatCode="ge" sourceLinked="1"/>
        <c:majorTickMark val="none"/>
        <c:minorTickMark val="none"/>
        <c:tickLblPos val="none"/>
        <c:crossAx val="201422904"/>
        <c:crosses val="autoZero"/>
        <c:auto val="1"/>
        <c:lblOffset val="100"/>
        <c:baseTimeUnit val="years"/>
      </c:dateAx>
      <c:valAx>
        <c:axId val="20142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42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424080"/>
        <c:axId val="201424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424080"/>
        <c:axId val="201424472"/>
      </c:lineChart>
      <c:dateAx>
        <c:axId val="201424080"/>
        <c:scaling>
          <c:orientation val="minMax"/>
        </c:scaling>
        <c:delete val="1"/>
        <c:axPos val="b"/>
        <c:numFmt formatCode="ge" sourceLinked="1"/>
        <c:majorTickMark val="none"/>
        <c:minorTickMark val="none"/>
        <c:tickLblPos val="none"/>
        <c:crossAx val="201424472"/>
        <c:crosses val="autoZero"/>
        <c:auto val="1"/>
        <c:lblOffset val="100"/>
        <c:baseTimeUnit val="years"/>
      </c:dateAx>
      <c:valAx>
        <c:axId val="201424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42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425648"/>
        <c:axId val="20142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425648"/>
        <c:axId val="201426040"/>
      </c:lineChart>
      <c:dateAx>
        <c:axId val="201425648"/>
        <c:scaling>
          <c:orientation val="minMax"/>
        </c:scaling>
        <c:delete val="1"/>
        <c:axPos val="b"/>
        <c:numFmt formatCode="ge" sourceLinked="1"/>
        <c:majorTickMark val="none"/>
        <c:minorTickMark val="none"/>
        <c:tickLblPos val="none"/>
        <c:crossAx val="201426040"/>
        <c:crosses val="autoZero"/>
        <c:auto val="1"/>
        <c:lblOffset val="100"/>
        <c:baseTimeUnit val="years"/>
      </c:dateAx>
      <c:valAx>
        <c:axId val="20142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42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1297.49</c:v>
                </c:pt>
                <c:pt idx="1">
                  <c:v>1226.23</c:v>
                </c:pt>
                <c:pt idx="2">
                  <c:v>381.42</c:v>
                </c:pt>
                <c:pt idx="3">
                  <c:v>335.43</c:v>
                </c:pt>
                <c:pt idx="4">
                  <c:v>1150.72</c:v>
                </c:pt>
              </c:numCache>
            </c:numRef>
          </c:val>
        </c:ser>
        <c:dLbls>
          <c:showLegendKey val="0"/>
          <c:showVal val="0"/>
          <c:showCatName val="0"/>
          <c:showSerName val="0"/>
          <c:showPercent val="0"/>
          <c:showBubbleSize val="0"/>
        </c:dLbls>
        <c:gapWidth val="150"/>
        <c:axId val="201427216"/>
        <c:axId val="201427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1126.77</c:v>
                </c:pt>
                <c:pt idx="3">
                  <c:v>1044.8</c:v>
                </c:pt>
                <c:pt idx="4">
                  <c:v>1081.8</c:v>
                </c:pt>
              </c:numCache>
            </c:numRef>
          </c:val>
          <c:smooth val="0"/>
        </c:ser>
        <c:dLbls>
          <c:showLegendKey val="0"/>
          <c:showVal val="0"/>
          <c:showCatName val="0"/>
          <c:showSerName val="0"/>
          <c:showPercent val="0"/>
          <c:showBubbleSize val="0"/>
        </c:dLbls>
        <c:marker val="1"/>
        <c:smooth val="0"/>
        <c:axId val="201427216"/>
        <c:axId val="201427608"/>
      </c:lineChart>
      <c:dateAx>
        <c:axId val="201427216"/>
        <c:scaling>
          <c:orientation val="minMax"/>
        </c:scaling>
        <c:delete val="1"/>
        <c:axPos val="b"/>
        <c:numFmt formatCode="ge" sourceLinked="1"/>
        <c:majorTickMark val="none"/>
        <c:minorTickMark val="none"/>
        <c:tickLblPos val="none"/>
        <c:crossAx val="201427608"/>
        <c:crosses val="autoZero"/>
        <c:auto val="1"/>
        <c:lblOffset val="100"/>
        <c:baseTimeUnit val="years"/>
      </c:dateAx>
      <c:valAx>
        <c:axId val="201427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42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36.630000000000003</c:v>
                </c:pt>
                <c:pt idx="1">
                  <c:v>42.27</c:v>
                </c:pt>
                <c:pt idx="2">
                  <c:v>52.38</c:v>
                </c:pt>
                <c:pt idx="3">
                  <c:v>59.58</c:v>
                </c:pt>
                <c:pt idx="4">
                  <c:v>49.96</c:v>
                </c:pt>
              </c:numCache>
            </c:numRef>
          </c:val>
        </c:ser>
        <c:dLbls>
          <c:showLegendKey val="0"/>
          <c:showVal val="0"/>
          <c:showCatName val="0"/>
          <c:showSerName val="0"/>
          <c:showPercent val="0"/>
          <c:showBubbleSize val="0"/>
        </c:dLbls>
        <c:gapWidth val="150"/>
        <c:axId val="201428784"/>
        <c:axId val="20247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50.9</c:v>
                </c:pt>
                <c:pt idx="3">
                  <c:v>50.82</c:v>
                </c:pt>
                <c:pt idx="4">
                  <c:v>52.19</c:v>
                </c:pt>
              </c:numCache>
            </c:numRef>
          </c:val>
          <c:smooth val="0"/>
        </c:ser>
        <c:dLbls>
          <c:showLegendKey val="0"/>
          <c:showVal val="0"/>
          <c:showCatName val="0"/>
          <c:showSerName val="0"/>
          <c:showPercent val="0"/>
          <c:showBubbleSize val="0"/>
        </c:dLbls>
        <c:marker val="1"/>
        <c:smooth val="0"/>
        <c:axId val="201428784"/>
        <c:axId val="202477264"/>
      </c:lineChart>
      <c:dateAx>
        <c:axId val="201428784"/>
        <c:scaling>
          <c:orientation val="minMax"/>
        </c:scaling>
        <c:delete val="1"/>
        <c:axPos val="b"/>
        <c:numFmt formatCode="ge" sourceLinked="1"/>
        <c:majorTickMark val="none"/>
        <c:minorTickMark val="none"/>
        <c:tickLblPos val="none"/>
        <c:crossAx val="202477264"/>
        <c:crosses val="autoZero"/>
        <c:auto val="1"/>
        <c:lblOffset val="100"/>
        <c:baseTimeUnit val="years"/>
      </c:dateAx>
      <c:valAx>
        <c:axId val="20247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42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449.94</c:v>
                </c:pt>
                <c:pt idx="1">
                  <c:v>405.83</c:v>
                </c:pt>
                <c:pt idx="2">
                  <c:v>321.33999999999997</c:v>
                </c:pt>
                <c:pt idx="3">
                  <c:v>290.42</c:v>
                </c:pt>
                <c:pt idx="4">
                  <c:v>351.25</c:v>
                </c:pt>
              </c:numCache>
            </c:numRef>
          </c:val>
        </c:ser>
        <c:dLbls>
          <c:showLegendKey val="0"/>
          <c:showVal val="0"/>
          <c:showCatName val="0"/>
          <c:showSerName val="0"/>
          <c:showPercent val="0"/>
          <c:showBubbleSize val="0"/>
        </c:dLbls>
        <c:gapWidth val="150"/>
        <c:axId val="202478440"/>
        <c:axId val="20247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293.27</c:v>
                </c:pt>
                <c:pt idx="3">
                  <c:v>300.52</c:v>
                </c:pt>
                <c:pt idx="4">
                  <c:v>296.14</c:v>
                </c:pt>
              </c:numCache>
            </c:numRef>
          </c:val>
          <c:smooth val="0"/>
        </c:ser>
        <c:dLbls>
          <c:showLegendKey val="0"/>
          <c:showVal val="0"/>
          <c:showCatName val="0"/>
          <c:showSerName val="0"/>
          <c:showPercent val="0"/>
          <c:showBubbleSize val="0"/>
        </c:dLbls>
        <c:marker val="1"/>
        <c:smooth val="0"/>
        <c:axId val="202478440"/>
        <c:axId val="202478832"/>
      </c:lineChart>
      <c:dateAx>
        <c:axId val="202478440"/>
        <c:scaling>
          <c:orientation val="minMax"/>
        </c:scaling>
        <c:delete val="1"/>
        <c:axPos val="b"/>
        <c:numFmt formatCode="ge" sourceLinked="1"/>
        <c:majorTickMark val="none"/>
        <c:minorTickMark val="none"/>
        <c:tickLblPos val="none"/>
        <c:crossAx val="202478832"/>
        <c:crosses val="autoZero"/>
        <c:auto val="1"/>
        <c:lblOffset val="100"/>
        <c:baseTimeUnit val="years"/>
      </c:dateAx>
      <c:valAx>
        <c:axId val="20247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47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46" zoomScaleNormal="100" workbookViewId="0">
      <selection activeCell="AV56" sqref="AV56:BI5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大網白里市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50409</v>
      </c>
      <c r="AM8" s="47"/>
      <c r="AN8" s="47"/>
      <c r="AO8" s="47"/>
      <c r="AP8" s="47"/>
      <c r="AQ8" s="47"/>
      <c r="AR8" s="47"/>
      <c r="AS8" s="47"/>
      <c r="AT8" s="43">
        <f>データ!S6</f>
        <v>58.08</v>
      </c>
      <c r="AU8" s="43"/>
      <c r="AV8" s="43"/>
      <c r="AW8" s="43"/>
      <c r="AX8" s="43"/>
      <c r="AY8" s="43"/>
      <c r="AZ8" s="43"/>
      <c r="BA8" s="43"/>
      <c r="BB8" s="43">
        <f>データ!T6</f>
        <v>867.92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3.93</v>
      </c>
      <c r="Q10" s="43"/>
      <c r="R10" s="43"/>
      <c r="S10" s="43"/>
      <c r="T10" s="43"/>
      <c r="U10" s="43"/>
      <c r="V10" s="43"/>
      <c r="W10" s="43">
        <f>データ!P6</f>
        <v>91</v>
      </c>
      <c r="X10" s="43"/>
      <c r="Y10" s="43"/>
      <c r="Z10" s="43"/>
      <c r="AA10" s="43"/>
      <c r="AB10" s="43"/>
      <c r="AC10" s="43"/>
      <c r="AD10" s="47">
        <f>データ!Q6</f>
        <v>3132</v>
      </c>
      <c r="AE10" s="47"/>
      <c r="AF10" s="47"/>
      <c r="AG10" s="47"/>
      <c r="AH10" s="47"/>
      <c r="AI10" s="47"/>
      <c r="AJ10" s="47"/>
      <c r="AK10" s="2"/>
      <c r="AL10" s="47">
        <f>データ!U6</f>
        <v>1980</v>
      </c>
      <c r="AM10" s="47"/>
      <c r="AN10" s="47"/>
      <c r="AO10" s="47"/>
      <c r="AP10" s="47"/>
      <c r="AQ10" s="47"/>
      <c r="AR10" s="47"/>
      <c r="AS10" s="47"/>
      <c r="AT10" s="43">
        <f>データ!V6</f>
        <v>0.67</v>
      </c>
      <c r="AU10" s="43"/>
      <c r="AV10" s="43"/>
      <c r="AW10" s="43"/>
      <c r="AX10" s="43"/>
      <c r="AY10" s="43"/>
      <c r="AZ10" s="43"/>
      <c r="BA10" s="43"/>
      <c r="BB10" s="43">
        <f>データ!W6</f>
        <v>2955.22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122394</v>
      </c>
      <c r="D6" s="31">
        <f t="shared" si="3"/>
        <v>47</v>
      </c>
      <c r="E6" s="31">
        <f t="shared" si="3"/>
        <v>17</v>
      </c>
      <c r="F6" s="31">
        <f t="shared" si="3"/>
        <v>5</v>
      </c>
      <c r="G6" s="31">
        <f t="shared" si="3"/>
        <v>0</v>
      </c>
      <c r="H6" s="31" t="str">
        <f t="shared" si="3"/>
        <v>千葉県　大網白里市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3.93</v>
      </c>
      <c r="P6" s="32">
        <f t="shared" si="3"/>
        <v>91</v>
      </c>
      <c r="Q6" s="32">
        <f t="shared" si="3"/>
        <v>3132</v>
      </c>
      <c r="R6" s="32">
        <f t="shared" si="3"/>
        <v>50409</v>
      </c>
      <c r="S6" s="32">
        <f t="shared" si="3"/>
        <v>58.08</v>
      </c>
      <c r="T6" s="32">
        <f t="shared" si="3"/>
        <v>867.92</v>
      </c>
      <c r="U6" s="32">
        <f t="shared" si="3"/>
        <v>1980</v>
      </c>
      <c r="V6" s="32">
        <f t="shared" si="3"/>
        <v>0.67</v>
      </c>
      <c r="W6" s="32">
        <f t="shared" si="3"/>
        <v>2955.22</v>
      </c>
      <c r="X6" s="33">
        <f>IF(X7="",NA(),X7)</f>
        <v>65.010000000000005</v>
      </c>
      <c r="Y6" s="33">
        <f t="shared" ref="Y6:AG6" si="4">IF(Y7="",NA(),Y7)</f>
        <v>69.319999999999993</v>
      </c>
      <c r="Z6" s="33">
        <f t="shared" si="4"/>
        <v>78.489999999999995</v>
      </c>
      <c r="AA6" s="33">
        <f t="shared" si="4"/>
        <v>79.23</v>
      </c>
      <c r="AB6" s="33">
        <f t="shared" si="4"/>
        <v>75.69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1297.49</v>
      </c>
      <c r="BF6" s="33">
        <f t="shared" ref="BF6:BN6" si="7">IF(BF7="",NA(),BF7)</f>
        <v>1226.23</v>
      </c>
      <c r="BG6" s="33">
        <f t="shared" si="7"/>
        <v>381.42</v>
      </c>
      <c r="BH6" s="33">
        <f t="shared" si="7"/>
        <v>335.43</v>
      </c>
      <c r="BI6" s="33">
        <f t="shared" si="7"/>
        <v>1150.72</v>
      </c>
      <c r="BJ6" s="33">
        <f t="shared" si="7"/>
        <v>1224.75</v>
      </c>
      <c r="BK6" s="33">
        <f t="shared" si="7"/>
        <v>1144.05</v>
      </c>
      <c r="BL6" s="33">
        <f t="shared" si="7"/>
        <v>1126.77</v>
      </c>
      <c r="BM6" s="33">
        <f t="shared" si="7"/>
        <v>1044.8</v>
      </c>
      <c r="BN6" s="33">
        <f t="shared" si="7"/>
        <v>1081.8</v>
      </c>
      <c r="BO6" s="32" t="str">
        <f>IF(BO7="","",IF(BO7="-","【-】","【"&amp;SUBSTITUTE(TEXT(BO7,"#,##0.00"),"-","△")&amp;"】"))</f>
        <v>【1,015.77】</v>
      </c>
      <c r="BP6" s="33">
        <f>IF(BP7="",NA(),BP7)</f>
        <v>36.630000000000003</v>
      </c>
      <c r="BQ6" s="33">
        <f t="shared" ref="BQ6:BY6" si="8">IF(BQ7="",NA(),BQ7)</f>
        <v>42.27</v>
      </c>
      <c r="BR6" s="33">
        <f t="shared" si="8"/>
        <v>52.38</v>
      </c>
      <c r="BS6" s="33">
        <f t="shared" si="8"/>
        <v>59.58</v>
      </c>
      <c r="BT6" s="33">
        <f t="shared" si="8"/>
        <v>49.96</v>
      </c>
      <c r="BU6" s="33">
        <f t="shared" si="8"/>
        <v>42.13</v>
      </c>
      <c r="BV6" s="33">
        <f t="shared" si="8"/>
        <v>42.48</v>
      </c>
      <c r="BW6" s="33">
        <f t="shared" si="8"/>
        <v>50.9</v>
      </c>
      <c r="BX6" s="33">
        <f t="shared" si="8"/>
        <v>50.82</v>
      </c>
      <c r="BY6" s="33">
        <f t="shared" si="8"/>
        <v>52.19</v>
      </c>
      <c r="BZ6" s="32" t="str">
        <f>IF(BZ7="","",IF(BZ7="-","【-】","【"&amp;SUBSTITUTE(TEXT(BZ7,"#,##0.00"),"-","△")&amp;"】"))</f>
        <v>【52.78】</v>
      </c>
      <c r="CA6" s="33">
        <f>IF(CA7="",NA(),CA7)</f>
        <v>449.94</v>
      </c>
      <c r="CB6" s="33">
        <f t="shared" ref="CB6:CJ6" si="9">IF(CB7="",NA(),CB7)</f>
        <v>405.83</v>
      </c>
      <c r="CC6" s="33">
        <f t="shared" si="9"/>
        <v>321.33999999999997</v>
      </c>
      <c r="CD6" s="33">
        <f t="shared" si="9"/>
        <v>290.42</v>
      </c>
      <c r="CE6" s="33">
        <f t="shared" si="9"/>
        <v>351.25</v>
      </c>
      <c r="CF6" s="33">
        <f t="shared" si="9"/>
        <v>348.41</v>
      </c>
      <c r="CG6" s="33">
        <f t="shared" si="9"/>
        <v>343.8</v>
      </c>
      <c r="CH6" s="33">
        <f t="shared" si="9"/>
        <v>293.27</v>
      </c>
      <c r="CI6" s="33">
        <f t="shared" si="9"/>
        <v>300.52</v>
      </c>
      <c r="CJ6" s="33">
        <f t="shared" si="9"/>
        <v>296.14</v>
      </c>
      <c r="CK6" s="32" t="str">
        <f>IF(CK7="","",IF(CK7="-","【-】","【"&amp;SUBSTITUTE(TEXT(CK7,"#,##0.00"),"-","△")&amp;"】"))</f>
        <v>【289.81】</v>
      </c>
      <c r="CL6" s="33">
        <f>IF(CL7="",NA(),CL7)</f>
        <v>54.05</v>
      </c>
      <c r="CM6" s="33">
        <f t="shared" ref="CM6:CU6" si="10">IF(CM7="",NA(),CM7)</f>
        <v>52.83</v>
      </c>
      <c r="CN6" s="33">
        <f t="shared" si="10"/>
        <v>51.84</v>
      </c>
      <c r="CO6" s="33">
        <f t="shared" si="10"/>
        <v>50.74</v>
      </c>
      <c r="CP6" s="33">
        <f t="shared" si="10"/>
        <v>51.23</v>
      </c>
      <c r="CQ6" s="33">
        <f t="shared" si="10"/>
        <v>46.85</v>
      </c>
      <c r="CR6" s="33">
        <f t="shared" si="10"/>
        <v>46.06</v>
      </c>
      <c r="CS6" s="33">
        <f t="shared" si="10"/>
        <v>53.78</v>
      </c>
      <c r="CT6" s="33">
        <f t="shared" si="10"/>
        <v>53.24</v>
      </c>
      <c r="CU6" s="33">
        <f t="shared" si="10"/>
        <v>52.31</v>
      </c>
      <c r="CV6" s="32" t="str">
        <f>IF(CV7="","",IF(CV7="-","【-】","【"&amp;SUBSTITUTE(TEXT(CV7,"#,##0.00"),"-","△")&amp;"】"))</f>
        <v>【52.74】</v>
      </c>
      <c r="CW6" s="33">
        <f>IF(CW7="",NA(),CW7)</f>
        <v>80.94</v>
      </c>
      <c r="CX6" s="33">
        <f t="shared" ref="CX6:DF6" si="11">IF(CX7="",NA(),CX7)</f>
        <v>81.400000000000006</v>
      </c>
      <c r="CY6" s="33">
        <f t="shared" si="11"/>
        <v>81.06</v>
      </c>
      <c r="CZ6" s="33">
        <f t="shared" si="11"/>
        <v>80.790000000000006</v>
      </c>
      <c r="DA6" s="33">
        <f t="shared" si="11"/>
        <v>83.99</v>
      </c>
      <c r="DB6" s="33">
        <f t="shared" si="11"/>
        <v>73.78</v>
      </c>
      <c r="DC6" s="33">
        <f t="shared" si="11"/>
        <v>72.989999999999995</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0.03</v>
      </c>
      <c r="EL6" s="33">
        <f t="shared" si="14"/>
        <v>0.02</v>
      </c>
      <c r="EM6" s="33">
        <f t="shared" si="14"/>
        <v>0.01</v>
      </c>
      <c r="EN6" s="32" t="str">
        <f>IF(EN7="","",IF(EN7="-","【-】","【"&amp;SUBSTITUTE(TEXT(EN7,"#,##0.00"),"-","△")&amp;"】"))</f>
        <v>【0.03】</v>
      </c>
    </row>
    <row r="7" spans="1:144" s="34" customFormat="1">
      <c r="A7" s="26"/>
      <c r="B7" s="35">
        <v>2015</v>
      </c>
      <c r="C7" s="35">
        <v>122394</v>
      </c>
      <c r="D7" s="35">
        <v>47</v>
      </c>
      <c r="E7" s="35">
        <v>17</v>
      </c>
      <c r="F7" s="35">
        <v>5</v>
      </c>
      <c r="G7" s="35">
        <v>0</v>
      </c>
      <c r="H7" s="35" t="s">
        <v>96</v>
      </c>
      <c r="I7" s="35" t="s">
        <v>97</v>
      </c>
      <c r="J7" s="35" t="s">
        <v>98</v>
      </c>
      <c r="K7" s="35" t="s">
        <v>99</v>
      </c>
      <c r="L7" s="35" t="s">
        <v>100</v>
      </c>
      <c r="M7" s="36" t="s">
        <v>101</v>
      </c>
      <c r="N7" s="36" t="s">
        <v>102</v>
      </c>
      <c r="O7" s="36">
        <v>3.93</v>
      </c>
      <c r="P7" s="36">
        <v>91</v>
      </c>
      <c r="Q7" s="36">
        <v>3132</v>
      </c>
      <c r="R7" s="36">
        <v>50409</v>
      </c>
      <c r="S7" s="36">
        <v>58.08</v>
      </c>
      <c r="T7" s="36">
        <v>867.92</v>
      </c>
      <c r="U7" s="36">
        <v>1980</v>
      </c>
      <c r="V7" s="36">
        <v>0.67</v>
      </c>
      <c r="W7" s="36">
        <v>2955.22</v>
      </c>
      <c r="X7" s="36">
        <v>65.010000000000005</v>
      </c>
      <c r="Y7" s="36">
        <v>69.319999999999993</v>
      </c>
      <c r="Z7" s="36">
        <v>78.489999999999995</v>
      </c>
      <c r="AA7" s="36">
        <v>79.23</v>
      </c>
      <c r="AB7" s="36">
        <v>75.69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1297.49</v>
      </c>
      <c r="BF7" s="36">
        <v>1226.23</v>
      </c>
      <c r="BG7" s="36">
        <v>381.42</v>
      </c>
      <c r="BH7" s="36">
        <v>335.43</v>
      </c>
      <c r="BI7" s="36">
        <v>1150.72</v>
      </c>
      <c r="BJ7" s="36">
        <v>1224.75</v>
      </c>
      <c r="BK7" s="36">
        <v>1144.05</v>
      </c>
      <c r="BL7" s="36">
        <v>1126.77</v>
      </c>
      <c r="BM7" s="36">
        <v>1044.8</v>
      </c>
      <c r="BN7" s="36">
        <v>1081.8</v>
      </c>
      <c r="BO7" s="36">
        <v>1015.77</v>
      </c>
      <c r="BP7" s="36">
        <v>36.630000000000003</v>
      </c>
      <c r="BQ7" s="36">
        <v>42.27</v>
      </c>
      <c r="BR7" s="36">
        <v>52.38</v>
      </c>
      <c r="BS7" s="36">
        <v>59.58</v>
      </c>
      <c r="BT7" s="36">
        <v>49.96</v>
      </c>
      <c r="BU7" s="36">
        <v>42.13</v>
      </c>
      <c r="BV7" s="36">
        <v>42.48</v>
      </c>
      <c r="BW7" s="36">
        <v>50.9</v>
      </c>
      <c r="BX7" s="36">
        <v>50.82</v>
      </c>
      <c r="BY7" s="36">
        <v>52.19</v>
      </c>
      <c r="BZ7" s="36">
        <v>52.78</v>
      </c>
      <c r="CA7" s="36">
        <v>449.94</v>
      </c>
      <c r="CB7" s="36">
        <v>405.83</v>
      </c>
      <c r="CC7" s="36">
        <v>321.33999999999997</v>
      </c>
      <c r="CD7" s="36">
        <v>290.42</v>
      </c>
      <c r="CE7" s="36">
        <v>351.25</v>
      </c>
      <c r="CF7" s="36">
        <v>348.41</v>
      </c>
      <c r="CG7" s="36">
        <v>343.8</v>
      </c>
      <c r="CH7" s="36">
        <v>293.27</v>
      </c>
      <c r="CI7" s="36">
        <v>300.52</v>
      </c>
      <c r="CJ7" s="36">
        <v>296.14</v>
      </c>
      <c r="CK7" s="36">
        <v>289.81</v>
      </c>
      <c r="CL7" s="36">
        <v>54.05</v>
      </c>
      <c r="CM7" s="36">
        <v>52.83</v>
      </c>
      <c r="CN7" s="36">
        <v>51.84</v>
      </c>
      <c r="CO7" s="36">
        <v>50.74</v>
      </c>
      <c r="CP7" s="36">
        <v>51.23</v>
      </c>
      <c r="CQ7" s="36">
        <v>46.85</v>
      </c>
      <c r="CR7" s="36">
        <v>46.06</v>
      </c>
      <c r="CS7" s="36">
        <v>53.78</v>
      </c>
      <c r="CT7" s="36">
        <v>53.24</v>
      </c>
      <c r="CU7" s="36">
        <v>52.31</v>
      </c>
      <c r="CV7" s="36">
        <v>52.74</v>
      </c>
      <c r="CW7" s="36">
        <v>80.94</v>
      </c>
      <c r="CX7" s="36">
        <v>81.400000000000006</v>
      </c>
      <c r="CY7" s="36">
        <v>81.06</v>
      </c>
      <c r="CZ7" s="36">
        <v>80.790000000000006</v>
      </c>
      <c r="DA7" s="36">
        <v>83.99</v>
      </c>
      <c r="DB7" s="36">
        <v>73.78</v>
      </c>
      <c r="DC7" s="36">
        <v>72.989999999999995</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cp:lastPrinted>2017-02-13T08:51:26Z</cp:lastPrinted>
  <dcterms:created xsi:type="dcterms:W3CDTF">2017-02-08T03:09:39Z</dcterms:created>
  <dcterms:modified xsi:type="dcterms:W3CDTF">2017-02-13T08:51:28Z</dcterms:modified>
  <cp:category/>
</cp:coreProperties>
</file>