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_pcsui260301\Desktop\"/>
    </mc:Choice>
  </mc:AlternateContent>
  <workbookProtection workbookPassword="864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AL10" i="4" s="1"/>
  <c r="T6" i="5"/>
  <c r="S6" i="5"/>
  <c r="AT8" i="4" s="1"/>
  <c r="R6" i="5"/>
  <c r="AL8" i="4" s="1"/>
  <c r="Q6" i="5"/>
  <c r="AD10" i="4" s="1"/>
  <c r="P6" i="5"/>
  <c r="W10" i="4" s="1"/>
  <c r="O6" i="5"/>
  <c r="N6" i="5"/>
  <c r="M6" i="5"/>
  <c r="B10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BB10" i="4"/>
  <c r="AT10" i="4"/>
  <c r="P10" i="4"/>
  <c r="I10" i="4"/>
  <c r="BB8" i="4"/>
  <c r="P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<sst xmlns="http://schemas.openxmlformats.org/spreadsheetml/2006/main" count="288" uniqueCount="110">
  <si>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</si>
  <si>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</si>
  <si>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</si>
  <si>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</si>
  <si>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</si>
  <si>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</si>
  <si>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</si>
  <si>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</si>
  <si>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</si>
  <si>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</si>
  <si>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</si>
  <si>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</si>
  <si>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</si>
  <si>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</si>
  <si>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</si>
  <si>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</si>
  <si>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</si>
  <si>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</si>
  <si>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</si>
  <si>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</si>
  <si>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</si>
  <si>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</si>
  <si>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</si>
  <si>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</si>
  <si>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</si>
  <si>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</si>
  <si>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</si>
  <si>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</si>
  <si>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</si>
  <si>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</si>
  <si>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</si>
  <si>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</si>
  <si>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</si>
  <si>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</si>
  <si>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</si>
  <si>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</si>
  <si>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</si>
  <si>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</si>
  <si>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</si>
  <si>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</si>
  <si>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</si>
  <si>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※　平成23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4"/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</si>
  <si>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</si>
  <si>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</si>
  <si>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</si>
  <si>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</si>
  <si>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</si>
  <si>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</si>
  <si>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</si>
  <si>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</si>
  <si>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</si>
  <si>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</si>
  <si>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</si>
  <si>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</si>
  <si>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</si>
  <si>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</si>
  <si>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</si>
  <si>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</si>
  <si>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</si>
  <si>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</si>
  <si>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</si>
  <si>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</si>
  <si>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</si>
  <si>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</si>
  <si>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</si>
  <si>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</si>
  <si>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</si>
  <si>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</si>
  <si>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</si>
  <si>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</si>
  <si>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</si>
  <si>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</si>
  <si>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</si>
  <si>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</si>
  <si>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</si>
  <si>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</si>
  <si>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</si>
  <si>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</si>
  <si>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</si>
  <si>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</si>
  <si>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</si>
  <si>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</si>
  <si>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</si>
  <si>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</si>
  <si>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</si>
  <si>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</si>
  <si>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</si>
  <si>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</si>
  <si>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</si>
  <si>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</si>
  <si>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</si>
  <si>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</si>
  <si>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</si>
  <si>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</si>
  <si>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</si>
  <si>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</si>
  <si>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千葉県　酒々井町</t>
  </si>
  <si>
    <t>法適用</t>
  </si>
  <si>
    <t>下水道事業</t>
  </si>
  <si>
    <t>特定環境保全公共下水道</t>
  </si>
  <si>
    <t>D1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</si>
  <si>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</si>
  <si>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</si>
  <si>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</si>
  <si>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</si>
  <si>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</si>
  <si>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</si>
  <si>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当町の特定環境保全公共下水道事業は、公共下水道と同じく流域下水道に接続しており、一つの会計で経営しているため、各指標については、数値の算出の関係で公共下水道と多少の差異はありますが、経営状況は同様と考えている。
　「①経常収支比率」は100％を下回っており、「②累積欠損金比率」も類似団体と比較すると低い水準ではあるが、0％を超えているため、経年の状況も踏まえながら経営改善を図っていく必要がある。
　「④企業債残高対事業規模比率」、「⑥汚水処理原価」は類似団体との比較では低く、「⑤経費回収率」は高い状況にある。「③流動比率」についても高い状況であり、資金的には余裕がある状態といえる。</t>
    <rPh sb="1" eb="2">
      <t>トウ</t>
    </rPh>
    <rPh sb="2" eb="3">
      <t>マチ</t>
    </rPh>
    <rPh sb="4" eb="6">
      <t>トクテイ</t>
    </rPh>
    <rPh sb="6" eb="8">
      <t>カンキョウ</t>
    </rPh>
    <rPh sb="8" eb="10">
      <t>ホゼン</t>
    </rPh>
    <rPh sb="10" eb="12">
      <t>コウキョウ</t>
    </rPh>
    <rPh sb="12" eb="15">
      <t>ゲスイドウ</t>
    </rPh>
    <rPh sb="15" eb="17">
      <t>ジギョウ</t>
    </rPh>
    <rPh sb="19" eb="21">
      <t>コウキョウ</t>
    </rPh>
    <rPh sb="21" eb="24">
      <t>ゲスイドウ</t>
    </rPh>
    <rPh sb="25" eb="26">
      <t>オナ</t>
    </rPh>
    <rPh sb="28" eb="30">
      <t>リュウイキ</t>
    </rPh>
    <rPh sb="30" eb="33">
      <t>ゲスイドウ</t>
    </rPh>
    <rPh sb="34" eb="36">
      <t>セツゾク</t>
    </rPh>
    <rPh sb="41" eb="42">
      <t>ヒト</t>
    </rPh>
    <rPh sb="44" eb="46">
      <t>カイケイ</t>
    </rPh>
    <rPh sb="47" eb="49">
      <t>ケイエイ</t>
    </rPh>
    <rPh sb="56" eb="57">
      <t>カク</t>
    </rPh>
    <rPh sb="57" eb="59">
      <t>シヒョウ</t>
    </rPh>
    <rPh sb="65" eb="67">
      <t>スウチ</t>
    </rPh>
    <rPh sb="68" eb="70">
      <t>サンシュツ</t>
    </rPh>
    <rPh sb="71" eb="73">
      <t>カンケイ</t>
    </rPh>
    <rPh sb="74" eb="76">
      <t>コウキョウ</t>
    </rPh>
    <rPh sb="76" eb="79">
      <t>ゲスイドウ</t>
    </rPh>
    <rPh sb="80" eb="82">
      <t>タショウ</t>
    </rPh>
    <rPh sb="83" eb="85">
      <t>サイ</t>
    </rPh>
    <rPh sb="92" eb="94">
      <t>ケイエイ</t>
    </rPh>
    <rPh sb="94" eb="96">
      <t>ジョウキョウ</t>
    </rPh>
    <rPh sb="97" eb="99">
      <t>ドウヨウ</t>
    </rPh>
    <rPh sb="100" eb="101">
      <t>カンガ</t>
    </rPh>
    <rPh sb="110" eb="112">
      <t>ケイジョウ</t>
    </rPh>
    <rPh sb="112" eb="114">
      <t>シュウシ</t>
    </rPh>
    <rPh sb="114" eb="116">
      <t>ヒリツ</t>
    </rPh>
    <rPh sb="123" eb="125">
      <t>シタマワ</t>
    </rPh>
    <rPh sb="132" eb="134">
      <t>ルイセキ</t>
    </rPh>
    <rPh sb="134" eb="137">
      <t>ケッソンキン</t>
    </rPh>
    <rPh sb="137" eb="139">
      <t>ヒリツ</t>
    </rPh>
    <rPh sb="141" eb="143">
      <t>ルイジ</t>
    </rPh>
    <rPh sb="143" eb="145">
      <t>ダンタイ</t>
    </rPh>
    <rPh sb="146" eb="148">
      <t>ヒカク</t>
    </rPh>
    <rPh sb="151" eb="152">
      <t>ヒク</t>
    </rPh>
    <rPh sb="153" eb="155">
      <t>スイジュン</t>
    </rPh>
    <rPh sb="164" eb="165">
      <t>コ</t>
    </rPh>
    <rPh sb="172" eb="174">
      <t>ケイネン</t>
    </rPh>
    <rPh sb="175" eb="177">
      <t>ジョウキョウ</t>
    </rPh>
    <rPh sb="178" eb="179">
      <t>フ</t>
    </rPh>
    <rPh sb="184" eb="186">
      <t>ケイエイ</t>
    </rPh>
    <rPh sb="186" eb="188">
      <t>カイゼン</t>
    </rPh>
    <rPh sb="189" eb="190">
      <t>ハカ</t>
    </rPh>
    <rPh sb="194" eb="196">
      <t>ヒツヨウ</t>
    </rPh>
    <rPh sb="204" eb="206">
      <t>キギョウ</t>
    </rPh>
    <rPh sb="206" eb="207">
      <t>サイ</t>
    </rPh>
    <rPh sb="207" eb="209">
      <t>ザンダカ</t>
    </rPh>
    <rPh sb="209" eb="210">
      <t>タイ</t>
    </rPh>
    <rPh sb="210" eb="212">
      <t>ジギョウ</t>
    </rPh>
    <rPh sb="212" eb="214">
      <t>キボ</t>
    </rPh>
    <rPh sb="214" eb="216">
      <t>ヒリツ</t>
    </rPh>
    <rPh sb="220" eb="222">
      <t>オスイ</t>
    </rPh>
    <rPh sb="222" eb="224">
      <t>ショリ</t>
    </rPh>
    <rPh sb="224" eb="226">
      <t>ゲンカ</t>
    </rPh>
    <rPh sb="228" eb="230">
      <t>ルイジ</t>
    </rPh>
    <rPh sb="230" eb="232">
      <t>ダンタイ</t>
    </rPh>
    <rPh sb="234" eb="236">
      <t>ヒカク</t>
    </rPh>
    <rPh sb="238" eb="239">
      <t>ヒク</t>
    </rPh>
    <rPh sb="243" eb="245">
      <t>ケイヒ</t>
    </rPh>
    <rPh sb="245" eb="247">
      <t>カイシュウ</t>
    </rPh>
    <rPh sb="247" eb="248">
      <t>リツ</t>
    </rPh>
    <rPh sb="250" eb="251">
      <t>タカ</t>
    </rPh>
    <rPh sb="252" eb="254">
      <t>ジョウキョウ</t>
    </rPh>
    <rPh sb="260" eb="262">
      <t>リュウドウ</t>
    </rPh>
    <rPh sb="262" eb="264">
      <t>ヒリツ</t>
    </rPh>
    <rPh sb="270" eb="271">
      <t>タカ</t>
    </rPh>
    <rPh sb="272" eb="274">
      <t>ジョウキョウ</t>
    </rPh>
    <rPh sb="278" eb="281">
      <t>シキンテキ</t>
    </rPh>
    <rPh sb="283" eb="285">
      <t>ヨユウ</t>
    </rPh>
    <rPh sb="288" eb="290">
      <t>ジョウタイ</t>
    </rPh>
    <phoneticPr fontId="4"/>
  </si>
  <si>
    <t>　有形固定資産減価償却率は類似団体と比較して低い水準にあり、管渠老朽化率も0％となっており、当面老朽化の課題はない。
　今後、法定耐用年数（50年）を迎える下水道管については、現在策定中の「下水道事業長寿命化基本計画」に基づき、適切に更新していく。</t>
    <rPh sb="1" eb="3">
      <t>ユウケイ</t>
    </rPh>
    <rPh sb="3" eb="5">
      <t>コテイ</t>
    </rPh>
    <rPh sb="5" eb="7">
      <t>シサン</t>
    </rPh>
    <rPh sb="7" eb="8">
      <t>ゲン</t>
    </rPh>
    <rPh sb="8" eb="9">
      <t>カ</t>
    </rPh>
    <rPh sb="9" eb="12">
      <t>ショウキャクリツ</t>
    </rPh>
    <rPh sb="13" eb="15">
      <t>ルイジ</t>
    </rPh>
    <rPh sb="15" eb="17">
      <t>ダンタイ</t>
    </rPh>
    <rPh sb="18" eb="20">
      <t>ヒカク</t>
    </rPh>
    <rPh sb="22" eb="23">
      <t>ヒク</t>
    </rPh>
    <rPh sb="24" eb="26">
      <t>スイジュン</t>
    </rPh>
    <rPh sb="30" eb="31">
      <t>カン</t>
    </rPh>
    <rPh sb="31" eb="32">
      <t>キョ</t>
    </rPh>
    <rPh sb="32" eb="35">
      <t>ロウキュウカ</t>
    </rPh>
    <rPh sb="35" eb="36">
      <t>リツ</t>
    </rPh>
    <rPh sb="46" eb="48">
      <t>トウメン</t>
    </rPh>
    <rPh sb="48" eb="51">
      <t>ロウキュウカ</t>
    </rPh>
    <rPh sb="52" eb="54">
      <t>カダイ</t>
    </rPh>
    <rPh sb="60" eb="62">
      <t>コンゴ</t>
    </rPh>
    <rPh sb="63" eb="65">
      <t>ホウテイ</t>
    </rPh>
    <rPh sb="65" eb="67">
      <t>タイヨウ</t>
    </rPh>
    <rPh sb="67" eb="69">
      <t>ネンスウ</t>
    </rPh>
    <rPh sb="72" eb="73">
      <t>ネン</t>
    </rPh>
    <rPh sb="75" eb="76">
      <t>ムカ</t>
    </rPh>
    <rPh sb="78" eb="81">
      <t>ゲスイドウ</t>
    </rPh>
    <rPh sb="81" eb="82">
      <t>カン</t>
    </rPh>
    <rPh sb="88" eb="90">
      <t>ゲンザイ</t>
    </rPh>
    <rPh sb="90" eb="93">
      <t>サクテイチュウ</t>
    </rPh>
    <rPh sb="95" eb="98">
      <t>ゲスイドウ</t>
    </rPh>
    <rPh sb="98" eb="100">
      <t>ジギョウ</t>
    </rPh>
    <rPh sb="100" eb="101">
      <t>チョウ</t>
    </rPh>
    <rPh sb="101" eb="104">
      <t>ジュミョウカ</t>
    </rPh>
    <rPh sb="104" eb="106">
      <t>キホン</t>
    </rPh>
    <rPh sb="106" eb="108">
      <t>ケイカク</t>
    </rPh>
    <rPh sb="110" eb="111">
      <t>モト</t>
    </rPh>
    <rPh sb="114" eb="116">
      <t>テキセツ</t>
    </rPh>
    <rPh sb="117" eb="119">
      <t>コウシン</t>
    </rPh>
    <phoneticPr fontId="4"/>
  </si>
  <si>
    <t>　全体計画における未整備区域の計画的な整備を行うとともに、今後発生してくる管渠の老朽化に対応するため、現在策定中の「下水道事業見直し事業計画」、「下水道事業長寿命化基本計画」等により、計画的な整備、更新を実施し、経営の健全化を図っていきたい。</t>
    <rPh sb="1" eb="3">
      <t>ゼンタイ</t>
    </rPh>
    <rPh sb="3" eb="5">
      <t>ケイカク</t>
    </rPh>
    <rPh sb="9" eb="12">
      <t>ミセイビ</t>
    </rPh>
    <rPh sb="12" eb="14">
      <t>クイキ</t>
    </rPh>
    <rPh sb="15" eb="18">
      <t>ケイカクテキ</t>
    </rPh>
    <rPh sb="19" eb="21">
      <t>セイビ</t>
    </rPh>
    <rPh sb="22" eb="23">
      <t>オコナ</t>
    </rPh>
    <rPh sb="29" eb="31">
      <t>コンゴ</t>
    </rPh>
    <rPh sb="31" eb="33">
      <t>ハッセイ</t>
    </rPh>
    <rPh sb="37" eb="38">
      <t>カン</t>
    </rPh>
    <rPh sb="38" eb="39">
      <t>キョ</t>
    </rPh>
    <rPh sb="40" eb="43">
      <t>ロウキュウカ</t>
    </rPh>
    <rPh sb="44" eb="46">
      <t>タイオウ</t>
    </rPh>
    <rPh sb="51" eb="53">
      <t>ゲンザイ</t>
    </rPh>
    <rPh sb="53" eb="56">
      <t>サクテイチュウ</t>
    </rPh>
    <rPh sb="58" eb="61">
      <t>ゲスイドウ</t>
    </rPh>
    <rPh sb="61" eb="63">
      <t>ジギョウ</t>
    </rPh>
    <rPh sb="63" eb="65">
      <t>ミナオ</t>
    </rPh>
    <rPh sb="66" eb="68">
      <t>ジギョウ</t>
    </rPh>
    <rPh sb="68" eb="70">
      <t>ケイカク</t>
    </rPh>
    <rPh sb="73" eb="76">
      <t>ゲスイドウ</t>
    </rPh>
    <rPh sb="76" eb="78">
      <t>ジギョウ</t>
    </rPh>
    <rPh sb="78" eb="79">
      <t>チョウ</t>
    </rPh>
    <rPh sb="79" eb="82">
      <t>ジュミョウカ</t>
    </rPh>
    <rPh sb="82" eb="84">
      <t>キホン</t>
    </rPh>
    <rPh sb="84" eb="86">
      <t>ケイカク</t>
    </rPh>
    <rPh sb="87" eb="88">
      <t>ナド</t>
    </rPh>
    <rPh sb="92" eb="95">
      <t>ケイカクテキ</t>
    </rPh>
    <rPh sb="96" eb="98">
      <t>セイビ</t>
    </rPh>
    <rPh sb="99" eb="101">
      <t>コウシン</t>
    </rPh>
    <rPh sb="102" eb="104">
      <t>ジッシ</t>
    </rPh>
    <rPh sb="106" eb="108">
      <t>ケイエイ</t>
    </rPh>
    <rPh sb="109" eb="112">
      <t>ケンゼンカ</t>
    </rPh>
    <rPh sb="113" eb="114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</si>
</sst>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37632"/>
        <c:axId val="975380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7.0000000000000007E-2</c:v>
                </c:pt>
                <c:pt idx="4">
                  <c:v>0.08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537632"/>
        <c:axId val="97538016"/>
      </c:lineChart>
      <c:dateAx>
        <c:axId val="975376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7538016"/>
        <c:crosses val="autoZero"/>
        <c:auto val="1"/>
        <c:lblOffset val="100"/>
        <c:baseTimeUnit val="years"/>
      </c:dateAx>
      <c:valAx>
        <c:axId val="975380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75376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58376"/>
        <c:axId val="1608587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38.409999999999997</c:v>
                </c:pt>
                <c:pt idx="4">
                  <c:v>39.25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58376"/>
        <c:axId val="160858768"/>
      </c:lineChart>
      <c:dateAx>
        <c:axId val="160858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858768"/>
        <c:crosses val="autoZero"/>
        <c:auto val="1"/>
        <c:lblOffset val="100"/>
        <c:baseTimeUnit val="years"/>
      </c:dateAx>
      <c:valAx>
        <c:axId val="1608587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858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91.99</c:v>
                </c:pt>
                <c:pt idx="4">
                  <c:v>90.48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42184"/>
        <c:axId val="160720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86.28</c:v>
                </c:pt>
                <c:pt idx="4">
                  <c:v>86.43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42184"/>
        <c:axId val="160720848"/>
      </c:lineChart>
      <c:dateAx>
        <c:axId val="160442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720848"/>
        <c:crosses val="autoZero"/>
        <c:auto val="1"/>
        <c:lblOffset val="100"/>
        <c:baseTimeUnit val="years"/>
      </c:dateAx>
      <c:valAx>
        <c:axId val="160720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442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95.69</c:v>
                </c:pt>
                <c:pt idx="4">
                  <c:v>92.39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50808"/>
        <c:axId val="160253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93.62</c:v>
                </c:pt>
                <c:pt idx="4">
                  <c:v>99.07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50808"/>
        <c:axId val="160253240"/>
      </c:lineChart>
      <c:dateAx>
        <c:axId val="160250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253240"/>
        <c:crosses val="autoZero"/>
        <c:auto val="1"/>
        <c:lblOffset val="100"/>
        <c:baseTimeUnit val="years"/>
      </c:dateAx>
      <c:valAx>
        <c:axId val="160253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250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3.96</c:v>
                </c:pt>
                <c:pt idx="4">
                  <c:v>7.32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89960"/>
        <c:axId val="160290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23.33</c:v>
                </c:pt>
                <c:pt idx="4">
                  <c:v>25.07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89960"/>
        <c:axId val="160290344"/>
      </c:lineChart>
      <c:dateAx>
        <c:axId val="1602899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290344"/>
        <c:crosses val="autoZero"/>
        <c:auto val="1"/>
        <c:lblOffset val="100"/>
        <c:baseTimeUnit val="years"/>
      </c:dateAx>
      <c:valAx>
        <c:axId val="160290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289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78968"/>
        <c:axId val="160383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378968"/>
        <c:axId val="160383448"/>
      </c:lineChart>
      <c:dateAx>
        <c:axId val="1603789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383448"/>
        <c:crosses val="autoZero"/>
        <c:auto val="1"/>
        <c:lblOffset val="100"/>
        <c:baseTimeUnit val="years"/>
      </c:dateAx>
      <c:valAx>
        <c:axId val="160383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3789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データ!$AI$6:$AM$6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6.77</c:v>
                </c:pt>
                <c:pt idx="4">
                  <c:v>9.44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17872"/>
        <c:axId val="160441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50.43</c:v>
                </c:pt>
                <c:pt idx="4">
                  <c:v>64.760000000000005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7872"/>
        <c:axId val="160441008"/>
      </c:lineChart>
      <c:dateAx>
        <c:axId val="1584178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441008"/>
        <c:crosses val="autoZero"/>
        <c:auto val="1"/>
        <c:lblOffset val="100"/>
        <c:baseTimeUnit val="years"/>
      </c:dateAx>
      <c:valAx>
        <c:axId val="160441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4178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274.18</c:v>
                </c:pt>
                <c:pt idx="4">
                  <c:v>370.16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42576"/>
        <c:axId val="160442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34.29</c:v>
                </c:pt>
                <c:pt idx="4">
                  <c:v>88.18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42576"/>
        <c:axId val="160442968"/>
      </c:lineChart>
      <c:dateAx>
        <c:axId val="1604425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442968"/>
        <c:crosses val="autoZero"/>
        <c:auto val="1"/>
        <c:lblOffset val="100"/>
        <c:baseTimeUnit val="years"/>
      </c:dateAx>
      <c:valAx>
        <c:axId val="160442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442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167.93</c:v>
                </c:pt>
                <c:pt idx="4">
                  <c:v>171.83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444144"/>
        <c:axId val="160444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1504.21</c:v>
                </c:pt>
                <c:pt idx="4">
                  <c:v>1390.86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444144"/>
        <c:axId val="160444536"/>
      </c:lineChart>
      <c:dateAx>
        <c:axId val="160444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444536"/>
        <c:crosses val="autoZero"/>
        <c:auto val="1"/>
        <c:lblOffset val="100"/>
        <c:baseTimeUnit val="years"/>
      </c:dateAx>
      <c:valAx>
        <c:axId val="160444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444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76.760000000000005</c:v>
                </c:pt>
                <c:pt idx="4">
                  <c:v>133.41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417480"/>
        <c:axId val="158417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67.41</c:v>
                </c:pt>
                <c:pt idx="4">
                  <c:v>76.849999999999994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417480"/>
        <c:axId val="158417088"/>
      </c:lineChart>
      <c:dateAx>
        <c:axId val="158417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58417088"/>
        <c:crosses val="autoZero"/>
        <c:auto val="1"/>
        <c:lblOffset val="100"/>
        <c:baseTimeUnit val="years"/>
      </c:dateAx>
      <c:valAx>
        <c:axId val="158417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8417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293.70999999999998</c:v>
                </c:pt>
                <c:pt idx="4">
                  <c:v>165.81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56808"/>
        <c:axId val="160857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216.49</c:v>
                </c:pt>
                <c:pt idx="4">
                  <c:v>198.4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856808"/>
        <c:axId val="160857200"/>
      </c:lineChart>
      <c:dateAx>
        <c:axId val="1608568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0857200"/>
        <c:crosses val="autoZero"/>
        <c:auto val="1"/>
        <c:lblOffset val="100"/>
        <c:baseTimeUnit val="years"/>
      </c:dateAx>
      <c:valAx>
        <c:axId val="160857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608568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6AC4B88-3192-4615-AEF1-688FD600B4B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【100.36】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49887DF-759A-4853-BD07-EDACFC23EC7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【98.78】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1400753-5BBD-4A34-A4BD-DD1FAD8635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22C7805-F34A-4A16-88B9-25989004257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【1,457.06】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DD52B08-049D-4F3F-9C7B-3895AB23BA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【81.28】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5CAA96B-1D78-4CBF-9F2F-4CB28931145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【40.31】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5039F6-8C6B-47BA-AD52-30D7266FDE9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【250.25】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010D295-24A3-4C3D-BD9A-E1301BC05C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【64.73】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E719AD0-3BFB-404E-BF6E-B64BB3D7290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B4B7D35-4287-4A8F-BD84-AC12A074069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CAC7F95-19C4-4068-B3EE-948FD252D0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F46" zoomScaleNormal="100" workbookViewId="0">
      <selection activeCell="BL47" sqref="BL47:BZ63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千葉県　酒々井町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特定環境保全公共下水道</v>
      </c>
      <c r="Q8" s="70"/>
      <c r="R8" s="70"/>
      <c r="S8" s="70"/>
      <c r="T8" s="70"/>
      <c r="U8" s="70"/>
      <c r="V8" s="70"/>
      <c r="W8" s="70" t="str">
        <f>データ!L6</f>
        <v>D1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21256</v>
      </c>
      <c r="AM8" s="64"/>
      <c r="AN8" s="64"/>
      <c r="AO8" s="64"/>
      <c r="AP8" s="64"/>
      <c r="AQ8" s="64"/>
      <c r="AR8" s="64"/>
      <c r="AS8" s="64"/>
      <c r="AT8" s="63">
        <f>データ!S6</f>
        <v>19.010000000000002</v>
      </c>
      <c r="AU8" s="63"/>
      <c r="AV8" s="63"/>
      <c r="AW8" s="63"/>
      <c r="AX8" s="63"/>
      <c r="AY8" s="63"/>
      <c r="AZ8" s="63"/>
      <c r="BA8" s="63"/>
      <c r="BB8" s="63">
        <f>データ!T6</f>
        <v>1118.1500000000001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>
        <f>データ!N6</f>
        <v>90.34</v>
      </c>
      <c r="J10" s="63"/>
      <c r="K10" s="63"/>
      <c r="L10" s="63"/>
      <c r="M10" s="63"/>
      <c r="N10" s="63"/>
      <c r="O10" s="63"/>
      <c r="P10" s="63">
        <f>データ!O6</f>
        <v>4.21</v>
      </c>
      <c r="Q10" s="63"/>
      <c r="R10" s="63"/>
      <c r="S10" s="63"/>
      <c r="T10" s="63"/>
      <c r="U10" s="63"/>
      <c r="V10" s="63"/>
      <c r="W10" s="63">
        <f>データ!P6</f>
        <v>81.11</v>
      </c>
      <c r="X10" s="63"/>
      <c r="Y10" s="63"/>
      <c r="Z10" s="63"/>
      <c r="AA10" s="63"/>
      <c r="AB10" s="63"/>
      <c r="AC10" s="63"/>
      <c r="AD10" s="64">
        <f>データ!Q6</f>
        <v>2163</v>
      </c>
      <c r="AE10" s="64"/>
      <c r="AF10" s="64"/>
      <c r="AG10" s="64"/>
      <c r="AH10" s="64"/>
      <c r="AI10" s="64"/>
      <c r="AJ10" s="64"/>
      <c r="AK10" s="2"/>
      <c r="AL10" s="64">
        <f>データ!U6</f>
        <v>893</v>
      </c>
      <c r="AM10" s="64"/>
      <c r="AN10" s="64"/>
      <c r="AO10" s="64"/>
      <c r="AP10" s="64"/>
      <c r="AQ10" s="64"/>
      <c r="AR10" s="64"/>
      <c r="AS10" s="64"/>
      <c r="AT10" s="63">
        <f>データ!V6</f>
        <v>0.91</v>
      </c>
      <c r="AU10" s="63"/>
      <c r="AV10" s="63"/>
      <c r="AW10" s="63"/>
      <c r="AX10" s="63"/>
      <c r="AY10" s="63"/>
      <c r="AZ10" s="63"/>
      <c r="BA10" s="63"/>
      <c r="BB10" s="63">
        <f>データ!W6</f>
        <v>981.32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107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108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109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8649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Q10"/>
  <sheetViews>
    <sheetView showGridLines="0" workbookViewId="0"/>
  </sheetViews>
  <sheetFormatPr defaultRowHeight="13.5"/>
  <cols>
    <col min="2" max="143" width="11.875" customWidth="1"/>
  </cols>
  <sheetData>
    <row r="1" spans="1:147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7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7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7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7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7" s="34" customFormat="1">
      <c r="A6" s="26" t="s">
        <v>95</v>
      </c>
      <c r="B6" s="31">
        <f>B7</f>
        <v>2015</v>
      </c>
      <c r="C6" s="31">
        <f t="shared" ref="C6:W6" si="3">C7</f>
        <v>123226</v>
      </c>
      <c r="D6" s="31">
        <f t="shared" si="3"/>
        <v>46</v>
      </c>
      <c r="E6" s="31">
        <f t="shared" si="3"/>
        <v>17</v>
      </c>
      <c r="F6" s="31">
        <f t="shared" si="3"/>
        <v>4</v>
      </c>
      <c r="G6" s="31">
        <f t="shared" si="3"/>
        <v>0</v>
      </c>
      <c r="H6" s="31" t="str">
        <f t="shared" si="3"/>
        <v>千葉県　酒々井町</v>
      </c>
      <c r="I6" s="31" t="str">
        <f t="shared" si="3"/>
        <v>法適用</v>
      </c>
      <c r="J6" s="31" t="str">
        <f t="shared" si="3"/>
        <v>下水道事業</v>
      </c>
      <c r="K6" s="31" t="str">
        <f t="shared" si="3"/>
        <v>特定環境保全公共下水道</v>
      </c>
      <c r="L6" s="31" t="str">
        <f t="shared" si="3"/>
        <v>D1</v>
      </c>
      <c r="M6" s="32" t="str">
        <f t="shared" si="3"/>
        <v>-</v>
      </c>
      <c r="N6" s="32">
        <f t="shared" si="3"/>
        <v>90.34</v>
      </c>
      <c r="O6" s="32">
        <f t="shared" si="3"/>
        <v>4.21</v>
      </c>
      <c r="P6" s="32">
        <f t="shared" si="3"/>
        <v>81.11</v>
      </c>
      <c r="Q6" s="32">
        <f t="shared" si="3"/>
        <v>2163</v>
      </c>
      <c r="R6" s="32">
        <f t="shared" si="3"/>
        <v>21256</v>
      </c>
      <c r="S6" s="32">
        <f t="shared" si="3"/>
        <v>19.010000000000002</v>
      </c>
      <c r="T6" s="32">
        <f t="shared" si="3"/>
        <v>1118.1500000000001</v>
      </c>
      <c r="U6" s="32">
        <f t="shared" si="3"/>
        <v>893</v>
      </c>
      <c r="V6" s="32">
        <f t="shared" si="3"/>
        <v>0.91</v>
      </c>
      <c r="W6" s="32">
        <f t="shared" si="3"/>
        <v>981.32</v>
      </c>
      <c r="X6" s="33" t="str">
        <f>IF(X7="",NA(),X7)</f>
        <v>-</v>
      </c>
      <c r="Y6" s="33" t="str">
        <f t="shared" ref="Y6:AG6" si="4">IF(Y7="",NA(),Y7)</f>
        <v>-</v>
      </c>
      <c r="Z6" s="33" t="str">
        <f t="shared" si="4"/>
        <v>-</v>
      </c>
      <c r="AA6" s="33">
        <f t="shared" si="4"/>
        <v>95.69</v>
      </c>
      <c r="AB6" s="33">
        <f t="shared" si="4"/>
        <v>92.39</v>
      </c>
      <c r="AC6" s="33" t="str">
        <f t="shared" si="4"/>
        <v>-</v>
      </c>
      <c r="AD6" s="33" t="str">
        <f t="shared" si="4"/>
        <v>-</v>
      </c>
      <c r="AE6" s="33" t="str">
        <f t="shared" si="4"/>
        <v>-</v>
      </c>
      <c r="AF6" s="33">
        <f t="shared" si="4"/>
        <v>93.62</v>
      </c>
      <c r="AG6" s="33">
        <f t="shared" si="4"/>
        <v>99.07</v>
      </c>
      <c r="AH6" s="32" t="str">
        <f>IF(AH7="","",IF(AH7="-","【-】","【"&amp;SUBSTITUTE(TEXT(AH7,"#,##0.00"),"-","△")&amp;"】"))</f>
        <v>【100.36】</v>
      </c>
      <c r="AI6" s="33" t="str">
        <f>IF(AI7="",NA(),AI7)</f>
        <v>-</v>
      </c>
      <c r="AJ6" s="33" t="str">
        <f t="shared" ref="AJ6:AR6" si="5">IF(AJ7="",NA(),AJ7)</f>
        <v>-</v>
      </c>
      <c r="AK6" s="33" t="str">
        <f t="shared" si="5"/>
        <v>-</v>
      </c>
      <c r="AL6" s="33">
        <f t="shared" si="5"/>
        <v>6.77</v>
      </c>
      <c r="AM6" s="33">
        <f t="shared" si="5"/>
        <v>9.44</v>
      </c>
      <c r="AN6" s="33" t="str">
        <f t="shared" si="5"/>
        <v>-</v>
      </c>
      <c r="AO6" s="33" t="str">
        <f t="shared" si="5"/>
        <v>-</v>
      </c>
      <c r="AP6" s="33" t="str">
        <f t="shared" si="5"/>
        <v>-</v>
      </c>
      <c r="AQ6" s="33">
        <f t="shared" si="5"/>
        <v>50.43</v>
      </c>
      <c r="AR6" s="33">
        <f t="shared" si="5"/>
        <v>64.760000000000005</v>
      </c>
      <c r="AS6" s="32" t="str">
        <f>IF(AS7="","",IF(AS7="-","【-】","【"&amp;SUBSTITUTE(TEXT(AS7,"#,##0.00"),"-","△")&amp;"】"))</f>
        <v>【98.78】</v>
      </c>
      <c r="AT6" s="33" t="str">
        <f>IF(AT7="",NA(),AT7)</f>
        <v>-</v>
      </c>
      <c r="AU6" s="33" t="str">
        <f t="shared" ref="AU6:BC6" si="6">IF(AU7="",NA(),AU7)</f>
        <v>-</v>
      </c>
      <c r="AV6" s="33" t="str">
        <f t="shared" si="6"/>
        <v>-</v>
      </c>
      <c r="AW6" s="33">
        <f t="shared" si="6"/>
        <v>274.18</v>
      </c>
      <c r="AX6" s="33">
        <f t="shared" si="6"/>
        <v>370.16</v>
      </c>
      <c r="AY6" s="33" t="str">
        <f t="shared" si="6"/>
        <v>-</v>
      </c>
      <c r="AZ6" s="33" t="str">
        <f t="shared" si="6"/>
        <v>-</v>
      </c>
      <c r="BA6" s="33" t="str">
        <f t="shared" si="6"/>
        <v>-</v>
      </c>
      <c r="BB6" s="33">
        <f t="shared" si="6"/>
        <v>34.29</v>
      </c>
      <c r="BC6" s="33">
        <f t="shared" si="6"/>
        <v>88.18</v>
      </c>
      <c r="BD6" s="32" t="str">
        <f>IF(BD7="","",IF(BD7="-","【-】","【"&amp;SUBSTITUTE(TEXT(BD7,"#,##0.00"),"-","△")&amp;"】"))</f>
        <v>【58.70】</v>
      </c>
      <c r="BE6" s="33" t="str">
        <f>IF(BE7="",NA(),BE7)</f>
        <v>-</v>
      </c>
      <c r="BF6" s="33" t="str">
        <f t="shared" ref="BF6:BN6" si="7">IF(BF7="",NA(),BF7)</f>
        <v>-</v>
      </c>
      <c r="BG6" s="33" t="str">
        <f t="shared" si="7"/>
        <v>-</v>
      </c>
      <c r="BH6" s="33">
        <f t="shared" si="7"/>
        <v>167.93</v>
      </c>
      <c r="BI6" s="33">
        <f t="shared" si="7"/>
        <v>171.83</v>
      </c>
      <c r="BJ6" s="33" t="str">
        <f t="shared" si="7"/>
        <v>-</v>
      </c>
      <c r="BK6" s="33" t="str">
        <f t="shared" si="7"/>
        <v>-</v>
      </c>
      <c r="BL6" s="33" t="str">
        <f t="shared" si="7"/>
        <v>-</v>
      </c>
      <c r="BM6" s="33">
        <f t="shared" si="7"/>
        <v>1504.21</v>
      </c>
      <c r="BN6" s="33">
        <f t="shared" si="7"/>
        <v>1390.86</v>
      </c>
      <c r="BO6" s="32" t="str">
        <f>IF(BO7="","",IF(BO7="-","【-】","【"&amp;SUBSTITUTE(TEXT(BO7,"#,##0.00"),"-","△")&amp;"】"))</f>
        <v>【1,457.06】</v>
      </c>
      <c r="BP6" s="33" t="str">
        <f>IF(BP7="",NA(),BP7)</f>
        <v>-</v>
      </c>
      <c r="BQ6" s="33" t="str">
        <f t="shared" ref="BQ6:BY6" si="8">IF(BQ7="",NA(),BQ7)</f>
        <v>-</v>
      </c>
      <c r="BR6" s="33" t="str">
        <f t="shared" si="8"/>
        <v>-</v>
      </c>
      <c r="BS6" s="33">
        <f t="shared" si="8"/>
        <v>76.760000000000005</v>
      </c>
      <c r="BT6" s="33">
        <f t="shared" si="8"/>
        <v>133.41</v>
      </c>
      <c r="BU6" s="33" t="str">
        <f t="shared" si="8"/>
        <v>-</v>
      </c>
      <c r="BV6" s="33" t="str">
        <f t="shared" si="8"/>
        <v>-</v>
      </c>
      <c r="BW6" s="33" t="str">
        <f t="shared" si="8"/>
        <v>-</v>
      </c>
      <c r="BX6" s="33">
        <f t="shared" si="8"/>
        <v>67.41</v>
      </c>
      <c r="BY6" s="33">
        <f t="shared" si="8"/>
        <v>76.849999999999994</v>
      </c>
      <c r="BZ6" s="32" t="str">
        <f>IF(BZ7="","",IF(BZ7="-","【-】","【"&amp;SUBSTITUTE(TEXT(BZ7,"#,##0.00"),"-","△")&amp;"】"))</f>
        <v>【64.73】</v>
      </c>
      <c r="CA6" s="33" t="str">
        <f>IF(CA7="",NA(),CA7)</f>
        <v>-</v>
      </c>
      <c r="CB6" s="33" t="str">
        <f t="shared" ref="CB6:CJ6" si="9">IF(CB7="",NA(),CB7)</f>
        <v>-</v>
      </c>
      <c r="CC6" s="33" t="str">
        <f t="shared" si="9"/>
        <v>-</v>
      </c>
      <c r="CD6" s="33">
        <f t="shared" si="9"/>
        <v>293.70999999999998</v>
      </c>
      <c r="CE6" s="33">
        <f t="shared" si="9"/>
        <v>165.81</v>
      </c>
      <c r="CF6" s="33" t="str">
        <f t="shared" si="9"/>
        <v>-</v>
      </c>
      <c r="CG6" s="33" t="str">
        <f t="shared" si="9"/>
        <v>-</v>
      </c>
      <c r="CH6" s="33" t="str">
        <f t="shared" si="9"/>
        <v>-</v>
      </c>
      <c r="CI6" s="33">
        <f t="shared" si="9"/>
        <v>216.49</v>
      </c>
      <c r="CJ6" s="33">
        <f t="shared" si="9"/>
        <v>198.4</v>
      </c>
      <c r="CK6" s="32" t="str">
        <f>IF(CK7="","",IF(CK7="-","【-】","【"&amp;SUBSTITUTE(TEXT(CK7,"#,##0.00"),"-","△")&amp;"】"))</f>
        <v>【250.25】</v>
      </c>
      <c r="CL6" s="33" t="str">
        <f>IF(CL7="",NA(),CL7)</f>
        <v>-</v>
      </c>
      <c r="CM6" s="33" t="str">
        <f t="shared" ref="CM6:CU6" si="10">IF(CM7="",NA(),CM7)</f>
        <v>-</v>
      </c>
      <c r="CN6" s="33" t="str">
        <f t="shared" si="10"/>
        <v>-</v>
      </c>
      <c r="CO6" s="33" t="str">
        <f t="shared" si="10"/>
        <v>-</v>
      </c>
      <c r="CP6" s="33" t="str">
        <f t="shared" si="10"/>
        <v>-</v>
      </c>
      <c r="CQ6" s="33" t="str">
        <f t="shared" si="10"/>
        <v>-</v>
      </c>
      <c r="CR6" s="33" t="str">
        <f t="shared" si="10"/>
        <v>-</v>
      </c>
      <c r="CS6" s="33" t="str">
        <f t="shared" si="10"/>
        <v>-</v>
      </c>
      <c r="CT6" s="33">
        <f t="shared" si="10"/>
        <v>38.409999999999997</v>
      </c>
      <c r="CU6" s="33">
        <f t="shared" si="10"/>
        <v>39.25</v>
      </c>
      <c r="CV6" s="32" t="str">
        <f>IF(CV7="","",IF(CV7="-","【-】","【"&amp;SUBSTITUTE(TEXT(CV7,"#,##0.00"),"-","△")&amp;"】"))</f>
        <v>【40.31】</v>
      </c>
      <c r="CW6" s="33" t="str">
        <f>IF(CW7="",NA(),CW7)</f>
        <v>-</v>
      </c>
      <c r="CX6" s="33" t="str">
        <f t="shared" ref="CX6:DF6" si="11">IF(CX7="",NA(),CX7)</f>
        <v>-</v>
      </c>
      <c r="CY6" s="33" t="str">
        <f t="shared" si="11"/>
        <v>-</v>
      </c>
      <c r="CZ6" s="33">
        <f t="shared" si="11"/>
        <v>91.99</v>
      </c>
      <c r="DA6" s="33">
        <f t="shared" si="11"/>
        <v>90.48</v>
      </c>
      <c r="DB6" s="33" t="str">
        <f t="shared" si="11"/>
        <v>-</v>
      </c>
      <c r="DC6" s="33" t="str">
        <f t="shared" si="11"/>
        <v>-</v>
      </c>
      <c r="DD6" s="33" t="str">
        <f t="shared" si="11"/>
        <v>-</v>
      </c>
      <c r="DE6" s="33">
        <f t="shared" si="11"/>
        <v>86.28</v>
      </c>
      <c r="DF6" s="33">
        <f t="shared" si="11"/>
        <v>86.43</v>
      </c>
      <c r="DG6" s="32" t="str">
        <f>IF(DG7="","",IF(DG7="-","【-】","【"&amp;SUBSTITUTE(TEXT(DG7,"#,##0.00"),"-","△")&amp;"】"))</f>
        <v>【81.28】</v>
      </c>
      <c r="DH6" s="33" t="str">
        <f>IF(DH7="",NA(),DH7)</f>
        <v>-</v>
      </c>
      <c r="DI6" s="33" t="str">
        <f t="shared" ref="DI6:DQ6" si="12">IF(DI7="",NA(),DI7)</f>
        <v>-</v>
      </c>
      <c r="DJ6" s="33" t="str">
        <f t="shared" si="12"/>
        <v>-</v>
      </c>
      <c r="DK6" s="33">
        <f t="shared" si="12"/>
        <v>3.96</v>
      </c>
      <c r="DL6" s="33">
        <f t="shared" si="12"/>
        <v>7.32</v>
      </c>
      <c r="DM6" s="33" t="str">
        <f t="shared" si="12"/>
        <v>-</v>
      </c>
      <c r="DN6" s="33" t="str">
        <f t="shared" si="12"/>
        <v>-</v>
      </c>
      <c r="DO6" s="33" t="str">
        <f t="shared" si="12"/>
        <v>-</v>
      </c>
      <c r="DP6" s="33">
        <f t="shared" si="12"/>
        <v>23.33</v>
      </c>
      <c r="DQ6" s="33">
        <f t="shared" si="12"/>
        <v>25.07</v>
      </c>
      <c r="DR6" s="32" t="str">
        <f>IF(DR7="","",IF(DR7="-","【-】","【"&amp;SUBSTITUTE(TEXT(DR7,"#,##0.00"),"-","△")&amp;"】"))</f>
        <v>【22.75】</v>
      </c>
      <c r="DS6" s="33" t="str">
        <f>IF(DS7="",NA(),DS7)</f>
        <v>-</v>
      </c>
      <c r="DT6" s="33" t="str">
        <f t="shared" ref="DT6:EB6" si="13">IF(DT7="",NA(),DT7)</f>
        <v>-</v>
      </c>
      <c r="DU6" s="33" t="str">
        <f t="shared" si="13"/>
        <v>-</v>
      </c>
      <c r="DV6" s="32">
        <f t="shared" si="13"/>
        <v>0</v>
      </c>
      <c r="DW6" s="32">
        <f t="shared" si="13"/>
        <v>0</v>
      </c>
      <c r="DX6" s="33" t="str">
        <f t="shared" si="13"/>
        <v>-</v>
      </c>
      <c r="DY6" s="33" t="str">
        <f t="shared" si="13"/>
        <v>-</v>
      </c>
      <c r="DZ6" s="33" t="str">
        <f t="shared" si="13"/>
        <v>-</v>
      </c>
      <c r="EA6" s="32">
        <f t="shared" si="13"/>
        <v>0</v>
      </c>
      <c r="EB6" s="32">
        <f t="shared" si="13"/>
        <v>0</v>
      </c>
      <c r="EC6" s="32" t="str">
        <f>IF(EC7="","",IF(EC7="-","【-】","【"&amp;SUBSTITUTE(TEXT(EC7,"#,##0.00"),"-","△")&amp;"】"))</f>
        <v>【0.03】</v>
      </c>
      <c r="ED6" s="33" t="str">
        <f>IF(ED7="",NA(),ED7)</f>
        <v>-</v>
      </c>
      <c r="EE6" s="33" t="str">
        <f t="shared" ref="EE6:EM6" si="14">IF(EE7="",NA(),EE7)</f>
        <v>-</v>
      </c>
      <c r="EF6" s="33" t="str">
        <f t="shared" si="14"/>
        <v>-</v>
      </c>
      <c r="EG6" s="32">
        <f t="shared" si="14"/>
        <v>0</v>
      </c>
      <c r="EH6" s="32">
        <f t="shared" si="14"/>
        <v>0</v>
      </c>
      <c r="EI6" s="33" t="str">
        <f t="shared" si="14"/>
        <v>-</v>
      </c>
      <c r="EJ6" s="33" t="str">
        <f t="shared" si="14"/>
        <v>-</v>
      </c>
      <c r="EK6" s="33" t="str">
        <f t="shared" si="14"/>
        <v>-</v>
      </c>
      <c r="EL6" s="33">
        <f t="shared" si="14"/>
        <v>7.0000000000000007E-2</v>
      </c>
      <c r="EM6" s="33">
        <f t="shared" si="14"/>
        <v>0.08</v>
      </c>
      <c r="EN6" s="32" t="str">
        <f>IF(EN7="","",IF(EN7="-","【-】","【"&amp;SUBSTITUTE(TEXT(EN7,"#,##0.00"),"-","△")&amp;"】"))</f>
        <v>【0.10】</v>
      </c>
    </row>
    <row r="7" spans="1:147" s="34" customFormat="1">
      <c r="A7" s="26"/>
      <c r="B7" s="35">
        <v>2015</v>
      </c>
      <c r="C7" s="35">
        <v>123226</v>
      </c>
      <c r="D7" s="35">
        <v>46</v>
      </c>
      <c r="E7" s="35">
        <v>17</v>
      </c>
      <c r="F7" s="35">
        <v>4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>
        <v>90.34</v>
      </c>
      <c r="O7" s="36">
        <v>4.21</v>
      </c>
      <c r="P7" s="36">
        <v>81.11</v>
      </c>
      <c r="Q7" s="36">
        <v>2163</v>
      </c>
      <c r="R7" s="36">
        <v>21256</v>
      </c>
      <c r="S7" s="36">
        <v>19.010000000000002</v>
      </c>
      <c r="T7" s="36">
        <v>1118.1500000000001</v>
      </c>
      <c r="U7" s="36">
        <v>893</v>
      </c>
      <c r="V7" s="36">
        <v>0.91</v>
      </c>
      <c r="W7" s="36">
        <v>981.32</v>
      </c>
      <c r="X7" s="36" t="s">
        <v>101</v>
      </c>
      <c r="Y7" s="36" t="s">
        <v>101</v>
      </c>
      <c r="Z7" s="36" t="s">
        <v>101</v>
      </c>
      <c r="AA7" s="36">
        <v>95.69</v>
      </c>
      <c r="AB7" s="36">
        <v>92.39</v>
      </c>
      <c r="AC7" s="36" t="s">
        <v>101</v>
      </c>
      <c r="AD7" s="36" t="s">
        <v>101</v>
      </c>
      <c r="AE7" s="36" t="s">
        <v>101</v>
      </c>
      <c r="AF7" s="36">
        <v>93.62</v>
      </c>
      <c r="AG7" s="36">
        <v>99.07</v>
      </c>
      <c r="AH7" s="36">
        <v>100.36</v>
      </c>
      <c r="AI7" s="36" t="s">
        <v>101</v>
      </c>
      <c r="AJ7" s="36" t="s">
        <v>101</v>
      </c>
      <c r="AK7" s="36" t="s">
        <v>101</v>
      </c>
      <c r="AL7" s="36">
        <v>6.77</v>
      </c>
      <c r="AM7" s="36">
        <v>9.44</v>
      </c>
      <c r="AN7" s="36" t="s">
        <v>101</v>
      </c>
      <c r="AO7" s="36" t="s">
        <v>101</v>
      </c>
      <c r="AP7" s="36" t="s">
        <v>101</v>
      </c>
      <c r="AQ7" s="36">
        <v>50.43</v>
      </c>
      <c r="AR7" s="36">
        <v>64.760000000000005</v>
      </c>
      <c r="AS7" s="36">
        <v>98.78</v>
      </c>
      <c r="AT7" s="36" t="s">
        <v>101</v>
      </c>
      <c r="AU7" s="36" t="s">
        <v>101</v>
      </c>
      <c r="AV7" s="36" t="s">
        <v>101</v>
      </c>
      <c r="AW7" s="36">
        <v>274.18</v>
      </c>
      <c r="AX7" s="36">
        <v>370.16</v>
      </c>
      <c r="AY7" s="36" t="s">
        <v>101</v>
      </c>
      <c r="AZ7" s="36" t="s">
        <v>101</v>
      </c>
      <c r="BA7" s="36" t="s">
        <v>101</v>
      </c>
      <c r="BB7" s="36">
        <v>34.29</v>
      </c>
      <c r="BC7" s="36">
        <v>88.18</v>
      </c>
      <c r="BD7" s="36">
        <v>58.7</v>
      </c>
      <c r="BE7" s="36" t="s">
        <v>101</v>
      </c>
      <c r="BF7" s="36" t="s">
        <v>101</v>
      </c>
      <c r="BG7" s="36" t="s">
        <v>101</v>
      </c>
      <c r="BH7" s="36">
        <v>167.93</v>
      </c>
      <c r="BI7" s="36">
        <v>171.83</v>
      </c>
      <c r="BJ7" s="36" t="s">
        <v>101</v>
      </c>
      <c r="BK7" s="36" t="s">
        <v>101</v>
      </c>
      <c r="BL7" s="36" t="s">
        <v>101</v>
      </c>
      <c r="BM7" s="36">
        <v>1504.21</v>
      </c>
      <c r="BN7" s="36">
        <v>1390.86</v>
      </c>
      <c r="BO7" s="36">
        <v>1457.06</v>
      </c>
      <c r="BP7" s="36" t="s">
        <v>101</v>
      </c>
      <c r="BQ7" s="36" t="s">
        <v>101</v>
      </c>
      <c r="BR7" s="36" t="s">
        <v>101</v>
      </c>
      <c r="BS7" s="36">
        <v>76.760000000000005</v>
      </c>
      <c r="BT7" s="36">
        <v>133.41</v>
      </c>
      <c r="BU7" s="36" t="s">
        <v>101</v>
      </c>
      <c r="BV7" s="36" t="s">
        <v>101</v>
      </c>
      <c r="BW7" s="36" t="s">
        <v>101</v>
      </c>
      <c r="BX7" s="36">
        <v>67.41</v>
      </c>
      <c r="BY7" s="36">
        <v>76.849999999999994</v>
      </c>
      <c r="BZ7" s="36">
        <v>64.73</v>
      </c>
      <c r="CA7" s="36" t="s">
        <v>101</v>
      </c>
      <c r="CB7" s="36" t="s">
        <v>101</v>
      </c>
      <c r="CC7" s="36" t="s">
        <v>101</v>
      </c>
      <c r="CD7" s="36">
        <v>293.70999999999998</v>
      </c>
      <c r="CE7" s="36">
        <v>165.81</v>
      </c>
      <c r="CF7" s="36" t="s">
        <v>101</v>
      </c>
      <c r="CG7" s="36" t="s">
        <v>101</v>
      </c>
      <c r="CH7" s="36" t="s">
        <v>101</v>
      </c>
      <c r="CI7" s="36">
        <v>216.49</v>
      </c>
      <c r="CJ7" s="36">
        <v>198.4</v>
      </c>
      <c r="CK7" s="36">
        <v>250.25</v>
      </c>
      <c r="CL7" s="36" t="s">
        <v>101</v>
      </c>
      <c r="CM7" s="36" t="s">
        <v>101</v>
      </c>
      <c r="CN7" s="36" t="s">
        <v>101</v>
      </c>
      <c r="CO7" s="36" t="s">
        <v>101</v>
      </c>
      <c r="CP7" s="36" t="s">
        <v>101</v>
      </c>
      <c r="CQ7" s="36" t="s">
        <v>101</v>
      </c>
      <c r="CR7" s="36" t="s">
        <v>101</v>
      </c>
      <c r="CS7" s="36" t="s">
        <v>101</v>
      </c>
      <c r="CT7" s="36">
        <v>38.409999999999997</v>
      </c>
      <c r="CU7" s="36">
        <v>39.25</v>
      </c>
      <c r="CV7" s="36">
        <v>40.31</v>
      </c>
      <c r="CW7" s="36" t="s">
        <v>101</v>
      </c>
      <c r="CX7" s="36" t="s">
        <v>101</v>
      </c>
      <c r="CY7" s="36" t="s">
        <v>101</v>
      </c>
      <c r="CZ7" s="36">
        <v>91.99</v>
      </c>
      <c r="DA7" s="36">
        <v>90.48</v>
      </c>
      <c r="DB7" s="36" t="s">
        <v>101</v>
      </c>
      <c r="DC7" s="36" t="s">
        <v>101</v>
      </c>
      <c r="DD7" s="36" t="s">
        <v>101</v>
      </c>
      <c r="DE7" s="36">
        <v>86.28</v>
      </c>
      <c r="DF7" s="36">
        <v>86.43</v>
      </c>
      <c r="DG7" s="36">
        <v>81.28</v>
      </c>
      <c r="DH7" s="36" t="s">
        <v>101</v>
      </c>
      <c r="DI7" s="36" t="s">
        <v>101</v>
      </c>
      <c r="DJ7" s="36" t="s">
        <v>101</v>
      </c>
      <c r="DK7" s="36">
        <v>3.96</v>
      </c>
      <c r="DL7" s="36">
        <v>7.32</v>
      </c>
      <c r="DM7" s="36" t="s">
        <v>101</v>
      </c>
      <c r="DN7" s="36" t="s">
        <v>101</v>
      </c>
      <c r="DO7" s="36" t="s">
        <v>101</v>
      </c>
      <c r="DP7" s="36">
        <v>23.33</v>
      </c>
      <c r="DQ7" s="36">
        <v>25.07</v>
      </c>
      <c r="DR7" s="36">
        <v>22.75</v>
      </c>
      <c r="DS7" s="36" t="s">
        <v>101</v>
      </c>
      <c r="DT7" s="36" t="s">
        <v>101</v>
      </c>
      <c r="DU7" s="36" t="s">
        <v>101</v>
      </c>
      <c r="DV7" s="36">
        <v>0</v>
      </c>
      <c r="DW7" s="36">
        <v>0</v>
      </c>
      <c r="DX7" s="36" t="s">
        <v>101</v>
      </c>
      <c r="DY7" s="36" t="s">
        <v>101</v>
      </c>
      <c r="DZ7" s="36" t="s">
        <v>101</v>
      </c>
      <c r="EA7" s="36">
        <v>0</v>
      </c>
      <c r="EB7" s="36">
        <v>0</v>
      </c>
      <c r="EC7" s="36">
        <v>0.03</v>
      </c>
      <c r="ED7" s="36" t="s">
        <v>101</v>
      </c>
      <c r="EE7" s="36" t="s">
        <v>101</v>
      </c>
      <c r="EF7" s="36" t="s">
        <v>101</v>
      </c>
      <c r="EG7" s="36">
        <v>0</v>
      </c>
      <c r="EH7" s="36">
        <v>0</v>
      </c>
      <c r="EI7" s="36" t="s">
        <v>101</v>
      </c>
      <c r="EJ7" s="36" t="s">
        <v>101</v>
      </c>
      <c r="EK7" s="36" t="s">
        <v>101</v>
      </c>
      <c r="EL7" s="36">
        <v>7.0000000000000007E-2</v>
      </c>
      <c r="EM7" s="36">
        <v>0.08</v>
      </c>
      <c r="EN7" s="36">
        <v>0.1</v>
      </c>
    </row>
    <row r="8" spans="1:147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</row>
    <row r="9" spans="1:147">
      <c r="A9" s="38"/>
      <c r="B9" s="38" t="s">
        <v>102</v>
      </c>
      <c r="C9" s="38" t="s">
        <v>103</v>
      </c>
      <c r="D9" s="38" t="s">
        <v>104</v>
      </c>
      <c r="E9" s="38" t="s">
        <v>105</v>
      </c>
      <c r="F9" s="38" t="s">
        <v>106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7">
      <c r="A10" s="38" t="s">
        <v>45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u_pcsui260301</cp:lastModifiedBy>
  <cp:lastPrinted>2017-02-13T01:20:55Z</cp:lastPrinted>
  <dcterms:created xsi:type="dcterms:W3CDTF">2017-02-08T02:38:42Z</dcterms:created>
  <dcterms:modified xsi:type="dcterms:W3CDTF">2017-02-13T01:25:02Z</dcterms:modified>
  <cp:category/>
</cp:coreProperties>
</file>