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0590" yWindow="105" windowWidth="9795" windowHeight="1180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<sst xmlns="http://schemas.openxmlformats.org/spreadsheetml/2006/main" count="217" uniqueCount="107">
  <si>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</si>
  <si>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</si>
  <si>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</si>
  <si>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</si>
  <si>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</si>
  <si>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</si>
  <si>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</si>
  <si>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</si>
  <si>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</si>
  <si>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</si>
  <si>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</si>
  <si>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</si>
  <si>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</si>
  <si>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</si>
  <si>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</si>
  <si>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</si>
  <si>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</si>
  <si>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</si>
  <si>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</si>
  <si>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</si>
  <si>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</si>
  <si>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</si>
  <si>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</si>
  <si>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</si>
  <si>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</si>
  <si>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</si>
  <si>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</si>
  <si>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</si>
  <si>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</si>
  <si>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</si>
  <si>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</si>
  <si>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</si>
  <si>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</si>
  <si>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</si>
  <si>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</si>
  <si>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</si>
  <si>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</si>
  <si>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</si>
  <si>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</si>
  <si>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</si>
  <si>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</si>
  <si>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</si>
  <si>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</si>
  <si>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</si>
  <si>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</si>
  <si>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</si>
  <si>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</si>
  <si>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</si>
  <si>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</si>
  <si>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</si>
  <si>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</si>
  <si>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</si>
  <si>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</si>
  <si>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</si>
  <si>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</si>
  <si>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</si>
  <si>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</si>
  <si>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</si>
  <si>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</si>
  <si>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</si>
  <si>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</si>
  <si>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</si>
  <si>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</si>
  <si>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</si>
  <si>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</si>
  <si>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</si>
  <si>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</si>
  <si>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</si>
  <si>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</si>
  <si>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</si>
  <si>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</si>
  <si>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</si>
  <si>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</si>
  <si>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</si>
  <si>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</si>
  <si>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</si>
  <si>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</si>
  <si>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</si>
  <si>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</si>
  <si>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</si>
  <si>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</si>
  <si>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</si>
  <si>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</si>
  <si>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</si>
  <si>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</si>
  <si>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</si>
  <si>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</si>
  <si>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</si>
  <si>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</si>
  <si>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</si>
  <si>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</si>
  <si>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</si>
  <si>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</si>
  <si>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東庄町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</si>
  <si>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</si>
  <si>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</si>
  <si>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</si>
  <si>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</si>
  <si>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</si>
  <si>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</si>
  <si>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</si>
  <si>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</si>
  <si>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</si>
  <si>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</si>
  <si>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累積欠損金が無いことから経営状態は良好であると言えます。経常収支比率や流動化率は類似団体の平均を上回っていますが、料金回収率は平均を下回り、給水原価は平均を上回っています。これは、経常費用に占める受水費の割合が６６．７５％と高く、経営を圧迫しており、千葉県や町一般会計からの補助金を受けているためです。また、企業債残高対給水収益比率については類似団体に比べ企業債残高が少ないと言える反面、施設の老朽化が進んでいることもあり更新時期(・新堀配水場低区　平成３０年更新予定　・夏目減圧井　平成３１年更新予定）が迫っています。</t>
    <phoneticPr fontId="4"/>
  </si>
  <si>
    <t>　現在、経年管は無いものの、有形固定資産減価償却率は類似団体の平均を超えており、老朽化が進んでいます。有収率を見ると類似団体の平均を上回っており、漏水等の無収水量が少ない良好な状態にありますが、今後は更新（水道事業初期の管が平成３２年度から法定耐用年数を経過し始める）を検討しなければなりません。また、施設の老朽化に伴い今後修繕費が大幅に増加することを見込まなければなりません。</t>
    <phoneticPr fontId="4"/>
  </si>
  <si>
    <t>　現状の経営状況については概ね良好と言えますが、今後は人口減少などから給水収益が減少する反面、施設の更新や修繕などの費用が増加し厳しい経営が予想されます。このようなことから、水道未加入者への推進を図り、普及率の向上に努めるとともに、費用の削減を図ります。また、施設の老朽化については、現状の施設利用率が、類似団体の平均を下回っていることなどから、適正な規模での更新計画を検討し水道事業の安定経営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</si>
</sst>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0.01</c:v>
                </c:pt>
                <c:pt idx="1">
                  <c:v>0.05</c:v>
                </c:pt>
                <c:pt idx="2" formatCode="#,##0.00;&quot;△&quot;#,##0.00">
                  <c:v>0</c:v>
                </c:pt>
                <c:pt idx="3" formatCode="#,##0.00;&quot;△&quot;#,##0.00">
                  <c:v>0</c:v>
                </c:pt>
                <c:pt idx="4">
                  <c:v>0.01</c:v>
                </c:pt>
              </c:numCache>
            </c:numRef>
          </c:val>
        </c:ser>
        <c:dLbls>
          <c:showLegendKey val="0"/>
          <c:showVal val="0"/>
          <c:showCatName val="0"/>
          <c:showSerName val="0"/>
          <c:showPercent val="0"/>
          <c:showBubbleSize val="0"/>
        </c:dLbls>
        <c:gapWidth val="150"/>
        <c:axId val="81311616"/>
        <c:axId val="8131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c:v>
                </c:pt>
                <c:pt idx="2">
                  <c:v>0.71</c:v>
                </c:pt>
                <c:pt idx="3">
                  <c:v>0.68</c:v>
                </c:pt>
                <c:pt idx="4">
                  <c:v>1.65</c:v>
                </c:pt>
              </c:numCache>
            </c:numRef>
          </c:val>
          <c:smooth val="0"/>
        </c:ser>
        <c:dLbls>
          <c:showLegendKey val="0"/>
          <c:showVal val="0"/>
          <c:showCatName val="0"/>
          <c:showSerName val="0"/>
          <c:showPercent val="0"/>
          <c:showBubbleSize val="0"/>
        </c:dLbls>
        <c:marker val="1"/>
        <c:smooth val="0"/>
        <c:axId val="81311616"/>
        <c:axId val="81319040"/>
      </c:lineChart>
      <c:dateAx>
        <c:axId val="81311616"/>
        <c:scaling>
          <c:orientation val="minMax"/>
        </c:scaling>
        <c:delete val="1"/>
        <c:axPos val="b"/>
        <c:numFmt formatCode="ge" sourceLinked="1"/>
        <c:majorTickMark val="none"/>
        <c:minorTickMark val="none"/>
        <c:tickLblPos val="none"/>
        <c:crossAx val="81319040"/>
        <c:crosses val="autoZero"/>
        <c:auto val="1"/>
        <c:lblOffset val="100"/>
        <c:baseTimeUnit val="years"/>
      </c:dateAx>
      <c:valAx>
        <c:axId val="8131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31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50.07</c:v>
                </c:pt>
                <c:pt idx="1">
                  <c:v>50.47</c:v>
                </c:pt>
                <c:pt idx="2">
                  <c:v>49.41</c:v>
                </c:pt>
                <c:pt idx="3">
                  <c:v>48.73</c:v>
                </c:pt>
                <c:pt idx="4">
                  <c:v>48.61</c:v>
                </c:pt>
              </c:numCache>
            </c:numRef>
          </c:val>
        </c:ser>
        <c:dLbls>
          <c:showLegendKey val="0"/>
          <c:showVal val="0"/>
          <c:showCatName val="0"/>
          <c:showSerName val="0"/>
          <c:showPercent val="0"/>
          <c:showBubbleSize val="0"/>
        </c:dLbls>
        <c:gapWidth val="150"/>
        <c:axId val="47381888"/>
        <c:axId val="4738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54.51</c:v>
                </c:pt>
                <c:pt idx="2">
                  <c:v>54.47</c:v>
                </c:pt>
                <c:pt idx="3">
                  <c:v>53.61</c:v>
                </c:pt>
                <c:pt idx="4">
                  <c:v>53.52</c:v>
                </c:pt>
              </c:numCache>
            </c:numRef>
          </c:val>
          <c:smooth val="0"/>
        </c:ser>
        <c:dLbls>
          <c:showLegendKey val="0"/>
          <c:showVal val="0"/>
          <c:showCatName val="0"/>
          <c:showSerName val="0"/>
          <c:showPercent val="0"/>
          <c:showBubbleSize val="0"/>
        </c:dLbls>
        <c:marker val="1"/>
        <c:smooth val="0"/>
        <c:axId val="47381888"/>
        <c:axId val="47388160"/>
      </c:lineChart>
      <c:dateAx>
        <c:axId val="47381888"/>
        <c:scaling>
          <c:orientation val="minMax"/>
        </c:scaling>
        <c:delete val="1"/>
        <c:axPos val="b"/>
        <c:numFmt formatCode="ge" sourceLinked="1"/>
        <c:majorTickMark val="none"/>
        <c:minorTickMark val="none"/>
        <c:tickLblPos val="none"/>
        <c:crossAx val="47388160"/>
        <c:crosses val="autoZero"/>
        <c:auto val="1"/>
        <c:lblOffset val="100"/>
        <c:baseTimeUnit val="years"/>
      </c:dateAx>
      <c:valAx>
        <c:axId val="4738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8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96.17</c:v>
                </c:pt>
                <c:pt idx="1">
                  <c:v>95.33</c:v>
                </c:pt>
                <c:pt idx="2">
                  <c:v>96.95</c:v>
                </c:pt>
                <c:pt idx="3">
                  <c:v>97.93</c:v>
                </c:pt>
                <c:pt idx="4">
                  <c:v>97.96</c:v>
                </c:pt>
              </c:numCache>
            </c:numRef>
          </c:val>
        </c:ser>
        <c:dLbls>
          <c:showLegendKey val="0"/>
          <c:showVal val="0"/>
          <c:showCatName val="0"/>
          <c:showSerName val="0"/>
          <c:showPercent val="0"/>
          <c:showBubbleSize val="0"/>
        </c:dLbls>
        <c:gapWidth val="150"/>
        <c:axId val="47401984"/>
        <c:axId val="4741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81.790000000000006</c:v>
                </c:pt>
                <c:pt idx="2">
                  <c:v>81.459999999999994</c:v>
                </c:pt>
                <c:pt idx="3">
                  <c:v>81.31</c:v>
                </c:pt>
                <c:pt idx="4">
                  <c:v>81.459999999999994</c:v>
                </c:pt>
              </c:numCache>
            </c:numRef>
          </c:val>
          <c:smooth val="0"/>
        </c:ser>
        <c:dLbls>
          <c:showLegendKey val="0"/>
          <c:showVal val="0"/>
          <c:showCatName val="0"/>
          <c:showSerName val="0"/>
          <c:showPercent val="0"/>
          <c:showBubbleSize val="0"/>
        </c:dLbls>
        <c:marker val="1"/>
        <c:smooth val="0"/>
        <c:axId val="47401984"/>
        <c:axId val="47416448"/>
      </c:lineChart>
      <c:dateAx>
        <c:axId val="47401984"/>
        <c:scaling>
          <c:orientation val="minMax"/>
        </c:scaling>
        <c:delete val="1"/>
        <c:axPos val="b"/>
        <c:numFmt formatCode="ge" sourceLinked="1"/>
        <c:majorTickMark val="none"/>
        <c:minorTickMark val="none"/>
        <c:tickLblPos val="none"/>
        <c:crossAx val="47416448"/>
        <c:crosses val="autoZero"/>
        <c:auto val="1"/>
        <c:lblOffset val="100"/>
        <c:baseTimeUnit val="years"/>
      </c:dateAx>
      <c:valAx>
        <c:axId val="4741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0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107.8</c:v>
                </c:pt>
                <c:pt idx="1">
                  <c:v>111.93</c:v>
                </c:pt>
                <c:pt idx="2">
                  <c:v>110.8</c:v>
                </c:pt>
                <c:pt idx="3">
                  <c:v>119.06</c:v>
                </c:pt>
                <c:pt idx="4">
                  <c:v>120.1</c:v>
                </c:pt>
              </c:numCache>
            </c:numRef>
          </c:val>
        </c:ser>
        <c:dLbls>
          <c:showLegendKey val="0"/>
          <c:showVal val="0"/>
          <c:showCatName val="0"/>
          <c:showSerName val="0"/>
          <c:showPercent val="0"/>
          <c:showBubbleSize val="0"/>
        </c:dLbls>
        <c:gapWidth val="150"/>
        <c:axId val="46807680"/>
        <c:axId val="4681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108.33</c:v>
                </c:pt>
                <c:pt idx="2">
                  <c:v>107.95</c:v>
                </c:pt>
                <c:pt idx="3">
                  <c:v>109.49</c:v>
                </c:pt>
                <c:pt idx="4">
                  <c:v>111.06</c:v>
                </c:pt>
              </c:numCache>
            </c:numRef>
          </c:val>
          <c:smooth val="0"/>
        </c:ser>
        <c:dLbls>
          <c:showLegendKey val="0"/>
          <c:showVal val="0"/>
          <c:showCatName val="0"/>
          <c:showSerName val="0"/>
          <c:showPercent val="0"/>
          <c:showBubbleSize val="0"/>
        </c:dLbls>
        <c:marker val="1"/>
        <c:smooth val="0"/>
        <c:axId val="46807680"/>
        <c:axId val="46813952"/>
      </c:lineChart>
      <c:dateAx>
        <c:axId val="46807680"/>
        <c:scaling>
          <c:orientation val="minMax"/>
        </c:scaling>
        <c:delete val="1"/>
        <c:axPos val="b"/>
        <c:numFmt formatCode="ge" sourceLinked="1"/>
        <c:majorTickMark val="none"/>
        <c:minorTickMark val="none"/>
        <c:tickLblPos val="none"/>
        <c:crossAx val="46813952"/>
        <c:crosses val="autoZero"/>
        <c:auto val="1"/>
        <c:lblOffset val="100"/>
        <c:baseTimeUnit val="years"/>
      </c:dateAx>
      <c:valAx>
        <c:axId val="46813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680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60.63</c:v>
                </c:pt>
                <c:pt idx="1">
                  <c:v>62.7</c:v>
                </c:pt>
                <c:pt idx="2">
                  <c:v>64.63</c:v>
                </c:pt>
                <c:pt idx="3">
                  <c:v>70.75</c:v>
                </c:pt>
                <c:pt idx="4">
                  <c:v>72.11</c:v>
                </c:pt>
              </c:numCache>
            </c:numRef>
          </c:val>
        </c:ser>
        <c:dLbls>
          <c:showLegendKey val="0"/>
          <c:showVal val="0"/>
          <c:showCatName val="0"/>
          <c:showSerName val="0"/>
          <c:showPercent val="0"/>
          <c:showBubbleSize val="0"/>
        </c:dLbls>
        <c:gapWidth val="150"/>
        <c:axId val="46837760"/>
        <c:axId val="4683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37.799999999999997</c:v>
                </c:pt>
                <c:pt idx="2">
                  <c:v>38.520000000000003</c:v>
                </c:pt>
                <c:pt idx="3">
                  <c:v>46.67</c:v>
                </c:pt>
                <c:pt idx="4">
                  <c:v>47.7</c:v>
                </c:pt>
              </c:numCache>
            </c:numRef>
          </c:val>
          <c:smooth val="0"/>
        </c:ser>
        <c:dLbls>
          <c:showLegendKey val="0"/>
          <c:showVal val="0"/>
          <c:showCatName val="0"/>
          <c:showSerName val="0"/>
          <c:showPercent val="0"/>
          <c:showBubbleSize val="0"/>
        </c:dLbls>
        <c:marker val="1"/>
        <c:smooth val="0"/>
        <c:axId val="46837760"/>
        <c:axId val="46839680"/>
      </c:lineChart>
      <c:dateAx>
        <c:axId val="46837760"/>
        <c:scaling>
          <c:orientation val="minMax"/>
        </c:scaling>
        <c:delete val="1"/>
        <c:axPos val="b"/>
        <c:numFmt formatCode="ge" sourceLinked="1"/>
        <c:majorTickMark val="none"/>
        <c:minorTickMark val="none"/>
        <c:tickLblPos val="none"/>
        <c:crossAx val="46839680"/>
        <c:crosses val="autoZero"/>
        <c:auto val="1"/>
        <c:lblOffset val="100"/>
        <c:baseTimeUnit val="years"/>
      </c:dateAx>
      <c:valAx>
        <c:axId val="4683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3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6992768"/>
        <c:axId val="4701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8.2200000000000006</c:v>
                </c:pt>
                <c:pt idx="2">
                  <c:v>9.43</c:v>
                </c:pt>
                <c:pt idx="3">
                  <c:v>10.029999999999999</c:v>
                </c:pt>
                <c:pt idx="4">
                  <c:v>7.26</c:v>
                </c:pt>
              </c:numCache>
            </c:numRef>
          </c:val>
          <c:smooth val="0"/>
        </c:ser>
        <c:dLbls>
          <c:showLegendKey val="0"/>
          <c:showVal val="0"/>
          <c:showCatName val="0"/>
          <c:showSerName val="0"/>
          <c:showPercent val="0"/>
          <c:showBubbleSize val="0"/>
        </c:dLbls>
        <c:marker val="1"/>
        <c:smooth val="0"/>
        <c:axId val="46992768"/>
        <c:axId val="47015424"/>
      </c:lineChart>
      <c:dateAx>
        <c:axId val="46992768"/>
        <c:scaling>
          <c:orientation val="minMax"/>
        </c:scaling>
        <c:delete val="1"/>
        <c:axPos val="b"/>
        <c:numFmt formatCode="ge" sourceLinked="1"/>
        <c:majorTickMark val="none"/>
        <c:minorTickMark val="none"/>
        <c:tickLblPos val="none"/>
        <c:crossAx val="47015424"/>
        <c:crosses val="autoZero"/>
        <c:auto val="1"/>
        <c:lblOffset val="100"/>
        <c:baseTimeUnit val="years"/>
      </c:dateAx>
      <c:valAx>
        <c:axId val="4701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7050752"/>
        <c:axId val="4705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15.69</c:v>
                </c:pt>
                <c:pt idx="2">
                  <c:v>13.47</c:v>
                </c:pt>
                <c:pt idx="3">
                  <c:v>9.49</c:v>
                </c:pt>
                <c:pt idx="4">
                  <c:v>9.35</c:v>
                </c:pt>
              </c:numCache>
            </c:numRef>
          </c:val>
          <c:smooth val="0"/>
        </c:ser>
        <c:dLbls>
          <c:showLegendKey val="0"/>
          <c:showVal val="0"/>
          <c:showCatName val="0"/>
          <c:showSerName val="0"/>
          <c:showPercent val="0"/>
          <c:showBubbleSize val="0"/>
        </c:dLbls>
        <c:marker val="1"/>
        <c:smooth val="0"/>
        <c:axId val="47050752"/>
        <c:axId val="47052672"/>
      </c:lineChart>
      <c:dateAx>
        <c:axId val="47050752"/>
        <c:scaling>
          <c:orientation val="minMax"/>
        </c:scaling>
        <c:delete val="1"/>
        <c:axPos val="b"/>
        <c:numFmt formatCode="ge" sourceLinked="1"/>
        <c:majorTickMark val="none"/>
        <c:minorTickMark val="none"/>
        <c:tickLblPos val="none"/>
        <c:crossAx val="47052672"/>
        <c:crosses val="autoZero"/>
        <c:auto val="1"/>
        <c:lblOffset val="100"/>
        <c:baseTimeUnit val="years"/>
      </c:dateAx>
      <c:valAx>
        <c:axId val="47052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05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847.52</c:v>
                </c:pt>
                <c:pt idx="1">
                  <c:v>1060.23</c:v>
                </c:pt>
                <c:pt idx="2">
                  <c:v>1514.83</c:v>
                </c:pt>
                <c:pt idx="3">
                  <c:v>1323.1</c:v>
                </c:pt>
                <c:pt idx="4">
                  <c:v>1582.65</c:v>
                </c:pt>
              </c:numCache>
            </c:numRef>
          </c:val>
        </c:ser>
        <c:dLbls>
          <c:showLegendKey val="0"/>
          <c:showVal val="0"/>
          <c:showCatName val="0"/>
          <c:showSerName val="0"/>
          <c:showPercent val="0"/>
          <c:showBubbleSize val="0"/>
        </c:dLbls>
        <c:gapWidth val="150"/>
        <c:axId val="47164416"/>
        <c:axId val="4716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1159.4100000000001</c:v>
                </c:pt>
                <c:pt idx="2">
                  <c:v>1081.23</c:v>
                </c:pt>
                <c:pt idx="3">
                  <c:v>406.37</c:v>
                </c:pt>
                <c:pt idx="4">
                  <c:v>398.29</c:v>
                </c:pt>
              </c:numCache>
            </c:numRef>
          </c:val>
          <c:smooth val="0"/>
        </c:ser>
        <c:dLbls>
          <c:showLegendKey val="0"/>
          <c:showVal val="0"/>
          <c:showCatName val="0"/>
          <c:showSerName val="0"/>
          <c:showPercent val="0"/>
          <c:showBubbleSize val="0"/>
        </c:dLbls>
        <c:marker val="1"/>
        <c:smooth val="0"/>
        <c:axId val="47164416"/>
        <c:axId val="47166592"/>
      </c:lineChart>
      <c:dateAx>
        <c:axId val="47164416"/>
        <c:scaling>
          <c:orientation val="minMax"/>
        </c:scaling>
        <c:delete val="1"/>
        <c:axPos val="b"/>
        <c:numFmt formatCode="ge" sourceLinked="1"/>
        <c:majorTickMark val="none"/>
        <c:minorTickMark val="none"/>
        <c:tickLblPos val="none"/>
        <c:crossAx val="47166592"/>
        <c:crosses val="autoZero"/>
        <c:auto val="1"/>
        <c:lblOffset val="100"/>
        <c:baseTimeUnit val="years"/>
      </c:dateAx>
      <c:valAx>
        <c:axId val="47166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16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57.77</c:v>
                </c:pt>
                <c:pt idx="1">
                  <c:v>44.19</c:v>
                </c:pt>
                <c:pt idx="2">
                  <c:v>41.9</c:v>
                </c:pt>
                <c:pt idx="3">
                  <c:v>39.83</c:v>
                </c:pt>
                <c:pt idx="4">
                  <c:v>37.9</c:v>
                </c:pt>
              </c:numCache>
            </c:numRef>
          </c:val>
        </c:ser>
        <c:dLbls>
          <c:showLegendKey val="0"/>
          <c:showVal val="0"/>
          <c:showCatName val="0"/>
          <c:showSerName val="0"/>
          <c:showPercent val="0"/>
          <c:showBubbleSize val="0"/>
        </c:dLbls>
        <c:gapWidth val="150"/>
        <c:axId val="47187072"/>
        <c:axId val="4718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458</c:v>
                </c:pt>
                <c:pt idx="2">
                  <c:v>443.13</c:v>
                </c:pt>
                <c:pt idx="3">
                  <c:v>442.54</c:v>
                </c:pt>
                <c:pt idx="4">
                  <c:v>431</c:v>
                </c:pt>
              </c:numCache>
            </c:numRef>
          </c:val>
          <c:smooth val="0"/>
        </c:ser>
        <c:dLbls>
          <c:showLegendKey val="0"/>
          <c:showVal val="0"/>
          <c:showCatName val="0"/>
          <c:showSerName val="0"/>
          <c:showPercent val="0"/>
          <c:showBubbleSize val="0"/>
        </c:dLbls>
        <c:marker val="1"/>
        <c:smooth val="0"/>
        <c:axId val="47187072"/>
        <c:axId val="47188992"/>
      </c:lineChart>
      <c:dateAx>
        <c:axId val="47187072"/>
        <c:scaling>
          <c:orientation val="minMax"/>
        </c:scaling>
        <c:delete val="1"/>
        <c:axPos val="b"/>
        <c:numFmt formatCode="ge" sourceLinked="1"/>
        <c:majorTickMark val="none"/>
        <c:minorTickMark val="none"/>
        <c:tickLblPos val="none"/>
        <c:crossAx val="47188992"/>
        <c:crosses val="autoZero"/>
        <c:auto val="1"/>
        <c:lblOffset val="100"/>
        <c:baseTimeUnit val="years"/>
      </c:dateAx>
      <c:valAx>
        <c:axId val="47188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18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82.96</c:v>
                </c:pt>
                <c:pt idx="1">
                  <c:v>85.47</c:v>
                </c:pt>
                <c:pt idx="2">
                  <c:v>86.16</c:v>
                </c:pt>
                <c:pt idx="3">
                  <c:v>93.28</c:v>
                </c:pt>
                <c:pt idx="4">
                  <c:v>92.43</c:v>
                </c:pt>
              </c:numCache>
            </c:numRef>
          </c:val>
        </c:ser>
        <c:dLbls>
          <c:showLegendKey val="0"/>
          <c:showVal val="0"/>
          <c:showCatName val="0"/>
          <c:showSerName val="0"/>
          <c:showPercent val="0"/>
          <c:showBubbleSize val="0"/>
        </c:dLbls>
        <c:gapWidth val="150"/>
        <c:axId val="47223552"/>
        <c:axId val="4722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96.27</c:v>
                </c:pt>
                <c:pt idx="2">
                  <c:v>95.4</c:v>
                </c:pt>
                <c:pt idx="3">
                  <c:v>98.6</c:v>
                </c:pt>
                <c:pt idx="4">
                  <c:v>100.82</c:v>
                </c:pt>
              </c:numCache>
            </c:numRef>
          </c:val>
          <c:smooth val="0"/>
        </c:ser>
        <c:dLbls>
          <c:showLegendKey val="0"/>
          <c:showVal val="0"/>
          <c:showCatName val="0"/>
          <c:showSerName val="0"/>
          <c:showPercent val="0"/>
          <c:showBubbleSize val="0"/>
        </c:dLbls>
        <c:marker val="1"/>
        <c:smooth val="0"/>
        <c:axId val="47223552"/>
        <c:axId val="47225472"/>
      </c:lineChart>
      <c:dateAx>
        <c:axId val="47223552"/>
        <c:scaling>
          <c:orientation val="minMax"/>
        </c:scaling>
        <c:delete val="1"/>
        <c:axPos val="b"/>
        <c:numFmt formatCode="ge" sourceLinked="1"/>
        <c:majorTickMark val="none"/>
        <c:minorTickMark val="none"/>
        <c:tickLblPos val="none"/>
        <c:crossAx val="47225472"/>
        <c:crosses val="autoZero"/>
        <c:auto val="1"/>
        <c:lblOffset val="100"/>
        <c:baseTimeUnit val="years"/>
      </c:dateAx>
      <c:valAx>
        <c:axId val="4722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22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264.08</c:v>
                </c:pt>
                <c:pt idx="1">
                  <c:v>257.39999999999998</c:v>
                </c:pt>
                <c:pt idx="2">
                  <c:v>257.54000000000002</c:v>
                </c:pt>
                <c:pt idx="3">
                  <c:v>238.25</c:v>
                </c:pt>
                <c:pt idx="4">
                  <c:v>238.53</c:v>
                </c:pt>
              </c:numCache>
            </c:numRef>
          </c:val>
        </c:ser>
        <c:dLbls>
          <c:showLegendKey val="0"/>
          <c:showVal val="0"/>
          <c:showCatName val="0"/>
          <c:showSerName val="0"/>
          <c:showPercent val="0"/>
          <c:showBubbleSize val="0"/>
        </c:dLbls>
        <c:gapWidth val="150"/>
        <c:axId val="47329280"/>
        <c:axId val="4733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186.94</c:v>
                </c:pt>
                <c:pt idx="2">
                  <c:v>186.15</c:v>
                </c:pt>
                <c:pt idx="3">
                  <c:v>181.67</c:v>
                </c:pt>
                <c:pt idx="4">
                  <c:v>179.55</c:v>
                </c:pt>
              </c:numCache>
            </c:numRef>
          </c:val>
          <c:smooth val="0"/>
        </c:ser>
        <c:dLbls>
          <c:showLegendKey val="0"/>
          <c:showVal val="0"/>
          <c:showCatName val="0"/>
          <c:showSerName val="0"/>
          <c:showPercent val="0"/>
          <c:showBubbleSize val="0"/>
        </c:dLbls>
        <c:marker val="1"/>
        <c:smooth val="0"/>
        <c:axId val="47329280"/>
        <c:axId val="47331200"/>
      </c:lineChart>
      <c:dateAx>
        <c:axId val="47329280"/>
        <c:scaling>
          <c:orientation val="minMax"/>
        </c:scaling>
        <c:delete val="1"/>
        <c:axPos val="b"/>
        <c:numFmt formatCode="ge" sourceLinked="1"/>
        <c:majorTickMark val="none"/>
        <c:minorTickMark val="none"/>
        <c:tickLblPos val="none"/>
        <c:crossAx val="47331200"/>
        <c:crosses val="autoZero"/>
        <c:auto val="1"/>
        <c:lblOffset val="100"/>
        <c:baseTimeUnit val="years"/>
      </c:dateAx>
      <c:valAx>
        <c:axId val="4733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2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BE1" zoomScaleNormal="10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千葉県　東庄町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A7</v>
      </c>
      <c r="AA8" s="72"/>
      <c r="AB8" s="72"/>
      <c r="AC8" s="72"/>
      <c r="AD8" s="72"/>
      <c r="AE8" s="72"/>
      <c r="AF8" s="72"/>
      <c r="AG8" s="73"/>
      <c r="AH8" s="3"/>
      <c r="AI8" s="74">
        <f>データ!Q6</f>
        <v>14634</v>
      </c>
      <c r="AJ8" s="75"/>
      <c r="AK8" s="75"/>
      <c r="AL8" s="75"/>
      <c r="AM8" s="75"/>
      <c r="AN8" s="75"/>
      <c r="AO8" s="75"/>
      <c r="AP8" s="76"/>
      <c r="AQ8" s="57">
        <f>データ!R6</f>
        <v>46.25</v>
      </c>
      <c r="AR8" s="57"/>
      <c r="AS8" s="57"/>
      <c r="AT8" s="57"/>
      <c r="AU8" s="57"/>
      <c r="AV8" s="57"/>
      <c r="AW8" s="57"/>
      <c r="AX8" s="57"/>
      <c r="AY8" s="57">
        <f>データ!S6</f>
        <v>316.41000000000003</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89.48</v>
      </c>
      <c r="K10" s="57"/>
      <c r="L10" s="57"/>
      <c r="M10" s="57"/>
      <c r="N10" s="57"/>
      <c r="O10" s="57"/>
      <c r="P10" s="57"/>
      <c r="Q10" s="57"/>
      <c r="R10" s="57">
        <f>データ!O6</f>
        <v>83.52</v>
      </c>
      <c r="S10" s="57"/>
      <c r="T10" s="57"/>
      <c r="U10" s="57"/>
      <c r="V10" s="57"/>
      <c r="W10" s="57"/>
      <c r="X10" s="57"/>
      <c r="Y10" s="57"/>
      <c r="Z10" s="65">
        <f>データ!P6</f>
        <v>4536</v>
      </c>
      <c r="AA10" s="65"/>
      <c r="AB10" s="65"/>
      <c r="AC10" s="65"/>
      <c r="AD10" s="65"/>
      <c r="AE10" s="65"/>
      <c r="AF10" s="65"/>
      <c r="AG10" s="65"/>
      <c r="AH10" s="2"/>
      <c r="AI10" s="65">
        <f>データ!T6</f>
        <v>12155</v>
      </c>
      <c r="AJ10" s="65"/>
      <c r="AK10" s="65"/>
      <c r="AL10" s="65"/>
      <c r="AM10" s="65"/>
      <c r="AN10" s="65"/>
      <c r="AO10" s="65"/>
      <c r="AP10" s="65"/>
      <c r="AQ10" s="57">
        <f>データ!U6</f>
        <v>46.16</v>
      </c>
      <c r="AR10" s="57"/>
      <c r="AS10" s="57"/>
      <c r="AT10" s="57"/>
      <c r="AU10" s="57"/>
      <c r="AV10" s="57"/>
      <c r="AW10" s="57"/>
      <c r="AX10" s="57"/>
      <c r="AY10" s="57">
        <f>データ!V6</f>
        <v>263.32</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123498</v>
      </c>
      <c r="D6" s="31">
        <f t="shared" si="3"/>
        <v>46</v>
      </c>
      <c r="E6" s="31">
        <f t="shared" si="3"/>
        <v>1</v>
      </c>
      <c r="F6" s="31">
        <f t="shared" si="3"/>
        <v>0</v>
      </c>
      <c r="G6" s="31">
        <f t="shared" si="3"/>
        <v>1</v>
      </c>
      <c r="H6" s="31" t="str">
        <f t="shared" si="3"/>
        <v>千葉県　東庄町</v>
      </c>
      <c r="I6" s="31" t="str">
        <f t="shared" si="3"/>
        <v>法適用</v>
      </c>
      <c r="J6" s="31" t="str">
        <f t="shared" si="3"/>
        <v>水道事業</v>
      </c>
      <c r="K6" s="31" t="str">
        <f t="shared" si="3"/>
        <v>末端給水事業</v>
      </c>
      <c r="L6" s="31" t="str">
        <f t="shared" si="3"/>
        <v>A7</v>
      </c>
      <c r="M6" s="32" t="str">
        <f t="shared" si="3"/>
        <v>-</v>
      </c>
      <c r="N6" s="32">
        <f t="shared" si="3"/>
        <v>89.48</v>
      </c>
      <c r="O6" s="32">
        <f t="shared" si="3"/>
        <v>83.52</v>
      </c>
      <c r="P6" s="32">
        <f t="shared" si="3"/>
        <v>4536</v>
      </c>
      <c r="Q6" s="32">
        <f t="shared" si="3"/>
        <v>14634</v>
      </c>
      <c r="R6" s="32">
        <f t="shared" si="3"/>
        <v>46.25</v>
      </c>
      <c r="S6" s="32">
        <f t="shared" si="3"/>
        <v>316.41000000000003</v>
      </c>
      <c r="T6" s="32">
        <f t="shared" si="3"/>
        <v>12155</v>
      </c>
      <c r="U6" s="32">
        <f t="shared" si="3"/>
        <v>46.16</v>
      </c>
      <c r="V6" s="32">
        <f t="shared" si="3"/>
        <v>263.32</v>
      </c>
      <c r="W6" s="33">
        <f>IF(W7="",NA(),W7)</f>
        <v>107.8</v>
      </c>
      <c r="X6" s="33">
        <f t="shared" ref="X6:AF6" si="4">IF(X7="",NA(),X7)</f>
        <v>111.93</v>
      </c>
      <c r="Y6" s="33">
        <f t="shared" si="4"/>
        <v>110.8</v>
      </c>
      <c r="Z6" s="33">
        <f t="shared" si="4"/>
        <v>119.06</v>
      </c>
      <c r="AA6" s="33">
        <f t="shared" si="4"/>
        <v>120.1</v>
      </c>
      <c r="AB6" s="33">
        <f t="shared" si="4"/>
        <v>109.08</v>
      </c>
      <c r="AC6" s="33">
        <f t="shared" si="4"/>
        <v>108.33</v>
      </c>
      <c r="AD6" s="33">
        <f t="shared" si="4"/>
        <v>107.95</v>
      </c>
      <c r="AE6" s="33">
        <f t="shared" si="4"/>
        <v>109.49</v>
      </c>
      <c r="AF6" s="33">
        <f t="shared" si="4"/>
        <v>111.06</v>
      </c>
      <c r="AG6" s="32" t="str">
        <f>IF(AG7="","",IF(AG7="-","【-】","【"&amp;SUBSTITUTE(TEXT(AG7,"#,##0.00"),"-","△")&amp;"】"))</f>
        <v>【113.56】</v>
      </c>
      <c r="AH6" s="32">
        <f>IF(AH7="",NA(),AH7)</f>
        <v>0</v>
      </c>
      <c r="AI6" s="32">
        <f t="shared" ref="AI6:AQ6" si="5">IF(AI7="",NA(),AI7)</f>
        <v>0</v>
      </c>
      <c r="AJ6" s="32">
        <f t="shared" si="5"/>
        <v>0</v>
      </c>
      <c r="AK6" s="32">
        <f t="shared" si="5"/>
        <v>0</v>
      </c>
      <c r="AL6" s="32">
        <f t="shared" si="5"/>
        <v>0</v>
      </c>
      <c r="AM6" s="33">
        <f t="shared" si="5"/>
        <v>16.09</v>
      </c>
      <c r="AN6" s="33">
        <f t="shared" si="5"/>
        <v>15.69</v>
      </c>
      <c r="AO6" s="33">
        <f t="shared" si="5"/>
        <v>13.47</v>
      </c>
      <c r="AP6" s="33">
        <f t="shared" si="5"/>
        <v>9.49</v>
      </c>
      <c r="AQ6" s="33">
        <f t="shared" si="5"/>
        <v>9.35</v>
      </c>
      <c r="AR6" s="32" t="str">
        <f>IF(AR7="","",IF(AR7="-","【-】","【"&amp;SUBSTITUTE(TEXT(AR7,"#,##0.00"),"-","△")&amp;"】"))</f>
        <v>【0.87】</v>
      </c>
      <c r="AS6" s="33">
        <f>IF(AS7="",NA(),AS7)</f>
        <v>847.52</v>
      </c>
      <c r="AT6" s="33">
        <f t="shared" ref="AT6:BB6" si="6">IF(AT7="",NA(),AT7)</f>
        <v>1060.23</v>
      </c>
      <c r="AU6" s="33">
        <f t="shared" si="6"/>
        <v>1514.83</v>
      </c>
      <c r="AV6" s="33">
        <f t="shared" si="6"/>
        <v>1323.1</v>
      </c>
      <c r="AW6" s="33">
        <f t="shared" si="6"/>
        <v>1582.65</v>
      </c>
      <c r="AX6" s="33">
        <f t="shared" si="6"/>
        <v>1128.25</v>
      </c>
      <c r="AY6" s="33">
        <f t="shared" si="6"/>
        <v>1159.4100000000001</v>
      </c>
      <c r="AZ6" s="33">
        <f t="shared" si="6"/>
        <v>1081.23</v>
      </c>
      <c r="BA6" s="33">
        <f t="shared" si="6"/>
        <v>406.37</v>
      </c>
      <c r="BB6" s="33">
        <f t="shared" si="6"/>
        <v>398.29</v>
      </c>
      <c r="BC6" s="32" t="str">
        <f>IF(BC7="","",IF(BC7="-","【-】","【"&amp;SUBSTITUTE(TEXT(BC7,"#,##0.00"),"-","△")&amp;"】"))</f>
        <v>【262.74】</v>
      </c>
      <c r="BD6" s="33">
        <f>IF(BD7="",NA(),BD7)</f>
        <v>57.77</v>
      </c>
      <c r="BE6" s="33">
        <f t="shared" ref="BE6:BM6" si="7">IF(BE7="",NA(),BE7)</f>
        <v>44.19</v>
      </c>
      <c r="BF6" s="33">
        <f t="shared" si="7"/>
        <v>41.9</v>
      </c>
      <c r="BG6" s="33">
        <f t="shared" si="7"/>
        <v>39.83</v>
      </c>
      <c r="BH6" s="33">
        <f t="shared" si="7"/>
        <v>37.9</v>
      </c>
      <c r="BI6" s="33">
        <f t="shared" si="7"/>
        <v>474.06</v>
      </c>
      <c r="BJ6" s="33">
        <f t="shared" si="7"/>
        <v>458</v>
      </c>
      <c r="BK6" s="33">
        <f t="shared" si="7"/>
        <v>443.13</v>
      </c>
      <c r="BL6" s="33">
        <f t="shared" si="7"/>
        <v>442.54</v>
      </c>
      <c r="BM6" s="33">
        <f t="shared" si="7"/>
        <v>431</v>
      </c>
      <c r="BN6" s="32" t="str">
        <f>IF(BN7="","",IF(BN7="-","【-】","【"&amp;SUBSTITUTE(TEXT(BN7,"#,##0.00"),"-","△")&amp;"】"))</f>
        <v>【276.38】</v>
      </c>
      <c r="BO6" s="33">
        <f>IF(BO7="",NA(),BO7)</f>
        <v>82.96</v>
      </c>
      <c r="BP6" s="33">
        <f t="shared" ref="BP6:BX6" si="8">IF(BP7="",NA(),BP7)</f>
        <v>85.47</v>
      </c>
      <c r="BQ6" s="33">
        <f t="shared" si="8"/>
        <v>86.16</v>
      </c>
      <c r="BR6" s="33">
        <f t="shared" si="8"/>
        <v>93.28</v>
      </c>
      <c r="BS6" s="33">
        <f t="shared" si="8"/>
        <v>92.43</v>
      </c>
      <c r="BT6" s="33">
        <f t="shared" si="8"/>
        <v>96.62</v>
      </c>
      <c r="BU6" s="33">
        <f t="shared" si="8"/>
        <v>96.27</v>
      </c>
      <c r="BV6" s="33">
        <f t="shared" si="8"/>
        <v>95.4</v>
      </c>
      <c r="BW6" s="33">
        <f t="shared" si="8"/>
        <v>98.6</v>
      </c>
      <c r="BX6" s="33">
        <f t="shared" si="8"/>
        <v>100.82</v>
      </c>
      <c r="BY6" s="32" t="str">
        <f>IF(BY7="","",IF(BY7="-","【-】","【"&amp;SUBSTITUTE(TEXT(BY7,"#,##0.00"),"-","△")&amp;"】"))</f>
        <v>【104.99】</v>
      </c>
      <c r="BZ6" s="33">
        <f>IF(BZ7="",NA(),BZ7)</f>
        <v>264.08</v>
      </c>
      <c r="CA6" s="33">
        <f t="shared" ref="CA6:CI6" si="9">IF(CA7="",NA(),CA7)</f>
        <v>257.39999999999998</v>
      </c>
      <c r="CB6" s="33">
        <f t="shared" si="9"/>
        <v>257.54000000000002</v>
      </c>
      <c r="CC6" s="33">
        <f t="shared" si="9"/>
        <v>238.25</v>
      </c>
      <c r="CD6" s="33">
        <f t="shared" si="9"/>
        <v>238.53</v>
      </c>
      <c r="CE6" s="33">
        <f t="shared" si="9"/>
        <v>184.53</v>
      </c>
      <c r="CF6" s="33">
        <f t="shared" si="9"/>
        <v>186.94</v>
      </c>
      <c r="CG6" s="33">
        <f t="shared" si="9"/>
        <v>186.15</v>
      </c>
      <c r="CH6" s="33">
        <f t="shared" si="9"/>
        <v>181.67</v>
      </c>
      <c r="CI6" s="33">
        <f t="shared" si="9"/>
        <v>179.55</v>
      </c>
      <c r="CJ6" s="32" t="str">
        <f>IF(CJ7="","",IF(CJ7="-","【-】","【"&amp;SUBSTITUTE(TEXT(CJ7,"#,##0.00"),"-","△")&amp;"】"))</f>
        <v>【163.72】</v>
      </c>
      <c r="CK6" s="33">
        <f>IF(CK7="",NA(),CK7)</f>
        <v>50.07</v>
      </c>
      <c r="CL6" s="33">
        <f t="shared" ref="CL6:CT6" si="10">IF(CL7="",NA(),CL7)</f>
        <v>50.47</v>
      </c>
      <c r="CM6" s="33">
        <f t="shared" si="10"/>
        <v>49.41</v>
      </c>
      <c r="CN6" s="33">
        <f t="shared" si="10"/>
        <v>48.73</v>
      </c>
      <c r="CO6" s="33">
        <f t="shared" si="10"/>
        <v>48.61</v>
      </c>
      <c r="CP6" s="33">
        <f t="shared" si="10"/>
        <v>52.9</v>
      </c>
      <c r="CQ6" s="33">
        <f t="shared" si="10"/>
        <v>54.51</v>
      </c>
      <c r="CR6" s="33">
        <f t="shared" si="10"/>
        <v>54.47</v>
      </c>
      <c r="CS6" s="33">
        <f t="shared" si="10"/>
        <v>53.61</v>
      </c>
      <c r="CT6" s="33">
        <f t="shared" si="10"/>
        <v>53.52</v>
      </c>
      <c r="CU6" s="32" t="str">
        <f>IF(CU7="","",IF(CU7="-","【-】","【"&amp;SUBSTITUTE(TEXT(CU7,"#,##0.00"),"-","△")&amp;"】"))</f>
        <v>【59.76】</v>
      </c>
      <c r="CV6" s="33">
        <f>IF(CV7="",NA(),CV7)</f>
        <v>96.17</v>
      </c>
      <c r="CW6" s="33">
        <f t="shared" ref="CW6:DE6" si="11">IF(CW7="",NA(),CW7)</f>
        <v>95.33</v>
      </c>
      <c r="CX6" s="33">
        <f t="shared" si="11"/>
        <v>96.95</v>
      </c>
      <c r="CY6" s="33">
        <f t="shared" si="11"/>
        <v>97.93</v>
      </c>
      <c r="CZ6" s="33">
        <f t="shared" si="11"/>
        <v>97.96</v>
      </c>
      <c r="DA6" s="33">
        <f t="shared" si="11"/>
        <v>81.63</v>
      </c>
      <c r="DB6" s="33">
        <f t="shared" si="11"/>
        <v>81.790000000000006</v>
      </c>
      <c r="DC6" s="33">
        <f t="shared" si="11"/>
        <v>81.459999999999994</v>
      </c>
      <c r="DD6" s="33">
        <f t="shared" si="11"/>
        <v>81.31</v>
      </c>
      <c r="DE6" s="33">
        <f t="shared" si="11"/>
        <v>81.459999999999994</v>
      </c>
      <c r="DF6" s="32" t="str">
        <f>IF(DF7="","",IF(DF7="-","【-】","【"&amp;SUBSTITUTE(TEXT(DF7,"#,##0.00"),"-","△")&amp;"】"))</f>
        <v>【89.95】</v>
      </c>
      <c r="DG6" s="33">
        <f>IF(DG7="",NA(),DG7)</f>
        <v>60.63</v>
      </c>
      <c r="DH6" s="33">
        <f t="shared" ref="DH6:DP6" si="12">IF(DH7="",NA(),DH7)</f>
        <v>62.7</v>
      </c>
      <c r="DI6" s="33">
        <f t="shared" si="12"/>
        <v>64.63</v>
      </c>
      <c r="DJ6" s="33">
        <f t="shared" si="12"/>
        <v>70.75</v>
      </c>
      <c r="DK6" s="33">
        <f t="shared" si="12"/>
        <v>72.11</v>
      </c>
      <c r="DL6" s="33">
        <f t="shared" si="12"/>
        <v>37.25</v>
      </c>
      <c r="DM6" s="33">
        <f t="shared" si="12"/>
        <v>37.799999999999997</v>
      </c>
      <c r="DN6" s="33">
        <f t="shared" si="12"/>
        <v>38.520000000000003</v>
      </c>
      <c r="DO6" s="33">
        <f t="shared" si="12"/>
        <v>46.67</v>
      </c>
      <c r="DP6" s="33">
        <f t="shared" si="12"/>
        <v>47.7</v>
      </c>
      <c r="DQ6" s="32" t="str">
        <f>IF(DQ7="","",IF(DQ7="-","【-】","【"&amp;SUBSTITUTE(TEXT(DQ7,"#,##0.00"),"-","△")&amp;"】"))</f>
        <v>【47.18】</v>
      </c>
      <c r="DR6" s="32">
        <f>IF(DR7="",NA(),DR7)</f>
        <v>0</v>
      </c>
      <c r="DS6" s="32">
        <f t="shared" ref="DS6:EA6" si="13">IF(DS7="",NA(),DS7)</f>
        <v>0</v>
      </c>
      <c r="DT6" s="32">
        <f t="shared" si="13"/>
        <v>0</v>
      </c>
      <c r="DU6" s="32">
        <f t="shared" si="13"/>
        <v>0</v>
      </c>
      <c r="DV6" s="32">
        <f t="shared" si="13"/>
        <v>0</v>
      </c>
      <c r="DW6" s="33">
        <f t="shared" si="13"/>
        <v>7.9</v>
      </c>
      <c r="DX6" s="33">
        <f t="shared" si="13"/>
        <v>8.2200000000000006</v>
      </c>
      <c r="DY6" s="33">
        <f t="shared" si="13"/>
        <v>9.43</v>
      </c>
      <c r="DZ6" s="33">
        <f t="shared" si="13"/>
        <v>10.029999999999999</v>
      </c>
      <c r="EA6" s="33">
        <f t="shared" si="13"/>
        <v>7.26</v>
      </c>
      <c r="EB6" s="32" t="str">
        <f>IF(EB7="","",IF(EB7="-","【-】","【"&amp;SUBSTITUTE(TEXT(EB7,"#,##0.00"),"-","△")&amp;"】"))</f>
        <v>【13.18】</v>
      </c>
      <c r="EC6" s="33">
        <f>IF(EC7="",NA(),EC7)</f>
        <v>0.01</v>
      </c>
      <c r="ED6" s="33">
        <f t="shared" ref="ED6:EL6" si="14">IF(ED7="",NA(),ED7)</f>
        <v>0.05</v>
      </c>
      <c r="EE6" s="32">
        <f t="shared" si="14"/>
        <v>0</v>
      </c>
      <c r="EF6" s="32">
        <f t="shared" si="14"/>
        <v>0</v>
      </c>
      <c r="EG6" s="33">
        <f t="shared" si="14"/>
        <v>0.01</v>
      </c>
      <c r="EH6" s="33">
        <f t="shared" si="14"/>
        <v>0.5</v>
      </c>
      <c r="EI6" s="33">
        <f t="shared" si="14"/>
        <v>0.6</v>
      </c>
      <c r="EJ6" s="33">
        <f t="shared" si="14"/>
        <v>0.71</v>
      </c>
      <c r="EK6" s="33">
        <f t="shared" si="14"/>
        <v>0.68</v>
      </c>
      <c r="EL6" s="33">
        <f t="shared" si="14"/>
        <v>1.65</v>
      </c>
      <c r="EM6" s="32" t="str">
        <f>IF(EM7="","",IF(EM7="-","【-】","【"&amp;SUBSTITUTE(TEXT(EM7,"#,##0.00"),"-","△")&amp;"】"))</f>
        <v>【0.85】</v>
      </c>
    </row>
    <row r="7" spans="1:143" s="34" customFormat="1">
      <c r="A7" s="26"/>
      <c r="B7" s="35">
        <v>2015</v>
      </c>
      <c r="C7" s="35">
        <v>123498</v>
      </c>
      <c r="D7" s="35">
        <v>46</v>
      </c>
      <c r="E7" s="35">
        <v>1</v>
      </c>
      <c r="F7" s="35">
        <v>0</v>
      </c>
      <c r="G7" s="35">
        <v>1</v>
      </c>
      <c r="H7" s="35" t="s">
        <v>93</v>
      </c>
      <c r="I7" s="35" t="s">
        <v>94</v>
      </c>
      <c r="J7" s="35" t="s">
        <v>95</v>
      </c>
      <c r="K7" s="35" t="s">
        <v>96</v>
      </c>
      <c r="L7" s="35" t="s">
        <v>97</v>
      </c>
      <c r="M7" s="36" t="s">
        <v>98</v>
      </c>
      <c r="N7" s="36">
        <v>89.48</v>
      </c>
      <c r="O7" s="36">
        <v>83.52</v>
      </c>
      <c r="P7" s="36">
        <v>4536</v>
      </c>
      <c r="Q7" s="36">
        <v>14634</v>
      </c>
      <c r="R7" s="36">
        <v>46.25</v>
      </c>
      <c r="S7" s="36">
        <v>316.41000000000003</v>
      </c>
      <c r="T7" s="36">
        <v>12155</v>
      </c>
      <c r="U7" s="36">
        <v>46.16</v>
      </c>
      <c r="V7" s="36">
        <v>263.32</v>
      </c>
      <c r="W7" s="36">
        <v>107.8</v>
      </c>
      <c r="X7" s="36">
        <v>111.93</v>
      </c>
      <c r="Y7" s="36">
        <v>110.8</v>
      </c>
      <c r="Z7" s="36">
        <v>119.06</v>
      </c>
      <c r="AA7" s="36">
        <v>120.1</v>
      </c>
      <c r="AB7" s="36">
        <v>109.08</v>
      </c>
      <c r="AC7" s="36">
        <v>108.33</v>
      </c>
      <c r="AD7" s="36">
        <v>107.95</v>
      </c>
      <c r="AE7" s="36">
        <v>109.49</v>
      </c>
      <c r="AF7" s="36">
        <v>111.06</v>
      </c>
      <c r="AG7" s="36">
        <v>113.56</v>
      </c>
      <c r="AH7" s="36">
        <v>0</v>
      </c>
      <c r="AI7" s="36">
        <v>0</v>
      </c>
      <c r="AJ7" s="36">
        <v>0</v>
      </c>
      <c r="AK7" s="36">
        <v>0</v>
      </c>
      <c r="AL7" s="36">
        <v>0</v>
      </c>
      <c r="AM7" s="36">
        <v>16.09</v>
      </c>
      <c r="AN7" s="36">
        <v>15.69</v>
      </c>
      <c r="AO7" s="36">
        <v>13.47</v>
      </c>
      <c r="AP7" s="36">
        <v>9.49</v>
      </c>
      <c r="AQ7" s="36">
        <v>9.35</v>
      </c>
      <c r="AR7" s="36">
        <v>0.87</v>
      </c>
      <c r="AS7" s="36">
        <v>847.52</v>
      </c>
      <c r="AT7" s="36">
        <v>1060.23</v>
      </c>
      <c r="AU7" s="36">
        <v>1514.83</v>
      </c>
      <c r="AV7" s="36">
        <v>1323.1</v>
      </c>
      <c r="AW7" s="36">
        <v>1582.65</v>
      </c>
      <c r="AX7" s="36">
        <v>1128.25</v>
      </c>
      <c r="AY7" s="36">
        <v>1159.4100000000001</v>
      </c>
      <c r="AZ7" s="36">
        <v>1081.23</v>
      </c>
      <c r="BA7" s="36">
        <v>406.37</v>
      </c>
      <c r="BB7" s="36">
        <v>398.29</v>
      </c>
      <c r="BC7" s="36">
        <v>262.74</v>
      </c>
      <c r="BD7" s="36">
        <v>57.77</v>
      </c>
      <c r="BE7" s="36">
        <v>44.19</v>
      </c>
      <c r="BF7" s="36">
        <v>41.9</v>
      </c>
      <c r="BG7" s="36">
        <v>39.83</v>
      </c>
      <c r="BH7" s="36">
        <v>37.9</v>
      </c>
      <c r="BI7" s="36">
        <v>474.06</v>
      </c>
      <c r="BJ7" s="36">
        <v>458</v>
      </c>
      <c r="BK7" s="36">
        <v>443.13</v>
      </c>
      <c r="BL7" s="36">
        <v>442.54</v>
      </c>
      <c r="BM7" s="36">
        <v>431</v>
      </c>
      <c r="BN7" s="36">
        <v>276.38</v>
      </c>
      <c r="BO7" s="36">
        <v>82.96</v>
      </c>
      <c r="BP7" s="36">
        <v>85.47</v>
      </c>
      <c r="BQ7" s="36">
        <v>86.16</v>
      </c>
      <c r="BR7" s="36">
        <v>93.28</v>
      </c>
      <c r="BS7" s="36">
        <v>92.43</v>
      </c>
      <c r="BT7" s="36">
        <v>96.62</v>
      </c>
      <c r="BU7" s="36">
        <v>96.27</v>
      </c>
      <c r="BV7" s="36">
        <v>95.4</v>
      </c>
      <c r="BW7" s="36">
        <v>98.6</v>
      </c>
      <c r="BX7" s="36">
        <v>100.82</v>
      </c>
      <c r="BY7" s="36">
        <v>104.99</v>
      </c>
      <c r="BZ7" s="36">
        <v>264.08</v>
      </c>
      <c r="CA7" s="36">
        <v>257.39999999999998</v>
      </c>
      <c r="CB7" s="36">
        <v>257.54000000000002</v>
      </c>
      <c r="CC7" s="36">
        <v>238.25</v>
      </c>
      <c r="CD7" s="36">
        <v>238.53</v>
      </c>
      <c r="CE7" s="36">
        <v>184.53</v>
      </c>
      <c r="CF7" s="36">
        <v>186.94</v>
      </c>
      <c r="CG7" s="36">
        <v>186.15</v>
      </c>
      <c r="CH7" s="36">
        <v>181.67</v>
      </c>
      <c r="CI7" s="36">
        <v>179.55</v>
      </c>
      <c r="CJ7" s="36">
        <v>163.72</v>
      </c>
      <c r="CK7" s="36">
        <v>50.07</v>
      </c>
      <c r="CL7" s="36">
        <v>50.47</v>
      </c>
      <c r="CM7" s="36">
        <v>49.41</v>
      </c>
      <c r="CN7" s="36">
        <v>48.73</v>
      </c>
      <c r="CO7" s="36">
        <v>48.61</v>
      </c>
      <c r="CP7" s="36">
        <v>52.9</v>
      </c>
      <c r="CQ7" s="36">
        <v>54.51</v>
      </c>
      <c r="CR7" s="36">
        <v>54.47</v>
      </c>
      <c r="CS7" s="36">
        <v>53.61</v>
      </c>
      <c r="CT7" s="36">
        <v>53.52</v>
      </c>
      <c r="CU7" s="36">
        <v>59.76</v>
      </c>
      <c r="CV7" s="36">
        <v>96.17</v>
      </c>
      <c r="CW7" s="36">
        <v>95.33</v>
      </c>
      <c r="CX7" s="36">
        <v>96.95</v>
      </c>
      <c r="CY7" s="36">
        <v>97.93</v>
      </c>
      <c r="CZ7" s="36">
        <v>97.96</v>
      </c>
      <c r="DA7" s="36">
        <v>81.63</v>
      </c>
      <c r="DB7" s="36">
        <v>81.790000000000006</v>
      </c>
      <c r="DC7" s="36">
        <v>81.459999999999994</v>
      </c>
      <c r="DD7" s="36">
        <v>81.31</v>
      </c>
      <c r="DE7" s="36">
        <v>81.459999999999994</v>
      </c>
      <c r="DF7" s="36">
        <v>89.95</v>
      </c>
      <c r="DG7" s="36">
        <v>60.63</v>
      </c>
      <c r="DH7" s="36">
        <v>62.7</v>
      </c>
      <c r="DI7" s="36">
        <v>64.63</v>
      </c>
      <c r="DJ7" s="36">
        <v>70.75</v>
      </c>
      <c r="DK7" s="36">
        <v>72.11</v>
      </c>
      <c r="DL7" s="36">
        <v>37.25</v>
      </c>
      <c r="DM7" s="36">
        <v>37.799999999999997</v>
      </c>
      <c r="DN7" s="36">
        <v>38.520000000000003</v>
      </c>
      <c r="DO7" s="36">
        <v>46.67</v>
      </c>
      <c r="DP7" s="36">
        <v>47.7</v>
      </c>
      <c r="DQ7" s="36">
        <v>47.18</v>
      </c>
      <c r="DR7" s="36">
        <v>0</v>
      </c>
      <c r="DS7" s="36">
        <v>0</v>
      </c>
      <c r="DT7" s="36">
        <v>0</v>
      </c>
      <c r="DU7" s="36">
        <v>0</v>
      </c>
      <c r="DV7" s="36">
        <v>0</v>
      </c>
      <c r="DW7" s="36">
        <v>7.9</v>
      </c>
      <c r="DX7" s="36">
        <v>8.2200000000000006</v>
      </c>
      <c r="DY7" s="36">
        <v>9.43</v>
      </c>
      <c r="DZ7" s="36">
        <v>10.029999999999999</v>
      </c>
      <c r="EA7" s="36">
        <v>7.26</v>
      </c>
      <c r="EB7" s="36">
        <v>13.18</v>
      </c>
      <c r="EC7" s="36">
        <v>0.01</v>
      </c>
      <c r="ED7" s="36">
        <v>0.05</v>
      </c>
      <c r="EE7" s="36">
        <v>0</v>
      </c>
      <c r="EF7" s="36">
        <v>0</v>
      </c>
      <c r="EG7" s="36">
        <v>0.01</v>
      </c>
      <c r="EH7" s="36">
        <v>0.5</v>
      </c>
      <c r="EI7" s="36">
        <v>0.6</v>
      </c>
      <c r="EJ7" s="36">
        <v>0.71</v>
      </c>
      <c r="EK7" s="36">
        <v>0.68</v>
      </c>
      <c r="EL7" s="36">
        <v>1.65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dcterms:created xsi:type="dcterms:W3CDTF">2017-02-01T08:38:54Z</dcterms:created>
  <dcterms:modified xsi:type="dcterms:W3CDTF">2017-02-06T07:04:10Z</dcterms:modified>
</cp:coreProperties>
</file>