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10590" yWindow="105" windowWidth="9795" windowHeight="11805"/>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Q10" i="4" s="1"/>
  <c r="T6" i="5"/>
  <c r="S6" i="5"/>
  <c r="R6" i="5"/>
  <c r="Q6" i="5"/>
  <c r="AI8" i="4" s="1"/>
  <c r="P6" i="5"/>
  <c r="O6" i="5"/>
  <c r="N6" i="5"/>
  <c r="M6" i="5"/>
  <c r="L6" i="5"/>
  <c r="K6" i="5"/>
  <c r="J6" i="5"/>
  <c r="I6" i="5"/>
  <c r="B8" i="4" s="1"/>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AI10" i="4"/>
  <c r="Z10" i="4"/>
  <c r="R10" i="4"/>
  <c r="J10" i="4"/>
  <c r="B10" i="4"/>
  <c r="AY8" i="4"/>
  <c r="AQ8" i="4"/>
  <c r="Z8" i="4"/>
  <c r="R8" i="4"/>
  <c r="J8" i="4"/>
  <c r="B6"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<sst xmlns="http://schemas.openxmlformats.org/spreadsheetml/2006/main" count="217" uniqueCount="107">
  <si>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</si>
  <si>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</si>
  <si>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</si>
  <si>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</si>
  <si>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</si>
  <si>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</si>
  <si>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</si>
  <si>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</si>
  <si>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</si>
  <si>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</si>
  <si>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</si>
  <si>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</si>
  <si>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</si>
  <si>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</si>
  <si>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</si>
  <si>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</si>
  <si>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</si>
  <si>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</si>
  <si>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</si>
  <si>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</si>
  <si>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</si>
  <si>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</si>
  <si>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</si>
  <si>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</si>
  <si>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</si>
  <si>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</si>
  <si>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</si>
  <si>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</si>
  <si>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</si>
  <si>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</si>
  <si>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</si>
  <si>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</si>
  <si>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</si>
  <si>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</si>
  <si>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</si>
  <si>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</si>
  <si>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</si>
  <si>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</si>
  <si>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</si>
  <si>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</si>
  <si>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</si>
  <si>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</si>
  <si>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</si>
  <si>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</si>
  <si>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</si>
  <si>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</si>
  <si>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</si>
  <si>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</si>
  <si>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</si>
  <si>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</si>
  <si>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</si>
  <si>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</si>
  <si>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</si>
  <si>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</si>
  <si>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</si>
  <si>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</si>
  <si>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</si>
  <si>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</si>
  <si>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</si>
  <si>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</si>
  <si>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</si>
  <si>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</si>
  <si>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</si>
  <si>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</si>
  <si>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</si>
  <si>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</si>
  <si>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</si>
  <si>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</si>
  <si>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</si>
  <si>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</si>
  <si>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</si>
  <si>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</si>
  <si>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</si>
  <si>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</si>
  <si>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</si>
  <si>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</si>
  <si>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</si>
  <si>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</si>
  <si>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</si>
  <si>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</si>
  <si>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</si>
  <si>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</si>
  <si>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</si>
  <si>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</si>
  <si>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</si>
  <si>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</si>
  <si>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</si>
  <si>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</si>
  <si>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</si>
  <si>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</si>
  <si>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</si>
  <si>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</si>
  <si>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</si>
  <si>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東庄町</t>
  </si>
  <si>
    <t>法適用</t>
  </si>
  <si>
    <t>水道事業</t>
  </si>
  <si>
    <t>末端給水事業</t>
  </si>
  <si>
    <t>A7</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</si>
  <si>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</si>
  <si>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</si>
  <si>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</si>
  <si>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</si>
  <si>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</si>
  <si>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</si>
  <si>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累積欠損金が無いことから経営状態は良好であると言えます。経常収支比率や流動化率は類似団体の平均を上回っていますが、料金回収率は平均を下回り、給水原価は平均を上回っています。これは、経常費用に占める受水費の割合が６６．７５％と高く、経営を圧迫しており、千葉県や町一般会計からの補助金を受けているためです。また、企業債残高対給水収益比率については類似団体に比べ企業債残高が少ないと言える反面、施設の老朽化が進んでいることもあり更新時期(・新堀配水場低区　平成３０年更新予定　・夏目減圧井　平成３１年更新予定）が迫っています。</t>
    <phoneticPr fontId="4"/>
  </si>
  <si>
    <t>　現在、経年管は無いものの、有形固定資産減価償却率は類似団体の平均を超えており、老朽化が進んでいます。有収率を見ると類似団体の平均を上回っており、漏水等の無収水量が少ない良好な状態にありますが、今後は更新（水道事業初期の管が平成３２年度から法定耐用年数を経過し始める）を検討しなければなりません。また、施設の老朽化に伴い今後修繕費が大幅に増加することを見込まなければなりません。</t>
    <phoneticPr fontId="4"/>
  </si>
  <si>
    <t>　現状の経営状況については概ね良好と言えますが、今後は人口減少などから給水収益が減少する反面、施設の更新や修繕などの費用が増加し厳しい経営が予想されます。このようなことから、水道未加入者への推進を図り、普及率の向上に努めるとともに、費用の削減を図ります。また、施設の老朽化については、現状の施設利用率が、類似団体の平均を下回っていることなどから、適正な規模での更新計画を検討し水道事業の安定経営に努めます。</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</si>
</sst>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0.01</c:v>
                </c:pt>
                <c:pt idx="1">
                  <c:v>0.05</c:v>
                </c:pt>
                <c:pt idx="2" formatCode="#,##0.00;&quot;△&quot;#,##0.00">
                  <c:v>0</c:v>
                </c:pt>
                <c:pt idx="3" formatCode="#,##0.00;&quot;△&quot;#,##0.00">
                  <c:v>0</c:v>
                </c:pt>
                <c:pt idx="4">
                  <c:v>0.01</c:v>
                </c:pt>
              </c:numCache>
            </c:numRef>
          </c:val>
        </c:ser>
        <c:dLbls>
          <c:showLegendKey val="0"/>
          <c:showVal val="0"/>
          <c:showCatName val="0"/>
          <c:showSerName val="0"/>
          <c:showPercent val="0"/>
          <c:showBubbleSize val="0"/>
        </c:dLbls>
        <c:gapWidth val="150"/>
        <c:axId val="81311616"/>
        <c:axId val="813190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0.5</c:v>
                </c:pt>
                <c:pt idx="1">
                  <c:v>0.6</c:v>
                </c:pt>
                <c:pt idx="2">
                  <c:v>0.71</c:v>
                </c:pt>
                <c:pt idx="3">
                  <c:v>0.68</c:v>
                </c:pt>
                <c:pt idx="4">
                  <c:v>1.65</c:v>
                </c:pt>
              </c:numCache>
            </c:numRef>
          </c:val>
          <c:smooth val="0"/>
        </c:ser>
        <c:dLbls>
          <c:showLegendKey val="0"/>
          <c:showVal val="0"/>
          <c:showCatName val="0"/>
          <c:showSerName val="0"/>
          <c:showPercent val="0"/>
          <c:showBubbleSize val="0"/>
        </c:dLbls>
        <c:marker val="1"/>
        <c:smooth val="0"/>
        <c:axId val="81311616"/>
        <c:axId val="81319040"/>
      </c:lineChart>
      <c:dateAx>
        <c:axId val="81311616"/>
        <c:scaling>
          <c:orientation val="minMax"/>
        </c:scaling>
        <c:delete val="1"/>
        <c:axPos val="b"/>
        <c:numFmt formatCode="ge" sourceLinked="1"/>
        <c:majorTickMark val="none"/>
        <c:minorTickMark val="none"/>
        <c:tickLblPos val="none"/>
        <c:crossAx val="81319040"/>
        <c:crosses val="autoZero"/>
        <c:auto val="1"/>
        <c:lblOffset val="100"/>
        <c:baseTimeUnit val="years"/>
      </c:dateAx>
      <c:valAx>
        <c:axId val="81319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311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50.07</c:v>
                </c:pt>
                <c:pt idx="1">
                  <c:v>50.47</c:v>
                </c:pt>
                <c:pt idx="2">
                  <c:v>49.41</c:v>
                </c:pt>
                <c:pt idx="3">
                  <c:v>48.73</c:v>
                </c:pt>
                <c:pt idx="4">
                  <c:v>48.61</c:v>
                </c:pt>
              </c:numCache>
            </c:numRef>
          </c:val>
        </c:ser>
        <c:dLbls>
          <c:showLegendKey val="0"/>
          <c:showVal val="0"/>
          <c:showCatName val="0"/>
          <c:showSerName val="0"/>
          <c:showPercent val="0"/>
          <c:showBubbleSize val="0"/>
        </c:dLbls>
        <c:gapWidth val="150"/>
        <c:axId val="47381888"/>
        <c:axId val="473881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52.9</c:v>
                </c:pt>
                <c:pt idx="1">
                  <c:v>54.51</c:v>
                </c:pt>
                <c:pt idx="2">
                  <c:v>54.47</c:v>
                </c:pt>
                <c:pt idx="3">
                  <c:v>53.61</c:v>
                </c:pt>
                <c:pt idx="4">
                  <c:v>53.52</c:v>
                </c:pt>
              </c:numCache>
            </c:numRef>
          </c:val>
          <c:smooth val="0"/>
        </c:ser>
        <c:dLbls>
          <c:showLegendKey val="0"/>
          <c:showVal val="0"/>
          <c:showCatName val="0"/>
          <c:showSerName val="0"/>
          <c:showPercent val="0"/>
          <c:showBubbleSize val="0"/>
        </c:dLbls>
        <c:marker val="1"/>
        <c:smooth val="0"/>
        <c:axId val="47381888"/>
        <c:axId val="47388160"/>
      </c:lineChart>
      <c:dateAx>
        <c:axId val="47381888"/>
        <c:scaling>
          <c:orientation val="minMax"/>
        </c:scaling>
        <c:delete val="1"/>
        <c:axPos val="b"/>
        <c:numFmt formatCode="ge" sourceLinked="1"/>
        <c:majorTickMark val="none"/>
        <c:minorTickMark val="none"/>
        <c:tickLblPos val="none"/>
        <c:crossAx val="47388160"/>
        <c:crosses val="autoZero"/>
        <c:auto val="1"/>
        <c:lblOffset val="100"/>
        <c:baseTimeUnit val="years"/>
      </c:dateAx>
      <c:valAx>
        <c:axId val="47388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381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96.17</c:v>
                </c:pt>
                <c:pt idx="1">
                  <c:v>95.33</c:v>
                </c:pt>
                <c:pt idx="2">
                  <c:v>96.95</c:v>
                </c:pt>
                <c:pt idx="3">
                  <c:v>97.93</c:v>
                </c:pt>
                <c:pt idx="4">
                  <c:v>97.96</c:v>
                </c:pt>
              </c:numCache>
            </c:numRef>
          </c:val>
        </c:ser>
        <c:dLbls>
          <c:showLegendKey val="0"/>
          <c:showVal val="0"/>
          <c:showCatName val="0"/>
          <c:showSerName val="0"/>
          <c:showPercent val="0"/>
          <c:showBubbleSize val="0"/>
        </c:dLbls>
        <c:gapWidth val="150"/>
        <c:axId val="47401984"/>
        <c:axId val="474164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81.63</c:v>
                </c:pt>
                <c:pt idx="1">
                  <c:v>81.790000000000006</c:v>
                </c:pt>
                <c:pt idx="2">
                  <c:v>81.459999999999994</c:v>
                </c:pt>
                <c:pt idx="3">
                  <c:v>81.31</c:v>
                </c:pt>
                <c:pt idx="4">
                  <c:v>81.459999999999994</c:v>
                </c:pt>
              </c:numCache>
            </c:numRef>
          </c:val>
          <c:smooth val="0"/>
        </c:ser>
        <c:dLbls>
          <c:showLegendKey val="0"/>
          <c:showVal val="0"/>
          <c:showCatName val="0"/>
          <c:showSerName val="0"/>
          <c:showPercent val="0"/>
          <c:showBubbleSize val="0"/>
        </c:dLbls>
        <c:marker val="1"/>
        <c:smooth val="0"/>
        <c:axId val="47401984"/>
        <c:axId val="47416448"/>
      </c:lineChart>
      <c:dateAx>
        <c:axId val="47401984"/>
        <c:scaling>
          <c:orientation val="minMax"/>
        </c:scaling>
        <c:delete val="1"/>
        <c:axPos val="b"/>
        <c:numFmt formatCode="ge" sourceLinked="1"/>
        <c:majorTickMark val="none"/>
        <c:minorTickMark val="none"/>
        <c:tickLblPos val="none"/>
        <c:crossAx val="47416448"/>
        <c:crosses val="autoZero"/>
        <c:auto val="1"/>
        <c:lblOffset val="100"/>
        <c:baseTimeUnit val="years"/>
      </c:dateAx>
      <c:valAx>
        <c:axId val="47416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401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107.8</c:v>
                </c:pt>
                <c:pt idx="1">
                  <c:v>111.93</c:v>
                </c:pt>
                <c:pt idx="2">
                  <c:v>110.8</c:v>
                </c:pt>
                <c:pt idx="3">
                  <c:v>119.06</c:v>
                </c:pt>
                <c:pt idx="4">
                  <c:v>120.1</c:v>
                </c:pt>
              </c:numCache>
            </c:numRef>
          </c:val>
        </c:ser>
        <c:dLbls>
          <c:showLegendKey val="0"/>
          <c:showVal val="0"/>
          <c:showCatName val="0"/>
          <c:showSerName val="0"/>
          <c:showPercent val="0"/>
          <c:showBubbleSize val="0"/>
        </c:dLbls>
        <c:gapWidth val="150"/>
        <c:axId val="46807680"/>
        <c:axId val="468139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109.08</c:v>
                </c:pt>
                <c:pt idx="1">
                  <c:v>108.33</c:v>
                </c:pt>
                <c:pt idx="2">
                  <c:v>107.95</c:v>
                </c:pt>
                <c:pt idx="3">
                  <c:v>109.49</c:v>
                </c:pt>
                <c:pt idx="4">
                  <c:v>111.06</c:v>
                </c:pt>
              </c:numCache>
            </c:numRef>
          </c:val>
          <c:smooth val="0"/>
        </c:ser>
        <c:dLbls>
          <c:showLegendKey val="0"/>
          <c:showVal val="0"/>
          <c:showCatName val="0"/>
          <c:showSerName val="0"/>
          <c:showPercent val="0"/>
          <c:showBubbleSize val="0"/>
        </c:dLbls>
        <c:marker val="1"/>
        <c:smooth val="0"/>
        <c:axId val="46807680"/>
        <c:axId val="46813952"/>
      </c:lineChart>
      <c:dateAx>
        <c:axId val="46807680"/>
        <c:scaling>
          <c:orientation val="minMax"/>
        </c:scaling>
        <c:delete val="1"/>
        <c:axPos val="b"/>
        <c:numFmt formatCode="ge" sourceLinked="1"/>
        <c:majorTickMark val="none"/>
        <c:minorTickMark val="none"/>
        <c:tickLblPos val="none"/>
        <c:crossAx val="46813952"/>
        <c:crosses val="autoZero"/>
        <c:auto val="1"/>
        <c:lblOffset val="100"/>
        <c:baseTimeUnit val="years"/>
      </c:dateAx>
      <c:valAx>
        <c:axId val="468139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6807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60.63</c:v>
                </c:pt>
                <c:pt idx="1">
                  <c:v>62.7</c:v>
                </c:pt>
                <c:pt idx="2">
                  <c:v>64.63</c:v>
                </c:pt>
                <c:pt idx="3">
                  <c:v>70.75</c:v>
                </c:pt>
                <c:pt idx="4">
                  <c:v>72.11</c:v>
                </c:pt>
              </c:numCache>
            </c:numRef>
          </c:val>
        </c:ser>
        <c:dLbls>
          <c:showLegendKey val="0"/>
          <c:showVal val="0"/>
          <c:showCatName val="0"/>
          <c:showSerName val="0"/>
          <c:showPercent val="0"/>
          <c:showBubbleSize val="0"/>
        </c:dLbls>
        <c:gapWidth val="150"/>
        <c:axId val="46837760"/>
        <c:axId val="46839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37.25</c:v>
                </c:pt>
                <c:pt idx="1">
                  <c:v>37.799999999999997</c:v>
                </c:pt>
                <c:pt idx="2">
                  <c:v>38.520000000000003</c:v>
                </c:pt>
                <c:pt idx="3">
                  <c:v>46.67</c:v>
                </c:pt>
                <c:pt idx="4">
                  <c:v>47.7</c:v>
                </c:pt>
              </c:numCache>
            </c:numRef>
          </c:val>
          <c:smooth val="0"/>
        </c:ser>
        <c:dLbls>
          <c:showLegendKey val="0"/>
          <c:showVal val="0"/>
          <c:showCatName val="0"/>
          <c:showSerName val="0"/>
          <c:showPercent val="0"/>
          <c:showBubbleSize val="0"/>
        </c:dLbls>
        <c:marker val="1"/>
        <c:smooth val="0"/>
        <c:axId val="46837760"/>
        <c:axId val="46839680"/>
      </c:lineChart>
      <c:dateAx>
        <c:axId val="46837760"/>
        <c:scaling>
          <c:orientation val="minMax"/>
        </c:scaling>
        <c:delete val="1"/>
        <c:axPos val="b"/>
        <c:numFmt formatCode="ge" sourceLinked="1"/>
        <c:majorTickMark val="none"/>
        <c:minorTickMark val="none"/>
        <c:tickLblPos val="none"/>
        <c:crossAx val="46839680"/>
        <c:crosses val="autoZero"/>
        <c:auto val="1"/>
        <c:lblOffset val="100"/>
        <c:baseTimeUnit val="years"/>
      </c:dateAx>
      <c:valAx>
        <c:axId val="46839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837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46992768"/>
        <c:axId val="470154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7.9</c:v>
                </c:pt>
                <c:pt idx="1">
                  <c:v>8.2200000000000006</c:v>
                </c:pt>
                <c:pt idx="2">
                  <c:v>9.43</c:v>
                </c:pt>
                <c:pt idx="3">
                  <c:v>10.029999999999999</c:v>
                </c:pt>
                <c:pt idx="4">
                  <c:v>7.26</c:v>
                </c:pt>
              </c:numCache>
            </c:numRef>
          </c:val>
          <c:smooth val="0"/>
        </c:ser>
        <c:dLbls>
          <c:showLegendKey val="0"/>
          <c:showVal val="0"/>
          <c:showCatName val="0"/>
          <c:showSerName val="0"/>
          <c:showPercent val="0"/>
          <c:showBubbleSize val="0"/>
        </c:dLbls>
        <c:marker val="1"/>
        <c:smooth val="0"/>
        <c:axId val="46992768"/>
        <c:axId val="47015424"/>
      </c:lineChart>
      <c:dateAx>
        <c:axId val="46992768"/>
        <c:scaling>
          <c:orientation val="minMax"/>
        </c:scaling>
        <c:delete val="1"/>
        <c:axPos val="b"/>
        <c:numFmt formatCode="ge" sourceLinked="1"/>
        <c:majorTickMark val="none"/>
        <c:minorTickMark val="none"/>
        <c:tickLblPos val="none"/>
        <c:crossAx val="47015424"/>
        <c:crosses val="autoZero"/>
        <c:auto val="1"/>
        <c:lblOffset val="100"/>
        <c:baseTimeUnit val="years"/>
      </c:dateAx>
      <c:valAx>
        <c:axId val="47015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992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47050752"/>
        <c:axId val="47052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16.09</c:v>
                </c:pt>
                <c:pt idx="1">
                  <c:v>15.69</c:v>
                </c:pt>
                <c:pt idx="2">
                  <c:v>13.47</c:v>
                </c:pt>
                <c:pt idx="3">
                  <c:v>9.49</c:v>
                </c:pt>
                <c:pt idx="4">
                  <c:v>9.35</c:v>
                </c:pt>
              </c:numCache>
            </c:numRef>
          </c:val>
          <c:smooth val="0"/>
        </c:ser>
        <c:dLbls>
          <c:showLegendKey val="0"/>
          <c:showVal val="0"/>
          <c:showCatName val="0"/>
          <c:showSerName val="0"/>
          <c:showPercent val="0"/>
          <c:showBubbleSize val="0"/>
        </c:dLbls>
        <c:marker val="1"/>
        <c:smooth val="0"/>
        <c:axId val="47050752"/>
        <c:axId val="47052672"/>
      </c:lineChart>
      <c:dateAx>
        <c:axId val="47050752"/>
        <c:scaling>
          <c:orientation val="minMax"/>
        </c:scaling>
        <c:delete val="1"/>
        <c:axPos val="b"/>
        <c:numFmt formatCode="ge" sourceLinked="1"/>
        <c:majorTickMark val="none"/>
        <c:minorTickMark val="none"/>
        <c:tickLblPos val="none"/>
        <c:crossAx val="47052672"/>
        <c:crosses val="autoZero"/>
        <c:auto val="1"/>
        <c:lblOffset val="100"/>
        <c:baseTimeUnit val="years"/>
      </c:dateAx>
      <c:valAx>
        <c:axId val="470526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7050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847.52</c:v>
                </c:pt>
                <c:pt idx="1">
                  <c:v>1060.23</c:v>
                </c:pt>
                <c:pt idx="2">
                  <c:v>1514.83</c:v>
                </c:pt>
                <c:pt idx="3">
                  <c:v>1323.1</c:v>
                </c:pt>
                <c:pt idx="4">
                  <c:v>1582.65</c:v>
                </c:pt>
              </c:numCache>
            </c:numRef>
          </c:val>
        </c:ser>
        <c:dLbls>
          <c:showLegendKey val="0"/>
          <c:showVal val="0"/>
          <c:showCatName val="0"/>
          <c:showSerName val="0"/>
          <c:showPercent val="0"/>
          <c:showBubbleSize val="0"/>
        </c:dLbls>
        <c:gapWidth val="150"/>
        <c:axId val="47164416"/>
        <c:axId val="471665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1128.25</c:v>
                </c:pt>
                <c:pt idx="1">
                  <c:v>1159.4100000000001</c:v>
                </c:pt>
                <c:pt idx="2">
                  <c:v>1081.23</c:v>
                </c:pt>
                <c:pt idx="3">
                  <c:v>406.37</c:v>
                </c:pt>
                <c:pt idx="4">
                  <c:v>398.29</c:v>
                </c:pt>
              </c:numCache>
            </c:numRef>
          </c:val>
          <c:smooth val="0"/>
        </c:ser>
        <c:dLbls>
          <c:showLegendKey val="0"/>
          <c:showVal val="0"/>
          <c:showCatName val="0"/>
          <c:showSerName val="0"/>
          <c:showPercent val="0"/>
          <c:showBubbleSize val="0"/>
        </c:dLbls>
        <c:marker val="1"/>
        <c:smooth val="0"/>
        <c:axId val="47164416"/>
        <c:axId val="47166592"/>
      </c:lineChart>
      <c:dateAx>
        <c:axId val="47164416"/>
        <c:scaling>
          <c:orientation val="minMax"/>
        </c:scaling>
        <c:delete val="1"/>
        <c:axPos val="b"/>
        <c:numFmt formatCode="ge" sourceLinked="1"/>
        <c:majorTickMark val="none"/>
        <c:minorTickMark val="none"/>
        <c:tickLblPos val="none"/>
        <c:crossAx val="47166592"/>
        <c:crosses val="autoZero"/>
        <c:auto val="1"/>
        <c:lblOffset val="100"/>
        <c:baseTimeUnit val="years"/>
      </c:dateAx>
      <c:valAx>
        <c:axId val="471665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7164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57.77</c:v>
                </c:pt>
                <c:pt idx="1">
                  <c:v>44.19</c:v>
                </c:pt>
                <c:pt idx="2">
                  <c:v>41.9</c:v>
                </c:pt>
                <c:pt idx="3">
                  <c:v>39.83</c:v>
                </c:pt>
                <c:pt idx="4">
                  <c:v>37.9</c:v>
                </c:pt>
              </c:numCache>
            </c:numRef>
          </c:val>
        </c:ser>
        <c:dLbls>
          <c:showLegendKey val="0"/>
          <c:showVal val="0"/>
          <c:showCatName val="0"/>
          <c:showSerName val="0"/>
          <c:showPercent val="0"/>
          <c:showBubbleSize val="0"/>
        </c:dLbls>
        <c:gapWidth val="150"/>
        <c:axId val="47187072"/>
        <c:axId val="47188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474.06</c:v>
                </c:pt>
                <c:pt idx="1">
                  <c:v>458</c:v>
                </c:pt>
                <c:pt idx="2">
                  <c:v>443.13</c:v>
                </c:pt>
                <c:pt idx="3">
                  <c:v>442.54</c:v>
                </c:pt>
                <c:pt idx="4">
                  <c:v>431</c:v>
                </c:pt>
              </c:numCache>
            </c:numRef>
          </c:val>
          <c:smooth val="0"/>
        </c:ser>
        <c:dLbls>
          <c:showLegendKey val="0"/>
          <c:showVal val="0"/>
          <c:showCatName val="0"/>
          <c:showSerName val="0"/>
          <c:showPercent val="0"/>
          <c:showBubbleSize val="0"/>
        </c:dLbls>
        <c:marker val="1"/>
        <c:smooth val="0"/>
        <c:axId val="47187072"/>
        <c:axId val="47188992"/>
      </c:lineChart>
      <c:dateAx>
        <c:axId val="47187072"/>
        <c:scaling>
          <c:orientation val="minMax"/>
        </c:scaling>
        <c:delete val="1"/>
        <c:axPos val="b"/>
        <c:numFmt formatCode="ge" sourceLinked="1"/>
        <c:majorTickMark val="none"/>
        <c:minorTickMark val="none"/>
        <c:tickLblPos val="none"/>
        <c:crossAx val="47188992"/>
        <c:crosses val="autoZero"/>
        <c:auto val="1"/>
        <c:lblOffset val="100"/>
        <c:baseTimeUnit val="years"/>
      </c:dateAx>
      <c:valAx>
        <c:axId val="471889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7187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82.96</c:v>
                </c:pt>
                <c:pt idx="1">
                  <c:v>85.47</c:v>
                </c:pt>
                <c:pt idx="2">
                  <c:v>86.16</c:v>
                </c:pt>
                <c:pt idx="3">
                  <c:v>93.28</c:v>
                </c:pt>
                <c:pt idx="4">
                  <c:v>92.43</c:v>
                </c:pt>
              </c:numCache>
            </c:numRef>
          </c:val>
        </c:ser>
        <c:dLbls>
          <c:showLegendKey val="0"/>
          <c:showVal val="0"/>
          <c:showCatName val="0"/>
          <c:showSerName val="0"/>
          <c:showPercent val="0"/>
          <c:showBubbleSize val="0"/>
        </c:dLbls>
        <c:gapWidth val="150"/>
        <c:axId val="47223552"/>
        <c:axId val="47225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96.62</c:v>
                </c:pt>
                <c:pt idx="1">
                  <c:v>96.27</c:v>
                </c:pt>
                <c:pt idx="2">
                  <c:v>95.4</c:v>
                </c:pt>
                <c:pt idx="3">
                  <c:v>98.6</c:v>
                </c:pt>
                <c:pt idx="4">
                  <c:v>100.82</c:v>
                </c:pt>
              </c:numCache>
            </c:numRef>
          </c:val>
          <c:smooth val="0"/>
        </c:ser>
        <c:dLbls>
          <c:showLegendKey val="0"/>
          <c:showVal val="0"/>
          <c:showCatName val="0"/>
          <c:showSerName val="0"/>
          <c:showPercent val="0"/>
          <c:showBubbleSize val="0"/>
        </c:dLbls>
        <c:marker val="1"/>
        <c:smooth val="0"/>
        <c:axId val="47223552"/>
        <c:axId val="47225472"/>
      </c:lineChart>
      <c:dateAx>
        <c:axId val="47223552"/>
        <c:scaling>
          <c:orientation val="minMax"/>
        </c:scaling>
        <c:delete val="1"/>
        <c:axPos val="b"/>
        <c:numFmt formatCode="ge" sourceLinked="1"/>
        <c:majorTickMark val="none"/>
        <c:minorTickMark val="none"/>
        <c:tickLblPos val="none"/>
        <c:crossAx val="47225472"/>
        <c:crosses val="autoZero"/>
        <c:auto val="1"/>
        <c:lblOffset val="100"/>
        <c:baseTimeUnit val="years"/>
      </c:dateAx>
      <c:valAx>
        <c:axId val="47225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223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264.08</c:v>
                </c:pt>
                <c:pt idx="1">
                  <c:v>257.39999999999998</c:v>
                </c:pt>
                <c:pt idx="2">
                  <c:v>257.54000000000002</c:v>
                </c:pt>
                <c:pt idx="3">
                  <c:v>238.25</c:v>
                </c:pt>
                <c:pt idx="4">
                  <c:v>238.53</c:v>
                </c:pt>
              </c:numCache>
            </c:numRef>
          </c:val>
        </c:ser>
        <c:dLbls>
          <c:showLegendKey val="0"/>
          <c:showVal val="0"/>
          <c:showCatName val="0"/>
          <c:showSerName val="0"/>
          <c:showPercent val="0"/>
          <c:showBubbleSize val="0"/>
        </c:dLbls>
        <c:gapWidth val="150"/>
        <c:axId val="47329280"/>
        <c:axId val="473312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184.53</c:v>
                </c:pt>
                <c:pt idx="1">
                  <c:v>186.94</c:v>
                </c:pt>
                <c:pt idx="2">
                  <c:v>186.15</c:v>
                </c:pt>
                <c:pt idx="3">
                  <c:v>181.67</c:v>
                </c:pt>
                <c:pt idx="4">
                  <c:v>179.55</c:v>
                </c:pt>
              </c:numCache>
            </c:numRef>
          </c:val>
          <c:smooth val="0"/>
        </c:ser>
        <c:dLbls>
          <c:showLegendKey val="0"/>
          <c:showVal val="0"/>
          <c:showCatName val="0"/>
          <c:showSerName val="0"/>
          <c:showPercent val="0"/>
          <c:showBubbleSize val="0"/>
        </c:dLbls>
        <c:marker val="1"/>
        <c:smooth val="0"/>
        <c:axId val="47329280"/>
        <c:axId val="47331200"/>
      </c:lineChart>
      <c:dateAx>
        <c:axId val="47329280"/>
        <c:scaling>
          <c:orientation val="minMax"/>
        </c:scaling>
        <c:delete val="1"/>
        <c:axPos val="b"/>
        <c:numFmt formatCode="ge" sourceLinked="1"/>
        <c:majorTickMark val="none"/>
        <c:minorTickMark val="none"/>
        <c:tickLblPos val="none"/>
        <c:crossAx val="47331200"/>
        <c:crosses val="autoZero"/>
        <c:auto val="1"/>
        <c:lblOffset val="100"/>
        <c:baseTimeUnit val="years"/>
      </c:dateAx>
      <c:valAx>
        <c:axId val="47331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329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BE1" zoomScaleNormal="100" workbookViewId="0">
      <selection activeCell="B2" sqref="B2:BZ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7" t="s">
        <v>0</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row>
    <row r="3" spans="1:78" ht="9.75" customHeight="1">
      <c r="A3" s="2"/>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row>
    <row r="4" spans="1:78" ht="9.75" customHeight="1">
      <c r="A4" s="2"/>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8" t="str">
        <f>データ!H6</f>
        <v>千葉県　東庄町</v>
      </c>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79" t="s">
        <v>1</v>
      </c>
      <c r="C7" s="80"/>
      <c r="D7" s="80"/>
      <c r="E7" s="80"/>
      <c r="F7" s="80"/>
      <c r="G7" s="80"/>
      <c r="H7" s="80"/>
      <c r="I7" s="81"/>
      <c r="J7" s="79" t="s">
        <v>2</v>
      </c>
      <c r="K7" s="80"/>
      <c r="L7" s="80"/>
      <c r="M7" s="80"/>
      <c r="N7" s="80"/>
      <c r="O7" s="80"/>
      <c r="P7" s="80"/>
      <c r="Q7" s="81"/>
      <c r="R7" s="79" t="s">
        <v>3</v>
      </c>
      <c r="S7" s="80"/>
      <c r="T7" s="80"/>
      <c r="U7" s="80"/>
      <c r="V7" s="80"/>
      <c r="W7" s="80"/>
      <c r="X7" s="80"/>
      <c r="Y7" s="81"/>
      <c r="Z7" s="79" t="s">
        <v>4</v>
      </c>
      <c r="AA7" s="80"/>
      <c r="AB7" s="80"/>
      <c r="AC7" s="80"/>
      <c r="AD7" s="80"/>
      <c r="AE7" s="80"/>
      <c r="AF7" s="80"/>
      <c r="AG7" s="81"/>
      <c r="AH7" s="3"/>
      <c r="AI7" s="79" t="s">
        <v>5</v>
      </c>
      <c r="AJ7" s="80"/>
      <c r="AK7" s="80"/>
      <c r="AL7" s="80"/>
      <c r="AM7" s="80"/>
      <c r="AN7" s="80"/>
      <c r="AO7" s="80"/>
      <c r="AP7" s="81"/>
      <c r="AQ7" s="68" t="s">
        <v>6</v>
      </c>
      <c r="AR7" s="68"/>
      <c r="AS7" s="68"/>
      <c r="AT7" s="68"/>
      <c r="AU7" s="68"/>
      <c r="AV7" s="68"/>
      <c r="AW7" s="68"/>
      <c r="AX7" s="68"/>
      <c r="AY7" s="68" t="s">
        <v>7</v>
      </c>
      <c r="AZ7" s="68"/>
      <c r="BA7" s="68"/>
      <c r="BB7" s="68"/>
      <c r="BC7" s="68"/>
      <c r="BD7" s="68"/>
      <c r="BE7" s="68"/>
      <c r="BF7" s="68"/>
      <c r="BG7" s="3"/>
      <c r="BH7" s="3"/>
      <c r="BI7" s="3"/>
      <c r="BJ7" s="3"/>
      <c r="BK7" s="3"/>
      <c r="BL7" s="4" t="s">
        <v>8</v>
      </c>
      <c r="BM7" s="5"/>
      <c r="BN7" s="5"/>
      <c r="BO7" s="5"/>
      <c r="BP7" s="5"/>
      <c r="BQ7" s="5"/>
      <c r="BR7" s="5"/>
      <c r="BS7" s="5"/>
      <c r="BT7" s="5"/>
      <c r="BU7" s="5"/>
      <c r="BV7" s="5"/>
      <c r="BW7" s="5"/>
      <c r="BX7" s="5"/>
      <c r="BY7" s="6"/>
    </row>
    <row r="8" spans="1:78" ht="18.75" customHeight="1">
      <c r="A8" s="2"/>
      <c r="B8" s="71" t="str">
        <f>データ!I6</f>
        <v>法適用</v>
      </c>
      <c r="C8" s="72"/>
      <c r="D8" s="72"/>
      <c r="E8" s="72"/>
      <c r="F8" s="72"/>
      <c r="G8" s="72"/>
      <c r="H8" s="72"/>
      <c r="I8" s="73"/>
      <c r="J8" s="71" t="str">
        <f>データ!J6</f>
        <v>水道事業</v>
      </c>
      <c r="K8" s="72"/>
      <c r="L8" s="72"/>
      <c r="M8" s="72"/>
      <c r="N8" s="72"/>
      <c r="O8" s="72"/>
      <c r="P8" s="72"/>
      <c r="Q8" s="73"/>
      <c r="R8" s="71" t="str">
        <f>データ!K6</f>
        <v>末端給水事業</v>
      </c>
      <c r="S8" s="72"/>
      <c r="T8" s="72"/>
      <c r="U8" s="72"/>
      <c r="V8" s="72"/>
      <c r="W8" s="72"/>
      <c r="X8" s="72"/>
      <c r="Y8" s="73"/>
      <c r="Z8" s="71" t="str">
        <f>データ!L6</f>
        <v>A7</v>
      </c>
      <c r="AA8" s="72"/>
      <c r="AB8" s="72"/>
      <c r="AC8" s="72"/>
      <c r="AD8" s="72"/>
      <c r="AE8" s="72"/>
      <c r="AF8" s="72"/>
      <c r="AG8" s="73"/>
      <c r="AH8" s="3"/>
      <c r="AI8" s="74">
        <f>データ!Q6</f>
        <v>14634</v>
      </c>
      <c r="AJ8" s="75"/>
      <c r="AK8" s="75"/>
      <c r="AL8" s="75"/>
      <c r="AM8" s="75"/>
      <c r="AN8" s="75"/>
      <c r="AO8" s="75"/>
      <c r="AP8" s="76"/>
      <c r="AQ8" s="57">
        <f>データ!R6</f>
        <v>46.25</v>
      </c>
      <c r="AR8" s="57"/>
      <c r="AS8" s="57"/>
      <c r="AT8" s="57"/>
      <c r="AU8" s="57"/>
      <c r="AV8" s="57"/>
      <c r="AW8" s="57"/>
      <c r="AX8" s="57"/>
      <c r="AY8" s="57">
        <f>データ!S6</f>
        <v>316.41000000000003</v>
      </c>
      <c r="AZ8" s="57"/>
      <c r="BA8" s="57"/>
      <c r="BB8" s="57"/>
      <c r="BC8" s="57"/>
      <c r="BD8" s="57"/>
      <c r="BE8" s="57"/>
      <c r="BF8" s="57"/>
      <c r="BG8" s="3"/>
      <c r="BH8" s="3"/>
      <c r="BI8" s="3"/>
      <c r="BJ8" s="3"/>
      <c r="BK8" s="3"/>
      <c r="BL8" s="66" t="s">
        <v>9</v>
      </c>
      <c r="BM8" s="67"/>
      <c r="BN8" s="7" t="s">
        <v>10</v>
      </c>
      <c r="BO8" s="8"/>
      <c r="BP8" s="8"/>
      <c r="BQ8" s="8"/>
      <c r="BR8" s="8"/>
      <c r="BS8" s="8"/>
      <c r="BT8" s="8"/>
      <c r="BU8" s="8"/>
      <c r="BV8" s="8"/>
      <c r="BW8" s="8"/>
      <c r="BX8" s="8"/>
      <c r="BY8" s="9"/>
    </row>
    <row r="9" spans="1:78" ht="18.75" customHeight="1">
      <c r="A9" s="2"/>
      <c r="B9" s="68" t="s">
        <v>11</v>
      </c>
      <c r="C9" s="68"/>
      <c r="D9" s="68"/>
      <c r="E9" s="68"/>
      <c r="F9" s="68"/>
      <c r="G9" s="68"/>
      <c r="H9" s="68"/>
      <c r="I9" s="68"/>
      <c r="J9" s="68" t="s">
        <v>12</v>
      </c>
      <c r="K9" s="68"/>
      <c r="L9" s="68"/>
      <c r="M9" s="68"/>
      <c r="N9" s="68"/>
      <c r="O9" s="68"/>
      <c r="P9" s="68"/>
      <c r="Q9" s="68"/>
      <c r="R9" s="68" t="s">
        <v>13</v>
      </c>
      <c r="S9" s="68"/>
      <c r="T9" s="68"/>
      <c r="U9" s="68"/>
      <c r="V9" s="68"/>
      <c r="W9" s="68"/>
      <c r="X9" s="68"/>
      <c r="Y9" s="68"/>
      <c r="Z9" s="68" t="s">
        <v>14</v>
      </c>
      <c r="AA9" s="68"/>
      <c r="AB9" s="68"/>
      <c r="AC9" s="68"/>
      <c r="AD9" s="68"/>
      <c r="AE9" s="68"/>
      <c r="AF9" s="68"/>
      <c r="AG9" s="68"/>
      <c r="AH9" s="3"/>
      <c r="AI9" s="68" t="s">
        <v>15</v>
      </c>
      <c r="AJ9" s="68"/>
      <c r="AK9" s="68"/>
      <c r="AL9" s="68"/>
      <c r="AM9" s="68"/>
      <c r="AN9" s="68"/>
      <c r="AO9" s="68"/>
      <c r="AP9" s="68"/>
      <c r="AQ9" s="68" t="s">
        <v>16</v>
      </c>
      <c r="AR9" s="68"/>
      <c r="AS9" s="68"/>
      <c r="AT9" s="68"/>
      <c r="AU9" s="68"/>
      <c r="AV9" s="68"/>
      <c r="AW9" s="68"/>
      <c r="AX9" s="68"/>
      <c r="AY9" s="68" t="s">
        <v>17</v>
      </c>
      <c r="AZ9" s="68"/>
      <c r="BA9" s="68"/>
      <c r="BB9" s="68"/>
      <c r="BC9" s="68"/>
      <c r="BD9" s="68"/>
      <c r="BE9" s="68"/>
      <c r="BF9" s="68"/>
      <c r="BG9" s="3"/>
      <c r="BH9" s="3"/>
      <c r="BI9" s="3"/>
      <c r="BJ9" s="3"/>
      <c r="BK9" s="3"/>
      <c r="BL9" s="69" t="s">
        <v>18</v>
      </c>
      <c r="BM9" s="70"/>
      <c r="BN9" s="10" t="s">
        <v>19</v>
      </c>
      <c r="BO9" s="11"/>
      <c r="BP9" s="11"/>
      <c r="BQ9" s="11"/>
      <c r="BR9" s="11"/>
      <c r="BS9" s="11"/>
      <c r="BT9" s="11"/>
      <c r="BU9" s="11"/>
      <c r="BV9" s="11"/>
      <c r="BW9" s="11"/>
      <c r="BX9" s="11"/>
      <c r="BY9" s="12"/>
    </row>
    <row r="10" spans="1:78" ht="18.75" customHeight="1">
      <c r="A10" s="2"/>
      <c r="B10" s="57" t="str">
        <f>データ!M6</f>
        <v>-</v>
      </c>
      <c r="C10" s="57"/>
      <c r="D10" s="57"/>
      <c r="E10" s="57"/>
      <c r="F10" s="57"/>
      <c r="G10" s="57"/>
      <c r="H10" s="57"/>
      <c r="I10" s="57"/>
      <c r="J10" s="57">
        <f>データ!N6</f>
        <v>89.48</v>
      </c>
      <c r="K10" s="57"/>
      <c r="L10" s="57"/>
      <c r="M10" s="57"/>
      <c r="N10" s="57"/>
      <c r="O10" s="57"/>
      <c r="P10" s="57"/>
      <c r="Q10" s="57"/>
      <c r="R10" s="57">
        <f>データ!O6</f>
        <v>83.52</v>
      </c>
      <c r="S10" s="57"/>
      <c r="T10" s="57"/>
      <c r="U10" s="57"/>
      <c r="V10" s="57"/>
      <c r="W10" s="57"/>
      <c r="X10" s="57"/>
      <c r="Y10" s="57"/>
      <c r="Z10" s="65">
        <f>データ!P6</f>
        <v>4536</v>
      </c>
      <c r="AA10" s="65"/>
      <c r="AB10" s="65"/>
      <c r="AC10" s="65"/>
      <c r="AD10" s="65"/>
      <c r="AE10" s="65"/>
      <c r="AF10" s="65"/>
      <c r="AG10" s="65"/>
      <c r="AH10" s="2"/>
      <c r="AI10" s="65">
        <f>データ!T6</f>
        <v>12155</v>
      </c>
      <c r="AJ10" s="65"/>
      <c r="AK10" s="65"/>
      <c r="AL10" s="65"/>
      <c r="AM10" s="65"/>
      <c r="AN10" s="65"/>
      <c r="AO10" s="65"/>
      <c r="AP10" s="65"/>
      <c r="AQ10" s="57">
        <f>データ!U6</f>
        <v>46.16</v>
      </c>
      <c r="AR10" s="57"/>
      <c r="AS10" s="57"/>
      <c r="AT10" s="57"/>
      <c r="AU10" s="57"/>
      <c r="AV10" s="57"/>
      <c r="AW10" s="57"/>
      <c r="AX10" s="57"/>
      <c r="AY10" s="57">
        <f>データ!V6</f>
        <v>263.32</v>
      </c>
      <c r="AZ10" s="57"/>
      <c r="BA10" s="57"/>
      <c r="BB10" s="57"/>
      <c r="BC10" s="57"/>
      <c r="BD10" s="57"/>
      <c r="BE10" s="57"/>
      <c r="BF10" s="57"/>
      <c r="BG10" s="2"/>
      <c r="BH10" s="2"/>
      <c r="BI10" s="2"/>
      <c r="BJ10" s="2"/>
      <c r="BK10" s="2"/>
      <c r="BL10" s="58" t="s">
        <v>20</v>
      </c>
      <c r="BM10" s="59"/>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22</v>
      </c>
      <c r="BM11" s="60"/>
      <c r="BN11" s="60"/>
      <c r="BO11" s="60"/>
      <c r="BP11" s="60"/>
      <c r="BQ11" s="60"/>
      <c r="BR11" s="60"/>
      <c r="BS11" s="60"/>
      <c r="BT11" s="60"/>
      <c r="BU11" s="60"/>
      <c r="BV11" s="60"/>
      <c r="BW11" s="60"/>
      <c r="BX11" s="60"/>
      <c r="BY11" s="60"/>
      <c r="BZ11" s="60"/>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c r="A14" s="2"/>
      <c r="B14" s="62" t="s">
        <v>23</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1" t="s">
        <v>24</v>
      </c>
      <c r="BM14" s="42"/>
      <c r="BN14" s="42"/>
      <c r="BO14" s="42"/>
      <c r="BP14" s="42"/>
      <c r="BQ14" s="42"/>
      <c r="BR14" s="42"/>
      <c r="BS14" s="42"/>
      <c r="BT14" s="42"/>
      <c r="BU14" s="42"/>
      <c r="BV14" s="42"/>
      <c r="BW14" s="42"/>
      <c r="BX14" s="42"/>
      <c r="BY14" s="42"/>
      <c r="BZ14" s="43"/>
    </row>
    <row r="15" spans="1:78" ht="13.5" customHeight="1">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104</v>
      </c>
      <c r="BM16" s="48"/>
      <c r="BN16" s="48"/>
      <c r="BO16" s="48"/>
      <c r="BP16" s="48"/>
      <c r="BQ16" s="48"/>
      <c r="BR16" s="48"/>
      <c r="BS16" s="48"/>
      <c r="BT16" s="48"/>
      <c r="BU16" s="48"/>
      <c r="BV16" s="48"/>
      <c r="BW16" s="48"/>
      <c r="BX16" s="48"/>
      <c r="BY16" s="48"/>
      <c r="BZ16" s="49"/>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7"/>
      <c r="BM17" s="48"/>
      <c r="BN17" s="48"/>
      <c r="BO17" s="48"/>
      <c r="BP17" s="48"/>
      <c r="BQ17" s="48"/>
      <c r="BR17" s="48"/>
      <c r="BS17" s="48"/>
      <c r="BT17" s="48"/>
      <c r="BU17" s="48"/>
      <c r="BV17" s="48"/>
      <c r="BW17" s="48"/>
      <c r="BX17" s="48"/>
      <c r="BY17" s="48"/>
      <c r="BZ17" s="49"/>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7"/>
      <c r="BM18" s="48"/>
      <c r="BN18" s="48"/>
      <c r="BO18" s="48"/>
      <c r="BP18" s="48"/>
      <c r="BQ18" s="48"/>
      <c r="BR18" s="48"/>
      <c r="BS18" s="48"/>
      <c r="BT18" s="48"/>
      <c r="BU18" s="48"/>
      <c r="BV18" s="48"/>
      <c r="BW18" s="48"/>
      <c r="BX18" s="48"/>
      <c r="BY18" s="48"/>
      <c r="BZ18" s="49"/>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7"/>
      <c r="BM19" s="48"/>
      <c r="BN19" s="48"/>
      <c r="BO19" s="48"/>
      <c r="BP19" s="48"/>
      <c r="BQ19" s="48"/>
      <c r="BR19" s="48"/>
      <c r="BS19" s="48"/>
      <c r="BT19" s="48"/>
      <c r="BU19" s="48"/>
      <c r="BV19" s="48"/>
      <c r="BW19" s="48"/>
      <c r="BX19" s="48"/>
      <c r="BY19" s="48"/>
      <c r="BZ19" s="49"/>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7"/>
      <c r="BM20" s="48"/>
      <c r="BN20" s="48"/>
      <c r="BO20" s="48"/>
      <c r="BP20" s="48"/>
      <c r="BQ20" s="48"/>
      <c r="BR20" s="48"/>
      <c r="BS20" s="48"/>
      <c r="BT20" s="48"/>
      <c r="BU20" s="48"/>
      <c r="BV20" s="48"/>
      <c r="BW20" s="48"/>
      <c r="BX20" s="48"/>
      <c r="BY20" s="48"/>
      <c r="BZ20" s="49"/>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7"/>
      <c r="BM21" s="48"/>
      <c r="BN21" s="48"/>
      <c r="BO21" s="48"/>
      <c r="BP21" s="48"/>
      <c r="BQ21" s="48"/>
      <c r="BR21" s="48"/>
      <c r="BS21" s="48"/>
      <c r="BT21" s="48"/>
      <c r="BU21" s="48"/>
      <c r="BV21" s="48"/>
      <c r="BW21" s="48"/>
      <c r="BX21" s="48"/>
      <c r="BY21" s="48"/>
      <c r="BZ21" s="49"/>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7"/>
      <c r="BM22" s="48"/>
      <c r="BN22" s="48"/>
      <c r="BO22" s="48"/>
      <c r="BP22" s="48"/>
      <c r="BQ22" s="48"/>
      <c r="BR22" s="48"/>
      <c r="BS22" s="48"/>
      <c r="BT22" s="48"/>
      <c r="BU22" s="48"/>
      <c r="BV22" s="48"/>
      <c r="BW22" s="48"/>
      <c r="BX22" s="48"/>
      <c r="BY22" s="48"/>
      <c r="BZ22" s="49"/>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7"/>
      <c r="BM23" s="48"/>
      <c r="BN23" s="48"/>
      <c r="BO23" s="48"/>
      <c r="BP23" s="48"/>
      <c r="BQ23" s="48"/>
      <c r="BR23" s="48"/>
      <c r="BS23" s="48"/>
      <c r="BT23" s="48"/>
      <c r="BU23" s="48"/>
      <c r="BV23" s="48"/>
      <c r="BW23" s="48"/>
      <c r="BX23" s="48"/>
      <c r="BY23" s="48"/>
      <c r="BZ23" s="49"/>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7"/>
      <c r="BM24" s="48"/>
      <c r="BN24" s="48"/>
      <c r="BO24" s="48"/>
      <c r="BP24" s="48"/>
      <c r="BQ24" s="48"/>
      <c r="BR24" s="48"/>
      <c r="BS24" s="48"/>
      <c r="BT24" s="48"/>
      <c r="BU24" s="48"/>
      <c r="BV24" s="48"/>
      <c r="BW24" s="48"/>
      <c r="BX24" s="48"/>
      <c r="BY24" s="48"/>
      <c r="BZ24" s="49"/>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7"/>
      <c r="BM25" s="48"/>
      <c r="BN25" s="48"/>
      <c r="BO25" s="48"/>
      <c r="BP25" s="48"/>
      <c r="BQ25" s="48"/>
      <c r="BR25" s="48"/>
      <c r="BS25" s="48"/>
      <c r="BT25" s="48"/>
      <c r="BU25" s="48"/>
      <c r="BV25" s="48"/>
      <c r="BW25" s="48"/>
      <c r="BX25" s="48"/>
      <c r="BY25" s="48"/>
      <c r="BZ25" s="49"/>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7"/>
      <c r="BM26" s="48"/>
      <c r="BN26" s="48"/>
      <c r="BO26" s="48"/>
      <c r="BP26" s="48"/>
      <c r="BQ26" s="48"/>
      <c r="BR26" s="48"/>
      <c r="BS26" s="48"/>
      <c r="BT26" s="48"/>
      <c r="BU26" s="48"/>
      <c r="BV26" s="48"/>
      <c r="BW26" s="48"/>
      <c r="BX26" s="48"/>
      <c r="BY26" s="48"/>
      <c r="BZ26" s="49"/>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7"/>
      <c r="BM27" s="48"/>
      <c r="BN27" s="48"/>
      <c r="BO27" s="48"/>
      <c r="BP27" s="48"/>
      <c r="BQ27" s="48"/>
      <c r="BR27" s="48"/>
      <c r="BS27" s="48"/>
      <c r="BT27" s="48"/>
      <c r="BU27" s="48"/>
      <c r="BV27" s="48"/>
      <c r="BW27" s="48"/>
      <c r="BX27" s="48"/>
      <c r="BY27" s="48"/>
      <c r="BZ27" s="49"/>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7"/>
      <c r="BM28" s="48"/>
      <c r="BN28" s="48"/>
      <c r="BO28" s="48"/>
      <c r="BP28" s="48"/>
      <c r="BQ28" s="48"/>
      <c r="BR28" s="48"/>
      <c r="BS28" s="48"/>
      <c r="BT28" s="48"/>
      <c r="BU28" s="48"/>
      <c r="BV28" s="48"/>
      <c r="BW28" s="48"/>
      <c r="BX28" s="48"/>
      <c r="BY28" s="48"/>
      <c r="BZ28" s="49"/>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7"/>
      <c r="BM29" s="48"/>
      <c r="BN29" s="48"/>
      <c r="BO29" s="48"/>
      <c r="BP29" s="48"/>
      <c r="BQ29" s="48"/>
      <c r="BR29" s="48"/>
      <c r="BS29" s="48"/>
      <c r="BT29" s="48"/>
      <c r="BU29" s="48"/>
      <c r="BV29" s="48"/>
      <c r="BW29" s="48"/>
      <c r="BX29" s="48"/>
      <c r="BY29" s="48"/>
      <c r="BZ29" s="49"/>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7"/>
      <c r="BM30" s="48"/>
      <c r="BN30" s="48"/>
      <c r="BO30" s="48"/>
      <c r="BP30" s="48"/>
      <c r="BQ30" s="48"/>
      <c r="BR30" s="48"/>
      <c r="BS30" s="48"/>
      <c r="BT30" s="48"/>
      <c r="BU30" s="48"/>
      <c r="BV30" s="48"/>
      <c r="BW30" s="48"/>
      <c r="BX30" s="48"/>
      <c r="BY30" s="48"/>
      <c r="BZ30" s="49"/>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7"/>
      <c r="BM31" s="48"/>
      <c r="BN31" s="48"/>
      <c r="BO31" s="48"/>
      <c r="BP31" s="48"/>
      <c r="BQ31" s="48"/>
      <c r="BR31" s="48"/>
      <c r="BS31" s="48"/>
      <c r="BT31" s="48"/>
      <c r="BU31" s="48"/>
      <c r="BV31" s="48"/>
      <c r="BW31" s="48"/>
      <c r="BX31" s="48"/>
      <c r="BY31" s="48"/>
      <c r="BZ31" s="49"/>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7"/>
      <c r="BM32" s="48"/>
      <c r="BN32" s="48"/>
      <c r="BO32" s="48"/>
      <c r="BP32" s="48"/>
      <c r="BQ32" s="48"/>
      <c r="BR32" s="48"/>
      <c r="BS32" s="48"/>
      <c r="BT32" s="48"/>
      <c r="BU32" s="48"/>
      <c r="BV32" s="48"/>
      <c r="BW32" s="48"/>
      <c r="BX32" s="48"/>
      <c r="BY32" s="48"/>
      <c r="BZ32" s="49"/>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7"/>
      <c r="BM33" s="48"/>
      <c r="BN33" s="48"/>
      <c r="BO33" s="48"/>
      <c r="BP33" s="48"/>
      <c r="BQ33" s="48"/>
      <c r="BR33" s="48"/>
      <c r="BS33" s="48"/>
      <c r="BT33" s="48"/>
      <c r="BU33" s="48"/>
      <c r="BV33" s="48"/>
      <c r="BW33" s="48"/>
      <c r="BX33" s="48"/>
      <c r="BY33" s="48"/>
      <c r="BZ33" s="49"/>
    </row>
    <row r="34" spans="1:78" ht="13.5" customHeight="1">
      <c r="A34" s="2"/>
      <c r="B34" s="16"/>
      <c r="C34" s="53" t="s">
        <v>25</v>
      </c>
      <c r="D34" s="53"/>
      <c r="E34" s="53"/>
      <c r="F34" s="53"/>
      <c r="G34" s="53"/>
      <c r="H34" s="53"/>
      <c r="I34" s="53"/>
      <c r="J34" s="53"/>
      <c r="K34" s="53"/>
      <c r="L34" s="53"/>
      <c r="M34" s="53"/>
      <c r="N34" s="53"/>
      <c r="O34" s="53"/>
      <c r="P34" s="53"/>
      <c r="Q34" s="19"/>
      <c r="R34" s="53" t="s">
        <v>26</v>
      </c>
      <c r="S34" s="53"/>
      <c r="T34" s="53"/>
      <c r="U34" s="53"/>
      <c r="V34" s="53"/>
      <c r="W34" s="53"/>
      <c r="X34" s="53"/>
      <c r="Y34" s="53"/>
      <c r="Z34" s="53"/>
      <c r="AA34" s="53"/>
      <c r="AB34" s="53"/>
      <c r="AC34" s="53"/>
      <c r="AD34" s="53"/>
      <c r="AE34" s="53"/>
      <c r="AF34" s="19"/>
      <c r="AG34" s="53" t="s">
        <v>27</v>
      </c>
      <c r="AH34" s="53"/>
      <c r="AI34" s="53"/>
      <c r="AJ34" s="53"/>
      <c r="AK34" s="53"/>
      <c r="AL34" s="53"/>
      <c r="AM34" s="53"/>
      <c r="AN34" s="53"/>
      <c r="AO34" s="53"/>
      <c r="AP34" s="53"/>
      <c r="AQ34" s="53"/>
      <c r="AR34" s="53"/>
      <c r="AS34" s="53"/>
      <c r="AT34" s="53"/>
      <c r="AU34" s="19"/>
      <c r="AV34" s="53" t="s">
        <v>28</v>
      </c>
      <c r="AW34" s="53"/>
      <c r="AX34" s="53"/>
      <c r="AY34" s="53"/>
      <c r="AZ34" s="53"/>
      <c r="BA34" s="53"/>
      <c r="BB34" s="53"/>
      <c r="BC34" s="53"/>
      <c r="BD34" s="53"/>
      <c r="BE34" s="53"/>
      <c r="BF34" s="53"/>
      <c r="BG34" s="53"/>
      <c r="BH34" s="53"/>
      <c r="BI34" s="53"/>
      <c r="BJ34" s="18"/>
      <c r="BK34" s="2"/>
      <c r="BL34" s="47"/>
      <c r="BM34" s="48"/>
      <c r="BN34" s="48"/>
      <c r="BO34" s="48"/>
      <c r="BP34" s="48"/>
      <c r="BQ34" s="48"/>
      <c r="BR34" s="48"/>
      <c r="BS34" s="48"/>
      <c r="BT34" s="48"/>
      <c r="BU34" s="48"/>
      <c r="BV34" s="48"/>
      <c r="BW34" s="48"/>
      <c r="BX34" s="48"/>
      <c r="BY34" s="48"/>
      <c r="BZ34" s="49"/>
    </row>
    <row r="35" spans="1:78" ht="13.5" customHeight="1">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7"/>
      <c r="BM35" s="48"/>
      <c r="BN35" s="48"/>
      <c r="BO35" s="48"/>
      <c r="BP35" s="48"/>
      <c r="BQ35" s="48"/>
      <c r="BR35" s="48"/>
      <c r="BS35" s="48"/>
      <c r="BT35" s="48"/>
      <c r="BU35" s="48"/>
      <c r="BV35" s="48"/>
      <c r="BW35" s="48"/>
      <c r="BX35" s="48"/>
      <c r="BY35" s="48"/>
      <c r="BZ35" s="49"/>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7"/>
      <c r="BM36" s="48"/>
      <c r="BN36" s="48"/>
      <c r="BO36" s="48"/>
      <c r="BP36" s="48"/>
      <c r="BQ36" s="48"/>
      <c r="BR36" s="48"/>
      <c r="BS36" s="48"/>
      <c r="BT36" s="48"/>
      <c r="BU36" s="48"/>
      <c r="BV36" s="48"/>
      <c r="BW36" s="48"/>
      <c r="BX36" s="48"/>
      <c r="BY36" s="48"/>
      <c r="BZ36" s="49"/>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7"/>
      <c r="BM37" s="48"/>
      <c r="BN37" s="48"/>
      <c r="BO37" s="48"/>
      <c r="BP37" s="48"/>
      <c r="BQ37" s="48"/>
      <c r="BR37" s="48"/>
      <c r="BS37" s="48"/>
      <c r="BT37" s="48"/>
      <c r="BU37" s="48"/>
      <c r="BV37" s="48"/>
      <c r="BW37" s="48"/>
      <c r="BX37" s="48"/>
      <c r="BY37" s="48"/>
      <c r="BZ37" s="49"/>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7"/>
      <c r="BM38" s="48"/>
      <c r="BN38" s="48"/>
      <c r="BO38" s="48"/>
      <c r="BP38" s="48"/>
      <c r="BQ38" s="48"/>
      <c r="BR38" s="48"/>
      <c r="BS38" s="48"/>
      <c r="BT38" s="48"/>
      <c r="BU38" s="48"/>
      <c r="BV38" s="48"/>
      <c r="BW38" s="48"/>
      <c r="BX38" s="48"/>
      <c r="BY38" s="48"/>
      <c r="BZ38" s="49"/>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7"/>
      <c r="BM39" s="48"/>
      <c r="BN39" s="48"/>
      <c r="BO39" s="48"/>
      <c r="BP39" s="48"/>
      <c r="BQ39" s="48"/>
      <c r="BR39" s="48"/>
      <c r="BS39" s="48"/>
      <c r="BT39" s="48"/>
      <c r="BU39" s="48"/>
      <c r="BV39" s="48"/>
      <c r="BW39" s="48"/>
      <c r="BX39" s="48"/>
      <c r="BY39" s="48"/>
      <c r="BZ39" s="49"/>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7"/>
      <c r="BM40" s="48"/>
      <c r="BN40" s="48"/>
      <c r="BO40" s="48"/>
      <c r="BP40" s="48"/>
      <c r="BQ40" s="48"/>
      <c r="BR40" s="48"/>
      <c r="BS40" s="48"/>
      <c r="BT40" s="48"/>
      <c r="BU40" s="48"/>
      <c r="BV40" s="48"/>
      <c r="BW40" s="48"/>
      <c r="BX40" s="48"/>
      <c r="BY40" s="48"/>
      <c r="BZ40" s="49"/>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7"/>
      <c r="BM41" s="48"/>
      <c r="BN41" s="48"/>
      <c r="BO41" s="48"/>
      <c r="BP41" s="48"/>
      <c r="BQ41" s="48"/>
      <c r="BR41" s="48"/>
      <c r="BS41" s="48"/>
      <c r="BT41" s="48"/>
      <c r="BU41" s="48"/>
      <c r="BV41" s="48"/>
      <c r="BW41" s="48"/>
      <c r="BX41" s="48"/>
      <c r="BY41" s="48"/>
      <c r="BZ41" s="49"/>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7"/>
      <c r="BM42" s="48"/>
      <c r="BN42" s="48"/>
      <c r="BO42" s="48"/>
      <c r="BP42" s="48"/>
      <c r="BQ42" s="48"/>
      <c r="BR42" s="48"/>
      <c r="BS42" s="48"/>
      <c r="BT42" s="48"/>
      <c r="BU42" s="48"/>
      <c r="BV42" s="48"/>
      <c r="BW42" s="48"/>
      <c r="BX42" s="48"/>
      <c r="BY42" s="48"/>
      <c r="BZ42" s="49"/>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7"/>
      <c r="BM43" s="48"/>
      <c r="BN43" s="48"/>
      <c r="BO43" s="48"/>
      <c r="BP43" s="48"/>
      <c r="BQ43" s="48"/>
      <c r="BR43" s="48"/>
      <c r="BS43" s="48"/>
      <c r="BT43" s="48"/>
      <c r="BU43" s="48"/>
      <c r="BV43" s="48"/>
      <c r="BW43" s="48"/>
      <c r="BX43" s="48"/>
      <c r="BY43" s="48"/>
      <c r="BZ43" s="49"/>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7"/>
      <c r="BM44" s="48"/>
      <c r="BN44" s="48"/>
      <c r="BO44" s="48"/>
      <c r="BP44" s="48"/>
      <c r="BQ44" s="48"/>
      <c r="BR44" s="48"/>
      <c r="BS44" s="48"/>
      <c r="BT44" s="48"/>
      <c r="BU44" s="48"/>
      <c r="BV44" s="48"/>
      <c r="BW44" s="48"/>
      <c r="BX44" s="48"/>
      <c r="BY44" s="48"/>
      <c r="BZ44" s="49"/>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29</v>
      </c>
      <c r="BM45" s="42"/>
      <c r="BN45" s="42"/>
      <c r="BO45" s="42"/>
      <c r="BP45" s="42"/>
      <c r="BQ45" s="42"/>
      <c r="BR45" s="42"/>
      <c r="BS45" s="42"/>
      <c r="BT45" s="42"/>
      <c r="BU45" s="42"/>
      <c r="BV45" s="42"/>
      <c r="BW45" s="42"/>
      <c r="BX45" s="42"/>
      <c r="BY45" s="42"/>
      <c r="BZ45" s="43"/>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105</v>
      </c>
      <c r="BM47" s="48"/>
      <c r="BN47" s="48"/>
      <c r="BO47" s="48"/>
      <c r="BP47" s="48"/>
      <c r="BQ47" s="48"/>
      <c r="BR47" s="48"/>
      <c r="BS47" s="48"/>
      <c r="BT47" s="48"/>
      <c r="BU47" s="48"/>
      <c r="BV47" s="48"/>
      <c r="BW47" s="48"/>
      <c r="BX47" s="48"/>
      <c r="BY47" s="48"/>
      <c r="BZ47" s="49"/>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c r="A56" s="2"/>
      <c r="B56" s="16"/>
      <c r="C56" s="53" t="s">
        <v>30</v>
      </c>
      <c r="D56" s="53"/>
      <c r="E56" s="53"/>
      <c r="F56" s="53"/>
      <c r="G56" s="53"/>
      <c r="H56" s="53"/>
      <c r="I56" s="53"/>
      <c r="J56" s="53"/>
      <c r="K56" s="53"/>
      <c r="L56" s="53"/>
      <c r="M56" s="53"/>
      <c r="N56" s="53"/>
      <c r="O56" s="53"/>
      <c r="P56" s="53"/>
      <c r="Q56" s="19"/>
      <c r="R56" s="53" t="s">
        <v>31</v>
      </c>
      <c r="S56" s="53"/>
      <c r="T56" s="53"/>
      <c r="U56" s="53"/>
      <c r="V56" s="53"/>
      <c r="W56" s="53"/>
      <c r="X56" s="53"/>
      <c r="Y56" s="53"/>
      <c r="Z56" s="53"/>
      <c r="AA56" s="53"/>
      <c r="AB56" s="53"/>
      <c r="AC56" s="53"/>
      <c r="AD56" s="53"/>
      <c r="AE56" s="53"/>
      <c r="AF56" s="19"/>
      <c r="AG56" s="53" t="s">
        <v>32</v>
      </c>
      <c r="AH56" s="53"/>
      <c r="AI56" s="53"/>
      <c r="AJ56" s="53"/>
      <c r="AK56" s="53"/>
      <c r="AL56" s="53"/>
      <c r="AM56" s="53"/>
      <c r="AN56" s="53"/>
      <c r="AO56" s="53"/>
      <c r="AP56" s="53"/>
      <c r="AQ56" s="53"/>
      <c r="AR56" s="53"/>
      <c r="AS56" s="53"/>
      <c r="AT56" s="53"/>
      <c r="AU56" s="19"/>
      <c r="AV56" s="53" t="s">
        <v>33</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c r="A60" s="2"/>
      <c r="B60" s="54" t="s">
        <v>34</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7"/>
      <c r="BM63" s="48"/>
      <c r="BN63" s="48"/>
      <c r="BO63" s="48"/>
      <c r="BP63" s="48"/>
      <c r="BQ63" s="48"/>
      <c r="BR63" s="48"/>
      <c r="BS63" s="48"/>
      <c r="BT63" s="48"/>
      <c r="BU63" s="48"/>
      <c r="BV63" s="48"/>
      <c r="BW63" s="48"/>
      <c r="BX63" s="48"/>
      <c r="BY63" s="48"/>
      <c r="BZ63" s="49"/>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35</v>
      </c>
      <c r="BM64" s="42"/>
      <c r="BN64" s="42"/>
      <c r="BO64" s="42"/>
      <c r="BP64" s="42"/>
      <c r="BQ64" s="42"/>
      <c r="BR64" s="42"/>
      <c r="BS64" s="42"/>
      <c r="BT64" s="42"/>
      <c r="BU64" s="42"/>
      <c r="BV64" s="42"/>
      <c r="BW64" s="42"/>
      <c r="BX64" s="42"/>
      <c r="BY64" s="42"/>
      <c r="BZ64" s="43"/>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106</v>
      </c>
      <c r="BM66" s="48"/>
      <c r="BN66" s="48"/>
      <c r="BO66" s="48"/>
      <c r="BP66" s="48"/>
      <c r="BQ66" s="48"/>
      <c r="BR66" s="48"/>
      <c r="BS66" s="48"/>
      <c r="BT66" s="48"/>
      <c r="BU66" s="48"/>
      <c r="BV66" s="48"/>
      <c r="BW66" s="48"/>
      <c r="BX66" s="48"/>
      <c r="BY66" s="48"/>
      <c r="BZ66" s="49"/>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c r="A79" s="2"/>
      <c r="B79" s="16"/>
      <c r="C79" s="53" t="s">
        <v>36</v>
      </c>
      <c r="D79" s="53"/>
      <c r="E79" s="53"/>
      <c r="F79" s="53"/>
      <c r="G79" s="53"/>
      <c r="H79" s="53"/>
      <c r="I79" s="53"/>
      <c r="J79" s="53"/>
      <c r="K79" s="53"/>
      <c r="L79" s="53"/>
      <c r="M79" s="53"/>
      <c r="N79" s="53"/>
      <c r="O79" s="53"/>
      <c r="P79" s="53"/>
      <c r="Q79" s="53"/>
      <c r="R79" s="53"/>
      <c r="S79" s="53"/>
      <c r="T79" s="53"/>
      <c r="U79" s="19"/>
      <c r="V79" s="19"/>
      <c r="W79" s="53" t="s">
        <v>37</v>
      </c>
      <c r="X79" s="53"/>
      <c r="Y79" s="53"/>
      <c r="Z79" s="53"/>
      <c r="AA79" s="53"/>
      <c r="AB79" s="53"/>
      <c r="AC79" s="53"/>
      <c r="AD79" s="53"/>
      <c r="AE79" s="53"/>
      <c r="AF79" s="53"/>
      <c r="AG79" s="53"/>
      <c r="AH79" s="53"/>
      <c r="AI79" s="53"/>
      <c r="AJ79" s="53"/>
      <c r="AK79" s="53"/>
      <c r="AL79" s="53"/>
      <c r="AM79" s="53"/>
      <c r="AN79" s="53"/>
      <c r="AO79" s="19"/>
      <c r="AP79" s="19"/>
      <c r="AQ79" s="53" t="s">
        <v>38</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c r="C83" s="2" t="s">
        <v>39</v>
      </c>
    </row>
  </sheetData>
  <sheetProtection password="8649"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2015</v>
      </c>
      <c r="C6" s="31">
        <f t="shared" ref="C6:V6" si="3">C7</f>
        <v>123498</v>
      </c>
      <c r="D6" s="31">
        <f t="shared" si="3"/>
        <v>46</v>
      </c>
      <c r="E6" s="31">
        <f t="shared" si="3"/>
        <v>1</v>
      </c>
      <c r="F6" s="31">
        <f t="shared" si="3"/>
        <v>0</v>
      </c>
      <c r="G6" s="31">
        <f t="shared" si="3"/>
        <v>1</v>
      </c>
      <c r="H6" s="31" t="str">
        <f t="shared" si="3"/>
        <v>千葉県　東庄町</v>
      </c>
      <c r="I6" s="31" t="str">
        <f t="shared" si="3"/>
        <v>法適用</v>
      </c>
      <c r="J6" s="31" t="str">
        <f t="shared" si="3"/>
        <v>水道事業</v>
      </c>
      <c r="K6" s="31" t="str">
        <f t="shared" si="3"/>
        <v>末端給水事業</v>
      </c>
      <c r="L6" s="31" t="str">
        <f t="shared" si="3"/>
        <v>A7</v>
      </c>
      <c r="M6" s="32" t="str">
        <f t="shared" si="3"/>
        <v>-</v>
      </c>
      <c r="N6" s="32">
        <f t="shared" si="3"/>
        <v>89.48</v>
      </c>
      <c r="O6" s="32">
        <f t="shared" si="3"/>
        <v>83.52</v>
      </c>
      <c r="P6" s="32">
        <f t="shared" si="3"/>
        <v>4536</v>
      </c>
      <c r="Q6" s="32">
        <f t="shared" si="3"/>
        <v>14634</v>
      </c>
      <c r="R6" s="32">
        <f t="shared" si="3"/>
        <v>46.25</v>
      </c>
      <c r="S6" s="32">
        <f t="shared" si="3"/>
        <v>316.41000000000003</v>
      </c>
      <c r="T6" s="32">
        <f t="shared" si="3"/>
        <v>12155</v>
      </c>
      <c r="U6" s="32">
        <f t="shared" si="3"/>
        <v>46.16</v>
      </c>
      <c r="V6" s="32">
        <f t="shared" si="3"/>
        <v>263.32</v>
      </c>
      <c r="W6" s="33">
        <f>IF(W7="",NA(),W7)</f>
        <v>107.8</v>
      </c>
      <c r="X6" s="33">
        <f t="shared" ref="X6:AF6" si="4">IF(X7="",NA(),X7)</f>
        <v>111.93</v>
      </c>
      <c r="Y6" s="33">
        <f t="shared" si="4"/>
        <v>110.8</v>
      </c>
      <c r="Z6" s="33">
        <f t="shared" si="4"/>
        <v>119.06</v>
      </c>
      <c r="AA6" s="33">
        <f t="shared" si="4"/>
        <v>120.1</v>
      </c>
      <c r="AB6" s="33">
        <f t="shared" si="4"/>
        <v>109.08</v>
      </c>
      <c r="AC6" s="33">
        <f t="shared" si="4"/>
        <v>108.33</v>
      </c>
      <c r="AD6" s="33">
        <f t="shared" si="4"/>
        <v>107.95</v>
      </c>
      <c r="AE6" s="33">
        <f t="shared" si="4"/>
        <v>109.49</v>
      </c>
      <c r="AF6" s="33">
        <f t="shared" si="4"/>
        <v>111.06</v>
      </c>
      <c r="AG6" s="32" t="str">
        <f>IF(AG7="","",IF(AG7="-","【-】","【"&amp;SUBSTITUTE(TEXT(AG7,"#,##0.00"),"-","△")&amp;"】"))</f>
        <v>【113.56】</v>
      </c>
      <c r="AH6" s="32">
        <f>IF(AH7="",NA(),AH7)</f>
        <v>0</v>
      </c>
      <c r="AI6" s="32">
        <f t="shared" ref="AI6:AQ6" si="5">IF(AI7="",NA(),AI7)</f>
        <v>0</v>
      </c>
      <c r="AJ6" s="32">
        <f t="shared" si="5"/>
        <v>0</v>
      </c>
      <c r="AK6" s="32">
        <f t="shared" si="5"/>
        <v>0</v>
      </c>
      <c r="AL6" s="32">
        <f t="shared" si="5"/>
        <v>0</v>
      </c>
      <c r="AM6" s="33">
        <f t="shared" si="5"/>
        <v>16.09</v>
      </c>
      <c r="AN6" s="33">
        <f t="shared" si="5"/>
        <v>15.69</v>
      </c>
      <c r="AO6" s="33">
        <f t="shared" si="5"/>
        <v>13.47</v>
      </c>
      <c r="AP6" s="33">
        <f t="shared" si="5"/>
        <v>9.49</v>
      </c>
      <c r="AQ6" s="33">
        <f t="shared" si="5"/>
        <v>9.35</v>
      </c>
      <c r="AR6" s="32" t="str">
        <f>IF(AR7="","",IF(AR7="-","【-】","【"&amp;SUBSTITUTE(TEXT(AR7,"#,##0.00"),"-","△")&amp;"】"))</f>
        <v>【0.87】</v>
      </c>
      <c r="AS6" s="33">
        <f>IF(AS7="",NA(),AS7)</f>
        <v>847.52</v>
      </c>
      <c r="AT6" s="33">
        <f t="shared" ref="AT6:BB6" si="6">IF(AT7="",NA(),AT7)</f>
        <v>1060.23</v>
      </c>
      <c r="AU6" s="33">
        <f t="shared" si="6"/>
        <v>1514.83</v>
      </c>
      <c r="AV6" s="33">
        <f t="shared" si="6"/>
        <v>1323.1</v>
      </c>
      <c r="AW6" s="33">
        <f t="shared" si="6"/>
        <v>1582.65</v>
      </c>
      <c r="AX6" s="33">
        <f t="shared" si="6"/>
        <v>1128.25</v>
      </c>
      <c r="AY6" s="33">
        <f t="shared" si="6"/>
        <v>1159.4100000000001</v>
      </c>
      <c r="AZ6" s="33">
        <f t="shared" si="6"/>
        <v>1081.23</v>
      </c>
      <c r="BA6" s="33">
        <f t="shared" si="6"/>
        <v>406.37</v>
      </c>
      <c r="BB6" s="33">
        <f t="shared" si="6"/>
        <v>398.29</v>
      </c>
      <c r="BC6" s="32" t="str">
        <f>IF(BC7="","",IF(BC7="-","【-】","【"&amp;SUBSTITUTE(TEXT(BC7,"#,##0.00"),"-","△")&amp;"】"))</f>
        <v>【262.74】</v>
      </c>
      <c r="BD6" s="33">
        <f>IF(BD7="",NA(),BD7)</f>
        <v>57.77</v>
      </c>
      <c r="BE6" s="33">
        <f t="shared" ref="BE6:BM6" si="7">IF(BE7="",NA(),BE7)</f>
        <v>44.19</v>
      </c>
      <c r="BF6" s="33">
        <f t="shared" si="7"/>
        <v>41.9</v>
      </c>
      <c r="BG6" s="33">
        <f t="shared" si="7"/>
        <v>39.83</v>
      </c>
      <c r="BH6" s="33">
        <f t="shared" si="7"/>
        <v>37.9</v>
      </c>
      <c r="BI6" s="33">
        <f t="shared" si="7"/>
        <v>474.06</v>
      </c>
      <c r="BJ6" s="33">
        <f t="shared" si="7"/>
        <v>458</v>
      </c>
      <c r="BK6" s="33">
        <f t="shared" si="7"/>
        <v>443.13</v>
      </c>
      <c r="BL6" s="33">
        <f t="shared" si="7"/>
        <v>442.54</v>
      </c>
      <c r="BM6" s="33">
        <f t="shared" si="7"/>
        <v>431</v>
      </c>
      <c r="BN6" s="32" t="str">
        <f>IF(BN7="","",IF(BN7="-","【-】","【"&amp;SUBSTITUTE(TEXT(BN7,"#,##0.00"),"-","△")&amp;"】"))</f>
        <v>【276.38】</v>
      </c>
      <c r="BO6" s="33">
        <f>IF(BO7="",NA(),BO7)</f>
        <v>82.96</v>
      </c>
      <c r="BP6" s="33">
        <f t="shared" ref="BP6:BX6" si="8">IF(BP7="",NA(),BP7)</f>
        <v>85.47</v>
      </c>
      <c r="BQ6" s="33">
        <f t="shared" si="8"/>
        <v>86.16</v>
      </c>
      <c r="BR6" s="33">
        <f t="shared" si="8"/>
        <v>93.28</v>
      </c>
      <c r="BS6" s="33">
        <f t="shared" si="8"/>
        <v>92.43</v>
      </c>
      <c r="BT6" s="33">
        <f t="shared" si="8"/>
        <v>96.62</v>
      </c>
      <c r="BU6" s="33">
        <f t="shared" si="8"/>
        <v>96.27</v>
      </c>
      <c r="BV6" s="33">
        <f t="shared" si="8"/>
        <v>95.4</v>
      </c>
      <c r="BW6" s="33">
        <f t="shared" si="8"/>
        <v>98.6</v>
      </c>
      <c r="BX6" s="33">
        <f t="shared" si="8"/>
        <v>100.82</v>
      </c>
      <c r="BY6" s="32" t="str">
        <f>IF(BY7="","",IF(BY7="-","【-】","【"&amp;SUBSTITUTE(TEXT(BY7,"#,##0.00"),"-","△")&amp;"】"))</f>
        <v>【104.99】</v>
      </c>
      <c r="BZ6" s="33">
        <f>IF(BZ7="",NA(),BZ7)</f>
        <v>264.08</v>
      </c>
      <c r="CA6" s="33">
        <f t="shared" ref="CA6:CI6" si="9">IF(CA7="",NA(),CA7)</f>
        <v>257.39999999999998</v>
      </c>
      <c r="CB6" s="33">
        <f t="shared" si="9"/>
        <v>257.54000000000002</v>
      </c>
      <c r="CC6" s="33">
        <f t="shared" si="9"/>
        <v>238.25</v>
      </c>
      <c r="CD6" s="33">
        <f t="shared" si="9"/>
        <v>238.53</v>
      </c>
      <c r="CE6" s="33">
        <f t="shared" si="9"/>
        <v>184.53</v>
      </c>
      <c r="CF6" s="33">
        <f t="shared" si="9"/>
        <v>186.94</v>
      </c>
      <c r="CG6" s="33">
        <f t="shared" si="9"/>
        <v>186.15</v>
      </c>
      <c r="CH6" s="33">
        <f t="shared" si="9"/>
        <v>181.67</v>
      </c>
      <c r="CI6" s="33">
        <f t="shared" si="9"/>
        <v>179.55</v>
      </c>
      <c r="CJ6" s="32" t="str">
        <f>IF(CJ7="","",IF(CJ7="-","【-】","【"&amp;SUBSTITUTE(TEXT(CJ7,"#,##0.00"),"-","△")&amp;"】"))</f>
        <v>【163.72】</v>
      </c>
      <c r="CK6" s="33">
        <f>IF(CK7="",NA(),CK7)</f>
        <v>50.07</v>
      </c>
      <c r="CL6" s="33">
        <f t="shared" ref="CL6:CT6" si="10">IF(CL7="",NA(),CL7)</f>
        <v>50.47</v>
      </c>
      <c r="CM6" s="33">
        <f t="shared" si="10"/>
        <v>49.41</v>
      </c>
      <c r="CN6" s="33">
        <f t="shared" si="10"/>
        <v>48.73</v>
      </c>
      <c r="CO6" s="33">
        <f t="shared" si="10"/>
        <v>48.61</v>
      </c>
      <c r="CP6" s="33">
        <f t="shared" si="10"/>
        <v>52.9</v>
      </c>
      <c r="CQ6" s="33">
        <f t="shared" si="10"/>
        <v>54.51</v>
      </c>
      <c r="CR6" s="33">
        <f t="shared" si="10"/>
        <v>54.47</v>
      </c>
      <c r="CS6" s="33">
        <f t="shared" si="10"/>
        <v>53.61</v>
      </c>
      <c r="CT6" s="33">
        <f t="shared" si="10"/>
        <v>53.52</v>
      </c>
      <c r="CU6" s="32" t="str">
        <f>IF(CU7="","",IF(CU7="-","【-】","【"&amp;SUBSTITUTE(TEXT(CU7,"#,##0.00"),"-","△")&amp;"】"))</f>
        <v>【59.76】</v>
      </c>
      <c r="CV6" s="33">
        <f>IF(CV7="",NA(),CV7)</f>
        <v>96.17</v>
      </c>
      <c r="CW6" s="33">
        <f t="shared" ref="CW6:DE6" si="11">IF(CW7="",NA(),CW7)</f>
        <v>95.33</v>
      </c>
      <c r="CX6" s="33">
        <f t="shared" si="11"/>
        <v>96.95</v>
      </c>
      <c r="CY6" s="33">
        <f t="shared" si="11"/>
        <v>97.93</v>
      </c>
      <c r="CZ6" s="33">
        <f t="shared" si="11"/>
        <v>97.96</v>
      </c>
      <c r="DA6" s="33">
        <f t="shared" si="11"/>
        <v>81.63</v>
      </c>
      <c r="DB6" s="33">
        <f t="shared" si="11"/>
        <v>81.790000000000006</v>
      </c>
      <c r="DC6" s="33">
        <f t="shared" si="11"/>
        <v>81.459999999999994</v>
      </c>
      <c r="DD6" s="33">
        <f t="shared" si="11"/>
        <v>81.31</v>
      </c>
      <c r="DE6" s="33">
        <f t="shared" si="11"/>
        <v>81.459999999999994</v>
      </c>
      <c r="DF6" s="32" t="str">
        <f>IF(DF7="","",IF(DF7="-","【-】","【"&amp;SUBSTITUTE(TEXT(DF7,"#,##0.00"),"-","△")&amp;"】"))</f>
        <v>【89.95】</v>
      </c>
      <c r="DG6" s="33">
        <f>IF(DG7="",NA(),DG7)</f>
        <v>60.63</v>
      </c>
      <c r="DH6" s="33">
        <f t="shared" ref="DH6:DP6" si="12">IF(DH7="",NA(),DH7)</f>
        <v>62.7</v>
      </c>
      <c r="DI6" s="33">
        <f t="shared" si="12"/>
        <v>64.63</v>
      </c>
      <c r="DJ6" s="33">
        <f t="shared" si="12"/>
        <v>70.75</v>
      </c>
      <c r="DK6" s="33">
        <f t="shared" si="12"/>
        <v>72.11</v>
      </c>
      <c r="DL6" s="33">
        <f t="shared" si="12"/>
        <v>37.25</v>
      </c>
      <c r="DM6" s="33">
        <f t="shared" si="12"/>
        <v>37.799999999999997</v>
      </c>
      <c r="DN6" s="33">
        <f t="shared" si="12"/>
        <v>38.520000000000003</v>
      </c>
      <c r="DO6" s="33">
        <f t="shared" si="12"/>
        <v>46.67</v>
      </c>
      <c r="DP6" s="33">
        <f t="shared" si="12"/>
        <v>47.7</v>
      </c>
      <c r="DQ6" s="32" t="str">
        <f>IF(DQ7="","",IF(DQ7="-","【-】","【"&amp;SUBSTITUTE(TEXT(DQ7,"#,##0.00"),"-","△")&amp;"】"))</f>
        <v>【47.18】</v>
      </c>
      <c r="DR6" s="32">
        <f>IF(DR7="",NA(),DR7)</f>
        <v>0</v>
      </c>
      <c r="DS6" s="32">
        <f t="shared" ref="DS6:EA6" si="13">IF(DS7="",NA(),DS7)</f>
        <v>0</v>
      </c>
      <c r="DT6" s="32">
        <f t="shared" si="13"/>
        <v>0</v>
      </c>
      <c r="DU6" s="32">
        <f t="shared" si="13"/>
        <v>0</v>
      </c>
      <c r="DV6" s="32">
        <f t="shared" si="13"/>
        <v>0</v>
      </c>
      <c r="DW6" s="33">
        <f t="shared" si="13"/>
        <v>7.9</v>
      </c>
      <c r="DX6" s="33">
        <f t="shared" si="13"/>
        <v>8.2200000000000006</v>
      </c>
      <c r="DY6" s="33">
        <f t="shared" si="13"/>
        <v>9.43</v>
      </c>
      <c r="DZ6" s="33">
        <f t="shared" si="13"/>
        <v>10.029999999999999</v>
      </c>
      <c r="EA6" s="33">
        <f t="shared" si="13"/>
        <v>7.26</v>
      </c>
      <c r="EB6" s="32" t="str">
        <f>IF(EB7="","",IF(EB7="-","【-】","【"&amp;SUBSTITUTE(TEXT(EB7,"#,##0.00"),"-","△")&amp;"】"))</f>
        <v>【13.18】</v>
      </c>
      <c r="EC6" s="33">
        <f>IF(EC7="",NA(),EC7)</f>
        <v>0.01</v>
      </c>
      <c r="ED6" s="33">
        <f t="shared" ref="ED6:EL6" si="14">IF(ED7="",NA(),ED7)</f>
        <v>0.05</v>
      </c>
      <c r="EE6" s="32">
        <f t="shared" si="14"/>
        <v>0</v>
      </c>
      <c r="EF6" s="32">
        <f t="shared" si="14"/>
        <v>0</v>
      </c>
      <c r="EG6" s="33">
        <f t="shared" si="14"/>
        <v>0.01</v>
      </c>
      <c r="EH6" s="33">
        <f t="shared" si="14"/>
        <v>0.5</v>
      </c>
      <c r="EI6" s="33">
        <f t="shared" si="14"/>
        <v>0.6</v>
      </c>
      <c r="EJ6" s="33">
        <f t="shared" si="14"/>
        <v>0.71</v>
      </c>
      <c r="EK6" s="33">
        <f t="shared" si="14"/>
        <v>0.68</v>
      </c>
      <c r="EL6" s="33">
        <f t="shared" si="14"/>
        <v>1.65</v>
      </c>
      <c r="EM6" s="32" t="str">
        <f>IF(EM7="","",IF(EM7="-","【-】","【"&amp;SUBSTITUTE(TEXT(EM7,"#,##0.00"),"-","△")&amp;"】"))</f>
        <v>【0.85】</v>
      </c>
    </row>
    <row r="7" spans="1:143" s="34" customFormat="1">
      <c r="A7" s="26"/>
      <c r="B7" s="35">
        <v>2015</v>
      </c>
      <c r="C7" s="35">
        <v>123498</v>
      </c>
      <c r="D7" s="35">
        <v>46</v>
      </c>
      <c r="E7" s="35">
        <v>1</v>
      </c>
      <c r="F7" s="35">
        <v>0</v>
      </c>
      <c r="G7" s="35">
        <v>1</v>
      </c>
      <c r="H7" s="35" t="s">
        <v>93</v>
      </c>
      <c r="I7" s="35" t="s">
        <v>94</v>
      </c>
      <c r="J7" s="35" t="s">
        <v>95</v>
      </c>
      <c r="K7" s="35" t="s">
        <v>96</v>
      </c>
      <c r="L7" s="35" t="s">
        <v>97</v>
      </c>
      <c r="M7" s="36" t="s">
        <v>98</v>
      </c>
      <c r="N7" s="36">
        <v>89.48</v>
      </c>
      <c r="O7" s="36">
        <v>83.52</v>
      </c>
      <c r="P7" s="36">
        <v>4536</v>
      </c>
      <c r="Q7" s="36">
        <v>14634</v>
      </c>
      <c r="R7" s="36">
        <v>46.25</v>
      </c>
      <c r="S7" s="36">
        <v>316.41000000000003</v>
      </c>
      <c r="T7" s="36">
        <v>12155</v>
      </c>
      <c r="U7" s="36">
        <v>46.16</v>
      </c>
      <c r="V7" s="36">
        <v>263.32</v>
      </c>
      <c r="W7" s="36">
        <v>107.8</v>
      </c>
      <c r="X7" s="36">
        <v>111.93</v>
      </c>
      <c r="Y7" s="36">
        <v>110.8</v>
      </c>
      <c r="Z7" s="36">
        <v>119.06</v>
      </c>
      <c r="AA7" s="36">
        <v>120.1</v>
      </c>
      <c r="AB7" s="36">
        <v>109.08</v>
      </c>
      <c r="AC7" s="36">
        <v>108.33</v>
      </c>
      <c r="AD7" s="36">
        <v>107.95</v>
      </c>
      <c r="AE7" s="36">
        <v>109.49</v>
      </c>
      <c r="AF7" s="36">
        <v>111.06</v>
      </c>
      <c r="AG7" s="36">
        <v>113.56</v>
      </c>
      <c r="AH7" s="36">
        <v>0</v>
      </c>
      <c r="AI7" s="36">
        <v>0</v>
      </c>
      <c r="AJ7" s="36">
        <v>0</v>
      </c>
      <c r="AK7" s="36">
        <v>0</v>
      </c>
      <c r="AL7" s="36">
        <v>0</v>
      </c>
      <c r="AM7" s="36">
        <v>16.09</v>
      </c>
      <c r="AN7" s="36">
        <v>15.69</v>
      </c>
      <c r="AO7" s="36">
        <v>13.47</v>
      </c>
      <c r="AP7" s="36">
        <v>9.49</v>
      </c>
      <c r="AQ7" s="36">
        <v>9.35</v>
      </c>
      <c r="AR7" s="36">
        <v>0.87</v>
      </c>
      <c r="AS7" s="36">
        <v>847.52</v>
      </c>
      <c r="AT7" s="36">
        <v>1060.23</v>
      </c>
      <c r="AU7" s="36">
        <v>1514.83</v>
      </c>
      <c r="AV7" s="36">
        <v>1323.1</v>
      </c>
      <c r="AW7" s="36">
        <v>1582.65</v>
      </c>
      <c r="AX7" s="36">
        <v>1128.25</v>
      </c>
      <c r="AY7" s="36">
        <v>1159.4100000000001</v>
      </c>
      <c r="AZ7" s="36">
        <v>1081.23</v>
      </c>
      <c r="BA7" s="36">
        <v>406.37</v>
      </c>
      <c r="BB7" s="36">
        <v>398.29</v>
      </c>
      <c r="BC7" s="36">
        <v>262.74</v>
      </c>
      <c r="BD7" s="36">
        <v>57.77</v>
      </c>
      <c r="BE7" s="36">
        <v>44.19</v>
      </c>
      <c r="BF7" s="36">
        <v>41.9</v>
      </c>
      <c r="BG7" s="36">
        <v>39.83</v>
      </c>
      <c r="BH7" s="36">
        <v>37.9</v>
      </c>
      <c r="BI7" s="36">
        <v>474.06</v>
      </c>
      <c r="BJ7" s="36">
        <v>458</v>
      </c>
      <c r="BK7" s="36">
        <v>443.13</v>
      </c>
      <c r="BL7" s="36">
        <v>442.54</v>
      </c>
      <c r="BM7" s="36">
        <v>431</v>
      </c>
      <c r="BN7" s="36">
        <v>276.38</v>
      </c>
      <c r="BO7" s="36">
        <v>82.96</v>
      </c>
      <c r="BP7" s="36">
        <v>85.47</v>
      </c>
      <c r="BQ7" s="36">
        <v>86.16</v>
      </c>
      <c r="BR7" s="36">
        <v>93.28</v>
      </c>
      <c r="BS7" s="36">
        <v>92.43</v>
      </c>
      <c r="BT7" s="36">
        <v>96.62</v>
      </c>
      <c r="BU7" s="36">
        <v>96.27</v>
      </c>
      <c r="BV7" s="36">
        <v>95.4</v>
      </c>
      <c r="BW7" s="36">
        <v>98.6</v>
      </c>
      <c r="BX7" s="36">
        <v>100.82</v>
      </c>
      <c r="BY7" s="36">
        <v>104.99</v>
      </c>
      <c r="BZ7" s="36">
        <v>264.08</v>
      </c>
      <c r="CA7" s="36">
        <v>257.39999999999998</v>
      </c>
      <c r="CB7" s="36">
        <v>257.54000000000002</v>
      </c>
      <c r="CC7" s="36">
        <v>238.25</v>
      </c>
      <c r="CD7" s="36">
        <v>238.53</v>
      </c>
      <c r="CE7" s="36">
        <v>184.53</v>
      </c>
      <c r="CF7" s="36">
        <v>186.94</v>
      </c>
      <c r="CG7" s="36">
        <v>186.15</v>
      </c>
      <c r="CH7" s="36">
        <v>181.67</v>
      </c>
      <c r="CI7" s="36">
        <v>179.55</v>
      </c>
      <c r="CJ7" s="36">
        <v>163.72</v>
      </c>
      <c r="CK7" s="36">
        <v>50.07</v>
      </c>
      <c r="CL7" s="36">
        <v>50.47</v>
      </c>
      <c r="CM7" s="36">
        <v>49.41</v>
      </c>
      <c r="CN7" s="36">
        <v>48.73</v>
      </c>
      <c r="CO7" s="36">
        <v>48.61</v>
      </c>
      <c r="CP7" s="36">
        <v>52.9</v>
      </c>
      <c r="CQ7" s="36">
        <v>54.51</v>
      </c>
      <c r="CR7" s="36">
        <v>54.47</v>
      </c>
      <c r="CS7" s="36">
        <v>53.61</v>
      </c>
      <c r="CT7" s="36">
        <v>53.52</v>
      </c>
      <c r="CU7" s="36">
        <v>59.76</v>
      </c>
      <c r="CV7" s="36">
        <v>96.17</v>
      </c>
      <c r="CW7" s="36">
        <v>95.33</v>
      </c>
      <c r="CX7" s="36">
        <v>96.95</v>
      </c>
      <c r="CY7" s="36">
        <v>97.93</v>
      </c>
      <c r="CZ7" s="36">
        <v>97.96</v>
      </c>
      <c r="DA7" s="36">
        <v>81.63</v>
      </c>
      <c r="DB7" s="36">
        <v>81.790000000000006</v>
      </c>
      <c r="DC7" s="36">
        <v>81.459999999999994</v>
      </c>
      <c r="DD7" s="36">
        <v>81.31</v>
      </c>
      <c r="DE7" s="36">
        <v>81.459999999999994</v>
      </c>
      <c r="DF7" s="36">
        <v>89.95</v>
      </c>
      <c r="DG7" s="36">
        <v>60.63</v>
      </c>
      <c r="DH7" s="36">
        <v>62.7</v>
      </c>
      <c r="DI7" s="36">
        <v>64.63</v>
      </c>
      <c r="DJ7" s="36">
        <v>70.75</v>
      </c>
      <c r="DK7" s="36">
        <v>72.11</v>
      </c>
      <c r="DL7" s="36">
        <v>37.25</v>
      </c>
      <c r="DM7" s="36">
        <v>37.799999999999997</v>
      </c>
      <c r="DN7" s="36">
        <v>38.520000000000003</v>
      </c>
      <c r="DO7" s="36">
        <v>46.67</v>
      </c>
      <c r="DP7" s="36">
        <v>47.7</v>
      </c>
      <c r="DQ7" s="36">
        <v>47.18</v>
      </c>
      <c r="DR7" s="36">
        <v>0</v>
      </c>
      <c r="DS7" s="36">
        <v>0</v>
      </c>
      <c r="DT7" s="36">
        <v>0</v>
      </c>
      <c r="DU7" s="36">
        <v>0</v>
      </c>
      <c r="DV7" s="36">
        <v>0</v>
      </c>
      <c r="DW7" s="36">
        <v>7.9</v>
      </c>
      <c r="DX7" s="36">
        <v>8.2200000000000006</v>
      </c>
      <c r="DY7" s="36">
        <v>9.43</v>
      </c>
      <c r="DZ7" s="36">
        <v>10.029999999999999</v>
      </c>
      <c r="EA7" s="36">
        <v>7.26</v>
      </c>
      <c r="EB7" s="36">
        <v>13.18</v>
      </c>
      <c r="EC7" s="36">
        <v>0.01</v>
      </c>
      <c r="ED7" s="36">
        <v>0.05</v>
      </c>
      <c r="EE7" s="36">
        <v>0</v>
      </c>
      <c r="EF7" s="36">
        <v>0</v>
      </c>
      <c r="EG7" s="36">
        <v>0.01</v>
      </c>
      <c r="EH7" s="36">
        <v>0.5</v>
      </c>
      <c r="EI7" s="36">
        <v>0.6</v>
      </c>
      <c r="EJ7" s="36">
        <v>0.71</v>
      </c>
      <c r="EK7" s="36">
        <v>0.68</v>
      </c>
      <c r="EL7" s="36">
        <v>1.65</v>
      </c>
      <c r="EM7" s="36">
        <v>0.85</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FJ-USER</cp:lastModifiedBy>
  <dcterms:created xsi:type="dcterms:W3CDTF">2017-02-01T08:38:54Z</dcterms:created>
  <dcterms:modified xsi:type="dcterms:W3CDTF">2017-02-06T07:04:10Z</dcterms:modified>
</cp:coreProperties>
</file>