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農政課\農集担当\調査もの\平成２８年度\H29.1.24 【H29.2.3】経営比較分析表公表にともなう調査\回答\"/>
    </mc:Choice>
  </mc:AlternateContent>
  <workbookProtection workbookPassword="8649" lockStructure="1"/>
  <bookViews>
    <workbookView xWindow="0" yWindow="0" windowWidth="16095" windowHeight="559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Q6" i="5"/>
  <c r="AD10" i="4" s="1"/>
  <c r="P6" i="5"/>
  <c r="W10" i="4" s="1"/>
  <c r="O6" i="5"/>
  <c r="P10" i="4" s="1"/>
  <c r="N6" i="5"/>
  <c r="M6" i="5"/>
  <c r="L6" i="5"/>
  <c r="W8" i="4" s="1"/>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I10" i="4"/>
  <c r="B10" i="4"/>
  <c r="AL8" i="4"/>
  <c r="P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<sst xmlns="http://schemas.openxmlformats.org/spreadsheetml/2006/main" count="221" uniqueCount="111">
  <si>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</si>
  <si>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</si>
  <si>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</si>
  <si>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</si>
  <si>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</si>
  <si>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</si>
  <si>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</si>
  <si>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</si>
  <si>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</si>
  <si>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</si>
  <si>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</si>
  <si>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</si>
  <si>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</si>
  <si>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</si>
  <si>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</si>
  <si>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</si>
  <si>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</si>
  <si>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</si>
  <si>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</si>
  <si>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</si>
  <si>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</si>
  <si>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</si>
  <si>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</si>
  <si>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</si>
  <si>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</si>
  <si>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</si>
  <si>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</si>
  <si>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</si>
  <si>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</si>
  <si>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</si>
  <si>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</si>
  <si>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</si>
  <si>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</si>
  <si>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</si>
  <si>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</si>
  <si>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</si>
  <si>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</si>
  <si>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</si>
  <si>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</si>
  <si>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</si>
  <si>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</si>
  <si>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</si>
  <si>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</si>
  <si>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</si>
  <si>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</si>
  <si>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</si>
  <si>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</si>
  <si>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</si>
  <si>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</si>
  <si>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</si>
  <si>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</si>
  <si>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</si>
  <si>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</si>
  <si>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</si>
  <si>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</si>
  <si>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</si>
  <si>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</si>
  <si>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</si>
  <si>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</si>
  <si>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</si>
  <si>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</si>
  <si>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</si>
  <si>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</si>
  <si>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</si>
  <si>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</si>
  <si>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</si>
  <si>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</si>
  <si>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</si>
  <si>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</si>
  <si>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</si>
  <si>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</si>
  <si>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</si>
  <si>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</si>
  <si>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</si>
  <si>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</si>
  <si>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</si>
  <si>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</si>
  <si>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</si>
  <si>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</si>
  <si>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</si>
  <si>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</si>
  <si>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</si>
  <si>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</si>
  <si>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</si>
  <si>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</si>
  <si>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</si>
  <si>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</si>
  <si>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</si>
  <si>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</si>
  <si>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</si>
  <si>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</si>
  <si>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</si>
  <si>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</si>
  <si>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</si>
  <si>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</si>
  <si>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</si>
  <si>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九十九里町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</si>
  <si>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</si>
  <si>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</si>
  <si>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</si>
  <si>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</si>
  <si>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</si>
  <si>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</si>
  <si>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</si>
  <si>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</si>
  <si>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</si>
  <si>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</si>
  <si>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</si>
  <si>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費回収率は５０％を下回る数値であり、横ばいの状態。収益的収支比率は７０％台前半と平成２６年度よりも数値が低下していることから、経費の増加に対し収入の増加が見られなかったことが要因であると考えられる。収入の確保に努め、必要経費の見直しによる経費削減を図ることが必要と考える。
　汚水処理原価は平均値より少し高い程度に留まっているが、汚水処理費の値上がりにより徐々に原価が高くなっている。処分方法を検討することにより、処分費を削減し、農地還元についても併せて考え、支出を抑えることが必要であると考える。
　施設利用率は接続促進活動により上昇した。今後も接続率を高め、施設を最大限に活用できるよう活動を続ける。
　</t>
    <rPh sb="14" eb="16">
      <t>スウチ</t>
    </rPh>
    <rPh sb="27" eb="29">
      <t>シュウエキ</t>
    </rPh>
    <rPh sb="29" eb="30">
      <t>テキ</t>
    </rPh>
    <rPh sb="30" eb="32">
      <t>シュウシ</t>
    </rPh>
    <rPh sb="32" eb="34">
      <t>ヒリツ</t>
    </rPh>
    <rPh sb="38" eb="39">
      <t>ダイ</t>
    </rPh>
    <rPh sb="39" eb="41">
      <t>ゼンハン</t>
    </rPh>
    <rPh sb="73" eb="75">
      <t>シュウニュウ</t>
    </rPh>
    <rPh sb="76" eb="78">
      <t>ゾウカ</t>
    </rPh>
    <rPh sb="79" eb="80">
      <t>ミ</t>
    </rPh>
    <rPh sb="89" eb="91">
      <t>ヨウイン</t>
    </rPh>
    <rPh sb="110" eb="112">
      <t>ヒツヨウ</t>
    </rPh>
    <rPh sb="112" eb="114">
      <t>ケイヒ</t>
    </rPh>
    <rPh sb="115" eb="117">
      <t>ミナオ</t>
    </rPh>
    <rPh sb="121" eb="123">
      <t>ケイヒ</t>
    </rPh>
    <rPh sb="123" eb="125">
      <t>サクゲン</t>
    </rPh>
    <rPh sb="186" eb="187">
      <t>タカ</t>
    </rPh>
    <rPh sb="209" eb="211">
      <t>ショブン</t>
    </rPh>
    <rPh sb="211" eb="212">
      <t>ヒ</t>
    </rPh>
    <rPh sb="213" eb="215">
      <t>サクゲン</t>
    </rPh>
    <rPh sb="217" eb="219">
      <t>ノウチ</t>
    </rPh>
    <rPh sb="219" eb="221">
      <t>カンゲン</t>
    </rPh>
    <rPh sb="226" eb="227">
      <t>アワ</t>
    </rPh>
    <rPh sb="229" eb="230">
      <t>カンガ</t>
    </rPh>
    <phoneticPr fontId="4"/>
  </si>
  <si>
    <t>　供用開始より年数が経過しており、機械類の老朽化が進行している。管渠については、現状維持が続いているが、更新計画を作成し老朽化への対策を進めていく必要がある。
　設備更新が必要な時期を迎えるため、更新の計画を策定し施設の老朽化対策を講じる必要がある。
　平成２９年度より、老朽化状況を調査し更新時期について検討をしていく。</t>
    <rPh sb="25" eb="27">
      <t>シンコウ</t>
    </rPh>
    <rPh sb="89" eb="91">
      <t>ジキ</t>
    </rPh>
    <rPh sb="92" eb="93">
      <t>ムカ</t>
    </rPh>
    <rPh sb="127" eb="129">
      <t>ヘイセイ</t>
    </rPh>
    <rPh sb="131" eb="132">
      <t>ネン</t>
    </rPh>
    <rPh sb="132" eb="133">
      <t>ド</t>
    </rPh>
    <rPh sb="136" eb="139">
      <t>ロウキュウカ</t>
    </rPh>
    <rPh sb="139" eb="141">
      <t>ジョウキョウ</t>
    </rPh>
    <rPh sb="142" eb="144">
      <t>チョウサ</t>
    </rPh>
    <rPh sb="145" eb="147">
      <t>コウシン</t>
    </rPh>
    <rPh sb="147" eb="149">
      <t>ジキ</t>
    </rPh>
    <rPh sb="153" eb="155">
      <t>ケントウ</t>
    </rPh>
    <phoneticPr fontId="4"/>
  </si>
  <si>
    <t>　支出は増加傾向であり、収入は横ばい状態。
　長期的な事業運営の実施のため、設備の劣化状況の把握・設備投資計画を作成する等、経費を削減する方法を様々な観点から模索していくことが必要となる。
　接続率向上のため促進活動を継続して実施し、処理施設を最大限に活用できるように使用率を向上させ、増収を目指し設備等の更新に対応できるよう計画していく。
　人口減少に伴い大幅な収入増は見込めない状況であると考えられる。今後の更新時等に設備のスペックダウンを検討し、経費の削減を図ることも検討しが必要と考える。</t>
    <rPh sb="12" eb="14">
      <t>シュウニュウ</t>
    </rPh>
    <rPh sb="15" eb="16">
      <t>ヨコ</t>
    </rPh>
    <rPh sb="18" eb="20">
      <t>ジョウタイ</t>
    </rPh>
    <rPh sb="27" eb="29">
      <t>ジギョウ</t>
    </rPh>
    <rPh sb="29" eb="31">
      <t>ウンエイ</t>
    </rPh>
    <rPh sb="32" eb="34">
      <t>ジッシ</t>
    </rPh>
    <rPh sb="38" eb="40">
      <t>セツビ</t>
    </rPh>
    <rPh sb="146" eb="148">
      <t>メザ</t>
    </rPh>
    <rPh sb="179" eb="181">
      <t>オオハバ</t>
    </rPh>
    <rPh sb="184" eb="185">
      <t>ゾウ</t>
    </rPh>
    <rPh sb="197" eb="198">
      <t>カンガ</t>
    </rPh>
    <rPh sb="203" eb="205">
      <t>コンゴ</t>
    </rPh>
    <rPh sb="206" eb="208">
      <t>コウシン</t>
    </rPh>
    <rPh sb="208" eb="209">
      <t>ジ</t>
    </rPh>
    <rPh sb="209" eb="210">
      <t>ナド</t>
    </rPh>
    <rPh sb="211" eb="213">
      <t>セツビ</t>
    </rPh>
    <rPh sb="222" eb="224">
      <t>ケントウ</t>
    </rPh>
    <rPh sb="226" eb="228">
      <t>ケイヒ</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</si>
</sst>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99115400"/>
        <c:axId val="199115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0.06</c:v>
                </c:pt>
                <c:pt idx="2">
                  <c:v>0.03</c:v>
                </c:pt>
                <c:pt idx="3">
                  <c:v>0.02</c:v>
                </c:pt>
                <c:pt idx="4">
                  <c:v>0.01</c:v>
                </c:pt>
              </c:numCache>
            </c:numRef>
          </c:val>
          <c:smooth val="0"/>
        </c:ser>
        <c:dLbls>
          <c:showLegendKey val="0"/>
          <c:showVal val="0"/>
          <c:showCatName val="0"/>
          <c:showSerName val="0"/>
          <c:showPercent val="0"/>
          <c:showBubbleSize val="0"/>
        </c:dLbls>
        <c:marker val="1"/>
        <c:smooth val="0"/>
        <c:axId val="199115400"/>
        <c:axId val="199115792"/>
      </c:lineChart>
      <c:dateAx>
        <c:axId val="199115400"/>
        <c:scaling>
          <c:orientation val="minMax"/>
        </c:scaling>
        <c:delete val="1"/>
        <c:axPos val="b"/>
        <c:numFmt formatCode="ge" sourceLinked="1"/>
        <c:majorTickMark val="none"/>
        <c:minorTickMark val="none"/>
        <c:tickLblPos val="none"/>
        <c:crossAx val="199115792"/>
        <c:crosses val="autoZero"/>
        <c:auto val="1"/>
        <c:lblOffset val="100"/>
        <c:baseTimeUnit val="years"/>
      </c:dateAx>
      <c:valAx>
        <c:axId val="199115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115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47.41</c:v>
                </c:pt>
                <c:pt idx="1">
                  <c:v>46.51</c:v>
                </c:pt>
                <c:pt idx="2">
                  <c:v>46.42</c:v>
                </c:pt>
                <c:pt idx="3">
                  <c:v>46.78</c:v>
                </c:pt>
                <c:pt idx="4">
                  <c:v>48.3</c:v>
                </c:pt>
              </c:numCache>
            </c:numRef>
          </c:val>
        </c:ser>
        <c:dLbls>
          <c:showLegendKey val="0"/>
          <c:showVal val="0"/>
          <c:showCatName val="0"/>
          <c:showSerName val="0"/>
          <c:showPercent val="0"/>
          <c:showBubbleSize val="0"/>
        </c:dLbls>
        <c:gapWidth val="150"/>
        <c:axId val="203592888"/>
        <c:axId val="203279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46.06</c:v>
                </c:pt>
                <c:pt idx="2">
                  <c:v>53.78</c:v>
                </c:pt>
                <c:pt idx="3">
                  <c:v>53.24</c:v>
                </c:pt>
                <c:pt idx="4">
                  <c:v>52.31</c:v>
                </c:pt>
              </c:numCache>
            </c:numRef>
          </c:val>
          <c:smooth val="0"/>
        </c:ser>
        <c:dLbls>
          <c:showLegendKey val="0"/>
          <c:showVal val="0"/>
          <c:showCatName val="0"/>
          <c:showSerName val="0"/>
          <c:showPercent val="0"/>
          <c:showBubbleSize val="0"/>
        </c:dLbls>
        <c:marker val="1"/>
        <c:smooth val="0"/>
        <c:axId val="203592888"/>
        <c:axId val="203279600"/>
      </c:lineChart>
      <c:dateAx>
        <c:axId val="203592888"/>
        <c:scaling>
          <c:orientation val="minMax"/>
        </c:scaling>
        <c:delete val="1"/>
        <c:axPos val="b"/>
        <c:numFmt formatCode="ge" sourceLinked="1"/>
        <c:majorTickMark val="none"/>
        <c:minorTickMark val="none"/>
        <c:tickLblPos val="none"/>
        <c:crossAx val="203279600"/>
        <c:crosses val="autoZero"/>
        <c:auto val="1"/>
        <c:lblOffset val="100"/>
        <c:baseTimeUnit val="years"/>
      </c:dateAx>
      <c:valAx>
        <c:axId val="203279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592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88.15</c:v>
                </c:pt>
                <c:pt idx="1">
                  <c:v>91.57</c:v>
                </c:pt>
                <c:pt idx="2">
                  <c:v>93.6</c:v>
                </c:pt>
                <c:pt idx="3">
                  <c:v>94.28</c:v>
                </c:pt>
                <c:pt idx="4">
                  <c:v>95.55</c:v>
                </c:pt>
              </c:numCache>
            </c:numRef>
          </c:val>
        </c:ser>
        <c:dLbls>
          <c:showLegendKey val="0"/>
          <c:showVal val="0"/>
          <c:showCatName val="0"/>
          <c:showSerName val="0"/>
          <c:showPercent val="0"/>
          <c:showBubbleSize val="0"/>
        </c:dLbls>
        <c:gapWidth val="150"/>
        <c:axId val="203280776"/>
        <c:axId val="203281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72.989999999999995</c:v>
                </c:pt>
                <c:pt idx="2">
                  <c:v>84.06</c:v>
                </c:pt>
                <c:pt idx="3">
                  <c:v>84.07</c:v>
                </c:pt>
                <c:pt idx="4">
                  <c:v>84.32</c:v>
                </c:pt>
              </c:numCache>
            </c:numRef>
          </c:val>
          <c:smooth val="0"/>
        </c:ser>
        <c:dLbls>
          <c:showLegendKey val="0"/>
          <c:showVal val="0"/>
          <c:showCatName val="0"/>
          <c:showSerName val="0"/>
          <c:showPercent val="0"/>
          <c:showBubbleSize val="0"/>
        </c:dLbls>
        <c:marker val="1"/>
        <c:smooth val="0"/>
        <c:axId val="203280776"/>
        <c:axId val="203281168"/>
      </c:lineChart>
      <c:dateAx>
        <c:axId val="203280776"/>
        <c:scaling>
          <c:orientation val="minMax"/>
        </c:scaling>
        <c:delete val="1"/>
        <c:axPos val="b"/>
        <c:numFmt formatCode="ge" sourceLinked="1"/>
        <c:majorTickMark val="none"/>
        <c:minorTickMark val="none"/>
        <c:tickLblPos val="none"/>
        <c:crossAx val="203281168"/>
        <c:crosses val="autoZero"/>
        <c:auto val="1"/>
        <c:lblOffset val="100"/>
        <c:baseTimeUnit val="years"/>
      </c:dateAx>
      <c:valAx>
        <c:axId val="203281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280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78.45</c:v>
                </c:pt>
                <c:pt idx="1">
                  <c:v>74.290000000000006</c:v>
                </c:pt>
                <c:pt idx="2">
                  <c:v>75.069999999999993</c:v>
                </c:pt>
                <c:pt idx="3">
                  <c:v>73.430000000000007</c:v>
                </c:pt>
                <c:pt idx="4">
                  <c:v>72.709999999999994</c:v>
                </c:pt>
              </c:numCache>
            </c:numRef>
          </c:val>
        </c:ser>
        <c:dLbls>
          <c:showLegendKey val="0"/>
          <c:showVal val="0"/>
          <c:showCatName val="0"/>
          <c:showSerName val="0"/>
          <c:showPercent val="0"/>
          <c:showBubbleSize val="0"/>
        </c:dLbls>
        <c:gapWidth val="150"/>
        <c:axId val="199116968"/>
        <c:axId val="199117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9116968"/>
        <c:axId val="199117360"/>
      </c:lineChart>
      <c:dateAx>
        <c:axId val="199116968"/>
        <c:scaling>
          <c:orientation val="minMax"/>
        </c:scaling>
        <c:delete val="1"/>
        <c:axPos val="b"/>
        <c:numFmt formatCode="ge" sourceLinked="1"/>
        <c:majorTickMark val="none"/>
        <c:minorTickMark val="none"/>
        <c:tickLblPos val="none"/>
        <c:crossAx val="199117360"/>
        <c:crosses val="autoZero"/>
        <c:auto val="1"/>
        <c:lblOffset val="100"/>
        <c:baseTimeUnit val="years"/>
      </c:dateAx>
      <c:valAx>
        <c:axId val="199117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116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7446648"/>
        <c:axId val="187447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7446648"/>
        <c:axId val="187447040"/>
      </c:lineChart>
      <c:dateAx>
        <c:axId val="187446648"/>
        <c:scaling>
          <c:orientation val="minMax"/>
        </c:scaling>
        <c:delete val="1"/>
        <c:axPos val="b"/>
        <c:numFmt formatCode="ge" sourceLinked="1"/>
        <c:majorTickMark val="none"/>
        <c:minorTickMark val="none"/>
        <c:tickLblPos val="none"/>
        <c:crossAx val="187447040"/>
        <c:crosses val="autoZero"/>
        <c:auto val="1"/>
        <c:lblOffset val="100"/>
        <c:baseTimeUnit val="years"/>
      </c:dateAx>
      <c:valAx>
        <c:axId val="187447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446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7448216"/>
        <c:axId val="187448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7448216"/>
        <c:axId val="187448608"/>
      </c:lineChart>
      <c:dateAx>
        <c:axId val="187448216"/>
        <c:scaling>
          <c:orientation val="minMax"/>
        </c:scaling>
        <c:delete val="1"/>
        <c:axPos val="b"/>
        <c:numFmt formatCode="ge" sourceLinked="1"/>
        <c:majorTickMark val="none"/>
        <c:minorTickMark val="none"/>
        <c:tickLblPos val="none"/>
        <c:crossAx val="187448608"/>
        <c:crosses val="autoZero"/>
        <c:auto val="1"/>
        <c:lblOffset val="100"/>
        <c:baseTimeUnit val="years"/>
      </c:dateAx>
      <c:valAx>
        <c:axId val="187448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448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7449784"/>
        <c:axId val="203513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7449784"/>
        <c:axId val="203513864"/>
      </c:lineChart>
      <c:dateAx>
        <c:axId val="187449784"/>
        <c:scaling>
          <c:orientation val="minMax"/>
        </c:scaling>
        <c:delete val="1"/>
        <c:axPos val="b"/>
        <c:numFmt formatCode="ge" sourceLinked="1"/>
        <c:majorTickMark val="none"/>
        <c:minorTickMark val="none"/>
        <c:tickLblPos val="none"/>
        <c:crossAx val="203513864"/>
        <c:crosses val="autoZero"/>
        <c:auto val="1"/>
        <c:lblOffset val="100"/>
        <c:baseTimeUnit val="years"/>
      </c:dateAx>
      <c:valAx>
        <c:axId val="203513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449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3515040"/>
        <c:axId val="203515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3515040"/>
        <c:axId val="203515432"/>
      </c:lineChart>
      <c:dateAx>
        <c:axId val="203515040"/>
        <c:scaling>
          <c:orientation val="minMax"/>
        </c:scaling>
        <c:delete val="1"/>
        <c:axPos val="b"/>
        <c:numFmt formatCode="ge" sourceLinked="1"/>
        <c:majorTickMark val="none"/>
        <c:minorTickMark val="none"/>
        <c:tickLblPos val="none"/>
        <c:crossAx val="203515432"/>
        <c:crosses val="autoZero"/>
        <c:auto val="1"/>
        <c:lblOffset val="100"/>
        <c:baseTimeUnit val="years"/>
      </c:dateAx>
      <c:valAx>
        <c:axId val="203515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515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1375.74</c:v>
                </c:pt>
                <c:pt idx="1">
                  <c:v>1294.77</c:v>
                </c:pt>
                <c:pt idx="2">
                  <c:v>1315.33</c:v>
                </c:pt>
                <c:pt idx="3">
                  <c:v>1208.6300000000001</c:v>
                </c:pt>
                <c:pt idx="4">
                  <c:v>3474.42</c:v>
                </c:pt>
              </c:numCache>
            </c:numRef>
          </c:val>
        </c:ser>
        <c:dLbls>
          <c:showLegendKey val="0"/>
          <c:showVal val="0"/>
          <c:showCatName val="0"/>
          <c:showSerName val="0"/>
          <c:showPercent val="0"/>
          <c:showBubbleSize val="0"/>
        </c:dLbls>
        <c:gapWidth val="150"/>
        <c:axId val="203516608"/>
        <c:axId val="203517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1144.05</c:v>
                </c:pt>
                <c:pt idx="2">
                  <c:v>1126.77</c:v>
                </c:pt>
                <c:pt idx="3">
                  <c:v>1044.8</c:v>
                </c:pt>
                <c:pt idx="4">
                  <c:v>1081.8</c:v>
                </c:pt>
              </c:numCache>
            </c:numRef>
          </c:val>
          <c:smooth val="0"/>
        </c:ser>
        <c:dLbls>
          <c:showLegendKey val="0"/>
          <c:showVal val="0"/>
          <c:showCatName val="0"/>
          <c:showSerName val="0"/>
          <c:showPercent val="0"/>
          <c:showBubbleSize val="0"/>
        </c:dLbls>
        <c:marker val="1"/>
        <c:smooth val="0"/>
        <c:axId val="203516608"/>
        <c:axId val="203517000"/>
      </c:lineChart>
      <c:dateAx>
        <c:axId val="203516608"/>
        <c:scaling>
          <c:orientation val="minMax"/>
        </c:scaling>
        <c:delete val="1"/>
        <c:axPos val="b"/>
        <c:numFmt formatCode="ge" sourceLinked="1"/>
        <c:majorTickMark val="none"/>
        <c:minorTickMark val="none"/>
        <c:tickLblPos val="none"/>
        <c:crossAx val="203517000"/>
        <c:crosses val="autoZero"/>
        <c:auto val="1"/>
        <c:lblOffset val="100"/>
        <c:baseTimeUnit val="years"/>
      </c:dateAx>
      <c:valAx>
        <c:axId val="203517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51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36.21</c:v>
                </c:pt>
                <c:pt idx="1">
                  <c:v>46.95</c:v>
                </c:pt>
                <c:pt idx="2">
                  <c:v>48.18</c:v>
                </c:pt>
                <c:pt idx="3">
                  <c:v>46.9</c:v>
                </c:pt>
                <c:pt idx="4">
                  <c:v>45.92</c:v>
                </c:pt>
              </c:numCache>
            </c:numRef>
          </c:val>
        </c:ser>
        <c:dLbls>
          <c:showLegendKey val="0"/>
          <c:showVal val="0"/>
          <c:showCatName val="0"/>
          <c:showSerName val="0"/>
          <c:showPercent val="0"/>
          <c:showBubbleSize val="0"/>
        </c:dLbls>
        <c:gapWidth val="150"/>
        <c:axId val="203589752"/>
        <c:axId val="203590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42.48</c:v>
                </c:pt>
                <c:pt idx="2">
                  <c:v>50.9</c:v>
                </c:pt>
                <c:pt idx="3">
                  <c:v>50.82</c:v>
                </c:pt>
                <c:pt idx="4">
                  <c:v>52.19</c:v>
                </c:pt>
              </c:numCache>
            </c:numRef>
          </c:val>
          <c:smooth val="0"/>
        </c:ser>
        <c:dLbls>
          <c:showLegendKey val="0"/>
          <c:showVal val="0"/>
          <c:showCatName val="0"/>
          <c:showSerName val="0"/>
          <c:showPercent val="0"/>
          <c:showBubbleSize val="0"/>
        </c:dLbls>
        <c:marker val="1"/>
        <c:smooth val="0"/>
        <c:axId val="203589752"/>
        <c:axId val="203590144"/>
      </c:lineChart>
      <c:dateAx>
        <c:axId val="203589752"/>
        <c:scaling>
          <c:orientation val="minMax"/>
        </c:scaling>
        <c:delete val="1"/>
        <c:axPos val="b"/>
        <c:numFmt formatCode="ge" sourceLinked="1"/>
        <c:majorTickMark val="none"/>
        <c:minorTickMark val="none"/>
        <c:tickLblPos val="none"/>
        <c:crossAx val="203590144"/>
        <c:crosses val="autoZero"/>
        <c:auto val="1"/>
        <c:lblOffset val="100"/>
        <c:baseTimeUnit val="years"/>
      </c:dateAx>
      <c:valAx>
        <c:axId val="20359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589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439.72</c:v>
                </c:pt>
                <c:pt idx="1">
                  <c:v>345.01</c:v>
                </c:pt>
                <c:pt idx="2">
                  <c:v>332.81</c:v>
                </c:pt>
                <c:pt idx="3">
                  <c:v>352.12</c:v>
                </c:pt>
                <c:pt idx="4">
                  <c:v>360.76</c:v>
                </c:pt>
              </c:numCache>
            </c:numRef>
          </c:val>
        </c:ser>
        <c:dLbls>
          <c:showLegendKey val="0"/>
          <c:showVal val="0"/>
          <c:showCatName val="0"/>
          <c:showSerName val="0"/>
          <c:showPercent val="0"/>
          <c:showBubbleSize val="0"/>
        </c:dLbls>
        <c:gapWidth val="150"/>
        <c:axId val="203591320"/>
        <c:axId val="203591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343.8</c:v>
                </c:pt>
                <c:pt idx="2">
                  <c:v>293.27</c:v>
                </c:pt>
                <c:pt idx="3">
                  <c:v>300.52</c:v>
                </c:pt>
                <c:pt idx="4">
                  <c:v>296.14</c:v>
                </c:pt>
              </c:numCache>
            </c:numRef>
          </c:val>
          <c:smooth val="0"/>
        </c:ser>
        <c:dLbls>
          <c:showLegendKey val="0"/>
          <c:showVal val="0"/>
          <c:showCatName val="0"/>
          <c:showSerName val="0"/>
          <c:showPercent val="0"/>
          <c:showBubbleSize val="0"/>
        </c:dLbls>
        <c:marker val="1"/>
        <c:smooth val="0"/>
        <c:axId val="203591320"/>
        <c:axId val="203591712"/>
      </c:lineChart>
      <c:dateAx>
        <c:axId val="203591320"/>
        <c:scaling>
          <c:orientation val="minMax"/>
        </c:scaling>
        <c:delete val="1"/>
        <c:axPos val="b"/>
        <c:numFmt formatCode="ge" sourceLinked="1"/>
        <c:majorTickMark val="none"/>
        <c:minorTickMark val="none"/>
        <c:tickLblPos val="none"/>
        <c:crossAx val="203591712"/>
        <c:crosses val="autoZero"/>
        <c:auto val="1"/>
        <c:lblOffset val="100"/>
        <c:baseTimeUnit val="years"/>
      </c:dateAx>
      <c:valAx>
        <c:axId val="203591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591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I68" sqref="BI68"/>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千葉県　九十九里町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17082</v>
      </c>
      <c r="AM8" s="64"/>
      <c r="AN8" s="64"/>
      <c r="AO8" s="64"/>
      <c r="AP8" s="64"/>
      <c r="AQ8" s="64"/>
      <c r="AR8" s="64"/>
      <c r="AS8" s="64"/>
      <c r="AT8" s="63">
        <f>データ!S6</f>
        <v>24.45</v>
      </c>
      <c r="AU8" s="63"/>
      <c r="AV8" s="63"/>
      <c r="AW8" s="63"/>
      <c r="AX8" s="63"/>
      <c r="AY8" s="63"/>
      <c r="AZ8" s="63"/>
      <c r="BA8" s="63"/>
      <c r="BB8" s="63">
        <f>データ!T6</f>
        <v>698.65</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15.49</v>
      </c>
      <c r="Q10" s="63"/>
      <c r="R10" s="63"/>
      <c r="S10" s="63"/>
      <c r="T10" s="63"/>
      <c r="U10" s="63"/>
      <c r="V10" s="63"/>
      <c r="W10" s="63">
        <f>データ!P6</f>
        <v>86.01</v>
      </c>
      <c r="X10" s="63"/>
      <c r="Y10" s="63"/>
      <c r="Z10" s="63"/>
      <c r="AA10" s="63"/>
      <c r="AB10" s="63"/>
      <c r="AC10" s="63"/>
      <c r="AD10" s="64">
        <f>データ!Q6</f>
        <v>2916</v>
      </c>
      <c r="AE10" s="64"/>
      <c r="AF10" s="64"/>
      <c r="AG10" s="64"/>
      <c r="AH10" s="64"/>
      <c r="AI10" s="64"/>
      <c r="AJ10" s="64"/>
      <c r="AK10" s="2"/>
      <c r="AL10" s="64">
        <f>データ!U6</f>
        <v>2628</v>
      </c>
      <c r="AM10" s="64"/>
      <c r="AN10" s="64"/>
      <c r="AO10" s="64"/>
      <c r="AP10" s="64"/>
      <c r="AQ10" s="64"/>
      <c r="AR10" s="64"/>
      <c r="AS10" s="64"/>
      <c r="AT10" s="63">
        <f>データ!V6</f>
        <v>1.1499999999999999</v>
      </c>
      <c r="AU10" s="63"/>
      <c r="AV10" s="63"/>
      <c r="AW10" s="63"/>
      <c r="AX10" s="63"/>
      <c r="AY10" s="63"/>
      <c r="AZ10" s="63"/>
      <c r="BA10" s="63"/>
      <c r="BB10" s="63">
        <f>データ!W6</f>
        <v>2285.2199999999998</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124036</v>
      </c>
      <c r="D6" s="31">
        <f t="shared" si="3"/>
        <v>47</v>
      </c>
      <c r="E6" s="31">
        <f t="shared" si="3"/>
        <v>17</v>
      </c>
      <c r="F6" s="31">
        <f t="shared" si="3"/>
        <v>5</v>
      </c>
      <c r="G6" s="31">
        <f t="shared" si="3"/>
        <v>0</v>
      </c>
      <c r="H6" s="31" t="str">
        <f t="shared" si="3"/>
        <v>千葉県　九十九里町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15.49</v>
      </c>
      <c r="P6" s="32">
        <f t="shared" si="3"/>
        <v>86.01</v>
      </c>
      <c r="Q6" s="32">
        <f t="shared" si="3"/>
        <v>2916</v>
      </c>
      <c r="R6" s="32">
        <f t="shared" si="3"/>
        <v>17082</v>
      </c>
      <c r="S6" s="32">
        <f t="shared" si="3"/>
        <v>24.45</v>
      </c>
      <c r="T6" s="32">
        <f t="shared" si="3"/>
        <v>698.65</v>
      </c>
      <c r="U6" s="32">
        <f t="shared" si="3"/>
        <v>2628</v>
      </c>
      <c r="V6" s="32">
        <f t="shared" si="3"/>
        <v>1.1499999999999999</v>
      </c>
      <c r="W6" s="32">
        <f t="shared" si="3"/>
        <v>2285.2199999999998</v>
      </c>
      <c r="X6" s="33">
        <f>IF(X7="",NA(),X7)</f>
        <v>78.45</v>
      </c>
      <c r="Y6" s="33">
        <f t="shared" ref="Y6:AG6" si="4">IF(Y7="",NA(),Y7)</f>
        <v>74.290000000000006</v>
      </c>
      <c r="Z6" s="33">
        <f t="shared" si="4"/>
        <v>75.069999999999993</v>
      </c>
      <c r="AA6" s="33">
        <f t="shared" si="4"/>
        <v>73.430000000000007</v>
      </c>
      <c r="AB6" s="33">
        <f t="shared" si="4"/>
        <v>72.709999999999994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1375.74</v>
      </c>
      <c r="BF6" s="33">
        <f t="shared" ref="BF6:BN6" si="7">IF(BF7="",NA(),BF7)</f>
        <v>1294.77</v>
      </c>
      <c r="BG6" s="33">
        <f t="shared" si="7"/>
        <v>1315.33</v>
      </c>
      <c r="BH6" s="33">
        <f t="shared" si="7"/>
        <v>1208.6300000000001</v>
      </c>
      <c r="BI6" s="33">
        <f t="shared" si="7"/>
        <v>3474.42</v>
      </c>
      <c r="BJ6" s="33">
        <f t="shared" si="7"/>
        <v>1224.75</v>
      </c>
      <c r="BK6" s="33">
        <f t="shared" si="7"/>
        <v>1144.05</v>
      </c>
      <c r="BL6" s="33">
        <f t="shared" si="7"/>
        <v>1126.77</v>
      </c>
      <c r="BM6" s="33">
        <f t="shared" si="7"/>
        <v>1044.8</v>
      </c>
      <c r="BN6" s="33">
        <f t="shared" si="7"/>
        <v>1081.8</v>
      </c>
      <c r="BO6" s="32" t="str">
        <f>IF(BO7="","",IF(BO7="-","【-】","【"&amp;SUBSTITUTE(TEXT(BO7,"#,##0.00"),"-","△")&amp;"】"))</f>
        <v>【1,015.77】</v>
      </c>
      <c r="BP6" s="33">
        <f>IF(BP7="",NA(),BP7)</f>
        <v>36.21</v>
      </c>
      <c r="BQ6" s="33">
        <f t="shared" ref="BQ6:BY6" si="8">IF(BQ7="",NA(),BQ7)</f>
        <v>46.95</v>
      </c>
      <c r="BR6" s="33">
        <f t="shared" si="8"/>
        <v>48.18</v>
      </c>
      <c r="BS6" s="33">
        <f t="shared" si="8"/>
        <v>46.9</v>
      </c>
      <c r="BT6" s="33">
        <f t="shared" si="8"/>
        <v>45.92</v>
      </c>
      <c r="BU6" s="33">
        <f t="shared" si="8"/>
        <v>42.13</v>
      </c>
      <c r="BV6" s="33">
        <f t="shared" si="8"/>
        <v>42.48</v>
      </c>
      <c r="BW6" s="33">
        <f t="shared" si="8"/>
        <v>50.9</v>
      </c>
      <c r="BX6" s="33">
        <f t="shared" si="8"/>
        <v>50.82</v>
      </c>
      <c r="BY6" s="33">
        <f t="shared" si="8"/>
        <v>52.19</v>
      </c>
      <c r="BZ6" s="32" t="str">
        <f>IF(BZ7="","",IF(BZ7="-","【-】","【"&amp;SUBSTITUTE(TEXT(BZ7,"#,##0.00"),"-","△")&amp;"】"))</f>
        <v>【52.78】</v>
      </c>
      <c r="CA6" s="33">
        <f>IF(CA7="",NA(),CA7)</f>
        <v>439.72</v>
      </c>
      <c r="CB6" s="33">
        <f t="shared" ref="CB6:CJ6" si="9">IF(CB7="",NA(),CB7)</f>
        <v>345.01</v>
      </c>
      <c r="CC6" s="33">
        <f t="shared" si="9"/>
        <v>332.81</v>
      </c>
      <c r="CD6" s="33">
        <f t="shared" si="9"/>
        <v>352.12</v>
      </c>
      <c r="CE6" s="33">
        <f t="shared" si="9"/>
        <v>360.76</v>
      </c>
      <c r="CF6" s="33">
        <f t="shared" si="9"/>
        <v>348.41</v>
      </c>
      <c r="CG6" s="33">
        <f t="shared" si="9"/>
        <v>343.8</v>
      </c>
      <c r="CH6" s="33">
        <f t="shared" si="9"/>
        <v>293.27</v>
      </c>
      <c r="CI6" s="33">
        <f t="shared" si="9"/>
        <v>300.52</v>
      </c>
      <c r="CJ6" s="33">
        <f t="shared" si="9"/>
        <v>296.14</v>
      </c>
      <c r="CK6" s="32" t="str">
        <f>IF(CK7="","",IF(CK7="-","【-】","【"&amp;SUBSTITUTE(TEXT(CK7,"#,##0.00"),"-","△")&amp;"】"))</f>
        <v>【289.81】</v>
      </c>
      <c r="CL6" s="33">
        <f>IF(CL7="",NA(),CL7)</f>
        <v>47.41</v>
      </c>
      <c r="CM6" s="33">
        <f t="shared" ref="CM6:CU6" si="10">IF(CM7="",NA(),CM7)</f>
        <v>46.51</v>
      </c>
      <c r="CN6" s="33">
        <f t="shared" si="10"/>
        <v>46.42</v>
      </c>
      <c r="CO6" s="33">
        <f t="shared" si="10"/>
        <v>46.78</v>
      </c>
      <c r="CP6" s="33">
        <f t="shared" si="10"/>
        <v>48.3</v>
      </c>
      <c r="CQ6" s="33">
        <f t="shared" si="10"/>
        <v>46.85</v>
      </c>
      <c r="CR6" s="33">
        <f t="shared" si="10"/>
        <v>46.06</v>
      </c>
      <c r="CS6" s="33">
        <f t="shared" si="10"/>
        <v>53.78</v>
      </c>
      <c r="CT6" s="33">
        <f t="shared" si="10"/>
        <v>53.24</v>
      </c>
      <c r="CU6" s="33">
        <f t="shared" si="10"/>
        <v>52.31</v>
      </c>
      <c r="CV6" s="32" t="str">
        <f>IF(CV7="","",IF(CV7="-","【-】","【"&amp;SUBSTITUTE(TEXT(CV7,"#,##0.00"),"-","△")&amp;"】"))</f>
        <v>【52.74】</v>
      </c>
      <c r="CW6" s="33">
        <f>IF(CW7="",NA(),CW7)</f>
        <v>88.15</v>
      </c>
      <c r="CX6" s="33">
        <f t="shared" ref="CX6:DF6" si="11">IF(CX7="",NA(),CX7)</f>
        <v>91.57</v>
      </c>
      <c r="CY6" s="33">
        <f t="shared" si="11"/>
        <v>93.6</v>
      </c>
      <c r="CZ6" s="33">
        <f t="shared" si="11"/>
        <v>94.28</v>
      </c>
      <c r="DA6" s="33">
        <f t="shared" si="11"/>
        <v>95.55</v>
      </c>
      <c r="DB6" s="33">
        <f t="shared" si="11"/>
        <v>73.78</v>
      </c>
      <c r="DC6" s="33">
        <f t="shared" si="11"/>
        <v>72.989999999999995</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0.08</v>
      </c>
      <c r="EJ6" s="33">
        <f t="shared" si="14"/>
        <v>0.06</v>
      </c>
      <c r="EK6" s="33">
        <f t="shared" si="14"/>
        <v>0.03</v>
      </c>
      <c r="EL6" s="33">
        <f t="shared" si="14"/>
        <v>0.02</v>
      </c>
      <c r="EM6" s="33">
        <f t="shared" si="14"/>
        <v>0.01</v>
      </c>
      <c r="EN6" s="32" t="str">
        <f>IF(EN7="","",IF(EN7="-","【-】","【"&amp;SUBSTITUTE(TEXT(EN7,"#,##0.00"),"-","△")&amp;"】"))</f>
        <v>【0.03】</v>
      </c>
    </row>
    <row r="7" spans="1:144" s="34" customFormat="1">
      <c r="A7" s="26"/>
      <c r="B7" s="35">
        <v>2015</v>
      </c>
      <c r="C7" s="35">
        <v>124036</v>
      </c>
      <c r="D7" s="35">
        <v>47</v>
      </c>
      <c r="E7" s="35">
        <v>17</v>
      </c>
      <c r="F7" s="35">
        <v>5</v>
      </c>
      <c r="G7" s="35">
        <v>0</v>
      </c>
      <c r="H7" s="35" t="s">
        <v>96</v>
      </c>
      <c r="I7" s="35" t="s">
        <v>97</v>
      </c>
      <c r="J7" s="35" t="s">
        <v>98</v>
      </c>
      <c r="K7" s="35" t="s">
        <v>99</v>
      </c>
      <c r="L7" s="35" t="s">
        <v>100</v>
      </c>
      <c r="M7" s="36" t="s">
        <v>101</v>
      </c>
      <c r="N7" s="36" t="s">
        <v>102</v>
      </c>
      <c r="O7" s="36">
        <v>15.49</v>
      </c>
      <c r="P7" s="36">
        <v>86.01</v>
      </c>
      <c r="Q7" s="36">
        <v>2916</v>
      </c>
      <c r="R7" s="36">
        <v>17082</v>
      </c>
      <c r="S7" s="36">
        <v>24.45</v>
      </c>
      <c r="T7" s="36">
        <v>698.65</v>
      </c>
      <c r="U7" s="36">
        <v>2628</v>
      </c>
      <c r="V7" s="36">
        <v>1.1499999999999999</v>
      </c>
      <c r="W7" s="36">
        <v>2285.2199999999998</v>
      </c>
      <c r="X7" s="36">
        <v>78.45</v>
      </c>
      <c r="Y7" s="36">
        <v>74.290000000000006</v>
      </c>
      <c r="Z7" s="36">
        <v>75.069999999999993</v>
      </c>
      <c r="AA7" s="36">
        <v>73.430000000000007</v>
      </c>
      <c r="AB7" s="36">
        <v>72.709999999999994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1375.74</v>
      </c>
      <c r="BF7" s="36">
        <v>1294.77</v>
      </c>
      <c r="BG7" s="36">
        <v>1315.33</v>
      </c>
      <c r="BH7" s="36">
        <v>1208.6300000000001</v>
      </c>
      <c r="BI7" s="36">
        <v>3474.42</v>
      </c>
      <c r="BJ7" s="36">
        <v>1224.75</v>
      </c>
      <c r="BK7" s="36">
        <v>1144.05</v>
      </c>
      <c r="BL7" s="36">
        <v>1126.77</v>
      </c>
      <c r="BM7" s="36">
        <v>1044.8</v>
      </c>
      <c r="BN7" s="36">
        <v>1081.8</v>
      </c>
      <c r="BO7" s="36">
        <v>1015.77</v>
      </c>
      <c r="BP7" s="36">
        <v>36.21</v>
      </c>
      <c r="BQ7" s="36">
        <v>46.95</v>
      </c>
      <c r="BR7" s="36">
        <v>48.18</v>
      </c>
      <c r="BS7" s="36">
        <v>46.9</v>
      </c>
      <c r="BT7" s="36">
        <v>45.92</v>
      </c>
      <c r="BU7" s="36">
        <v>42.13</v>
      </c>
      <c r="BV7" s="36">
        <v>42.48</v>
      </c>
      <c r="BW7" s="36">
        <v>50.9</v>
      </c>
      <c r="BX7" s="36">
        <v>50.82</v>
      </c>
      <c r="BY7" s="36">
        <v>52.19</v>
      </c>
      <c r="BZ7" s="36">
        <v>52.78</v>
      </c>
      <c r="CA7" s="36">
        <v>439.72</v>
      </c>
      <c r="CB7" s="36">
        <v>345.01</v>
      </c>
      <c r="CC7" s="36">
        <v>332.81</v>
      </c>
      <c r="CD7" s="36">
        <v>352.12</v>
      </c>
      <c r="CE7" s="36">
        <v>360.76</v>
      </c>
      <c r="CF7" s="36">
        <v>348.41</v>
      </c>
      <c r="CG7" s="36">
        <v>343.8</v>
      </c>
      <c r="CH7" s="36">
        <v>293.27</v>
      </c>
      <c r="CI7" s="36">
        <v>300.52</v>
      </c>
      <c r="CJ7" s="36">
        <v>296.14</v>
      </c>
      <c r="CK7" s="36">
        <v>289.81</v>
      </c>
      <c r="CL7" s="36">
        <v>47.41</v>
      </c>
      <c r="CM7" s="36">
        <v>46.51</v>
      </c>
      <c r="CN7" s="36">
        <v>46.42</v>
      </c>
      <c r="CO7" s="36">
        <v>46.78</v>
      </c>
      <c r="CP7" s="36">
        <v>48.3</v>
      </c>
      <c r="CQ7" s="36">
        <v>46.85</v>
      </c>
      <c r="CR7" s="36">
        <v>46.06</v>
      </c>
      <c r="CS7" s="36">
        <v>53.78</v>
      </c>
      <c r="CT7" s="36">
        <v>53.24</v>
      </c>
      <c r="CU7" s="36">
        <v>52.31</v>
      </c>
      <c r="CV7" s="36">
        <v>52.74</v>
      </c>
      <c r="CW7" s="36">
        <v>88.15</v>
      </c>
      <c r="CX7" s="36">
        <v>91.57</v>
      </c>
      <c r="CY7" s="36">
        <v>93.6</v>
      </c>
      <c r="CZ7" s="36">
        <v>94.28</v>
      </c>
      <c r="DA7" s="36">
        <v>95.55</v>
      </c>
      <c r="DB7" s="36">
        <v>73.78</v>
      </c>
      <c r="DC7" s="36">
        <v>72.989999999999995</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0.08</v>
      </c>
      <c r="EJ7" s="36">
        <v>0.06</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hbis</cp:lastModifiedBy>
  <dcterms:created xsi:type="dcterms:W3CDTF">2017-02-08T03:09:41Z</dcterms:created>
  <dcterms:modified xsi:type="dcterms:W3CDTF">2017-02-13T02:26:22Z</dcterms:modified>
  <cp:category/>
</cp:coreProperties>
</file>