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2_財政係\080_財政一般調査_報告\H28年度\公営企業関係\照会\20170123 【下水道関係団体】公営企業に係る「経営比較分析表」の分析等について（依頼）\回答\"/>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D10" i="5" l="1"/>
  <c r="C10" i="5"/>
  <c r="E10" i="5"/>
  <c r="B10" i="5"/>
</calcChain>
</file>

<file path=xl/sharedStrings.xml><?xml version="1.0" encoding="utf-8"?>
<sst xmlns="http://schemas.openxmlformats.org/spreadsheetml/2006/main" count="273" uniqueCount="111">
  <si>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</si>
  <si>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</si>
  <si>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</si>
  <si>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</si>
  <si>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</si>
  <si>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</si>
  <si>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</si>
  <si>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</si>
  <si>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</si>
  <si>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</si>
  <si>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</si>
  <si>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</si>
  <si>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</si>
  <si>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</si>
  <si>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</si>
  <si>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</si>
  <si>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</si>
  <si>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</si>
  <si>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</si>
  <si>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</si>
  <si>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</si>
  <si>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</si>
  <si>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</si>
  <si>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</si>
  <si>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</si>
  <si>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</si>
  <si>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</si>
  <si>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</si>
  <si>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</si>
  <si>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</si>
  <si>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</si>
  <si>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</si>
  <si>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</si>
  <si>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</si>
  <si>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</si>
  <si>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</si>
  <si>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</si>
  <si>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</si>
  <si>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</si>
  <si>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</si>
  <si>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</si>
  <si>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</si>
  <si>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</si>
  <si>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</si>
  <si>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</si>
  <si>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</si>
  <si>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</si>
  <si>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</si>
  <si>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</si>
  <si>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</si>
  <si>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</si>
  <si>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</si>
  <si>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</si>
  <si>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</si>
  <si>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</si>
  <si>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</si>
  <si>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</si>
  <si>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</si>
  <si>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</si>
  <si>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</si>
  <si>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</si>
  <si>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</si>
  <si>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</si>
  <si>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</si>
  <si>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</si>
  <si>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</si>
  <si>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</si>
  <si>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</si>
  <si>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</si>
  <si>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</si>
  <si>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</si>
  <si>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</si>
  <si>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</si>
  <si>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</si>
  <si>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</si>
  <si>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</si>
  <si>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</si>
  <si>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</si>
  <si>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</si>
  <si>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</si>
  <si>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</si>
  <si>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</si>
  <si>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</si>
  <si>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</si>
  <si>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</si>
  <si>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</si>
  <si>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</si>
  <si>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</si>
  <si>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</si>
  <si>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</si>
  <si>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</si>
  <si>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</si>
  <si>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</si>
  <si>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</si>
  <si>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</si>
  <si>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</si>
  <si>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芝山町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</si>
  <si>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</si>
  <si>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</si>
  <si>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</si>
  <si>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</si>
  <si>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</si>
  <si>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</si>
  <si>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</si>
  <si>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</si>
  <si>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</si>
  <si>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</si>
  <si>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</si>
  <si>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①収益的収支比率は、管渠建設工事が完了しておおらず地方債償還金の支出が多くなり、料金収入等で賄えていないので低い水準となっています。
　④企業債残高対事業規模比率は管渠建設工事等を行っているので類似団体より高い数値となっています。
　⑤経費回収率は類似団体に比べ経費回収が出来ていないことを示しています。
　⑥汚水処理原価は1㎥あたりの処理費用を示しています。管渠工事が完了していないことから、汚水処理原価が高くなります。類似団体平均と比べても高くなってます。
　⑦施設利用率は類似団体と比べ少し平均値を下回る結果となっています。
　⑧水洗化率は類似団体の平均値を上回っていますが、更なる水洗化率の改善を目指します。</t>
    <rPh sb="2" eb="5">
      <t>シュウエキテキ</t>
    </rPh>
    <rPh sb="5" eb="7">
      <t>シュウシ</t>
    </rPh>
    <rPh sb="7" eb="9">
      <t>ヒリツ</t>
    </rPh>
    <rPh sb="11" eb="12">
      <t>カン</t>
    </rPh>
    <rPh sb="12" eb="13">
      <t>キョ</t>
    </rPh>
    <rPh sb="13" eb="15">
      <t>ケンセツ</t>
    </rPh>
    <rPh sb="15" eb="17">
      <t>コウジ</t>
    </rPh>
    <rPh sb="18" eb="20">
      <t>カンリョウ</t>
    </rPh>
    <rPh sb="26" eb="28">
      <t>チホウ</t>
    </rPh>
    <rPh sb="28" eb="29">
      <t>サイ</t>
    </rPh>
    <rPh sb="29" eb="32">
      <t>ショウカンキン</t>
    </rPh>
    <rPh sb="33" eb="35">
      <t>シシュツ</t>
    </rPh>
    <rPh sb="36" eb="37">
      <t>オオ</t>
    </rPh>
    <rPh sb="41" eb="43">
      <t>リョウキン</t>
    </rPh>
    <rPh sb="43" eb="45">
      <t>シュウニュウ</t>
    </rPh>
    <rPh sb="45" eb="46">
      <t>トウ</t>
    </rPh>
    <rPh sb="47" eb="48">
      <t>マカナ</t>
    </rPh>
    <rPh sb="55" eb="56">
      <t>ヒク</t>
    </rPh>
    <rPh sb="57" eb="59">
      <t>スイジュン</t>
    </rPh>
    <rPh sb="70" eb="72">
      <t>キギョウ</t>
    </rPh>
    <rPh sb="72" eb="73">
      <t>サイ</t>
    </rPh>
    <rPh sb="73" eb="75">
      <t>ザンダカ</t>
    </rPh>
    <rPh sb="75" eb="76">
      <t>タイ</t>
    </rPh>
    <rPh sb="76" eb="78">
      <t>ジギョウ</t>
    </rPh>
    <rPh sb="78" eb="80">
      <t>キボ</t>
    </rPh>
    <rPh sb="80" eb="82">
      <t>ヒリツ</t>
    </rPh>
    <rPh sb="83" eb="84">
      <t>カン</t>
    </rPh>
    <rPh sb="84" eb="85">
      <t>キョ</t>
    </rPh>
    <rPh sb="85" eb="87">
      <t>ケンセツ</t>
    </rPh>
    <rPh sb="87" eb="89">
      <t>コウジ</t>
    </rPh>
    <rPh sb="89" eb="90">
      <t>トウ</t>
    </rPh>
    <rPh sb="91" eb="92">
      <t>オコナ</t>
    </rPh>
    <rPh sb="98" eb="100">
      <t>ルイジ</t>
    </rPh>
    <rPh sb="100" eb="102">
      <t>ダンタイ</t>
    </rPh>
    <rPh sb="104" eb="105">
      <t>タカ</t>
    </rPh>
    <rPh sb="106" eb="108">
      <t>スウチ</t>
    </rPh>
    <rPh sb="119" eb="121">
      <t>ケイヒ</t>
    </rPh>
    <rPh sb="121" eb="123">
      <t>カイシュウ</t>
    </rPh>
    <rPh sb="123" eb="124">
      <t>リツ</t>
    </rPh>
    <rPh sb="125" eb="127">
      <t>ルイジ</t>
    </rPh>
    <rPh sb="127" eb="129">
      <t>ダンタイ</t>
    </rPh>
    <rPh sb="130" eb="131">
      <t>クラ</t>
    </rPh>
    <rPh sb="132" eb="134">
      <t>ケイヒ</t>
    </rPh>
    <rPh sb="134" eb="136">
      <t>カイシュウ</t>
    </rPh>
    <rPh sb="137" eb="139">
      <t>デキ</t>
    </rPh>
    <rPh sb="146" eb="147">
      <t>シメ</t>
    </rPh>
    <rPh sb="156" eb="158">
      <t>オスイ</t>
    </rPh>
    <rPh sb="158" eb="160">
      <t>ショリ</t>
    </rPh>
    <rPh sb="160" eb="162">
      <t>ゲンカ</t>
    </rPh>
    <rPh sb="169" eb="171">
      <t>ショリ</t>
    </rPh>
    <rPh sb="171" eb="173">
      <t>ヒヨウ</t>
    </rPh>
    <rPh sb="174" eb="175">
      <t>シメ</t>
    </rPh>
    <rPh sb="181" eb="182">
      <t>カン</t>
    </rPh>
    <rPh sb="182" eb="183">
      <t>キョ</t>
    </rPh>
    <rPh sb="183" eb="185">
      <t>コウジ</t>
    </rPh>
    <rPh sb="186" eb="188">
      <t>カンリョウ</t>
    </rPh>
    <rPh sb="198" eb="200">
      <t>オスイ</t>
    </rPh>
    <rPh sb="200" eb="202">
      <t>ショリ</t>
    </rPh>
    <rPh sb="202" eb="204">
      <t>ゲンカ</t>
    </rPh>
    <rPh sb="205" eb="206">
      <t>タカ</t>
    </rPh>
    <rPh sb="212" eb="214">
      <t>ルイジ</t>
    </rPh>
    <rPh sb="214" eb="216">
      <t>ダンタイ</t>
    </rPh>
    <rPh sb="216" eb="218">
      <t>ヘイキン</t>
    </rPh>
    <rPh sb="219" eb="220">
      <t>クラ</t>
    </rPh>
    <rPh sb="223" eb="224">
      <t>タカ</t>
    </rPh>
    <rPh sb="234" eb="236">
      <t>シセツ</t>
    </rPh>
    <rPh sb="236" eb="239">
      <t>リヨウリツ</t>
    </rPh>
    <rPh sb="240" eb="242">
      <t>ルイジ</t>
    </rPh>
    <rPh sb="242" eb="244">
      <t>ダンタイ</t>
    </rPh>
    <rPh sb="245" eb="246">
      <t>クラ</t>
    </rPh>
    <rPh sb="247" eb="248">
      <t>スコ</t>
    </rPh>
    <rPh sb="249" eb="252">
      <t>ヘイキンチ</t>
    </rPh>
    <rPh sb="253" eb="255">
      <t>シタマワ</t>
    </rPh>
    <rPh sb="256" eb="258">
      <t>ケッカ</t>
    </rPh>
    <rPh sb="269" eb="272">
      <t>スイセンカ</t>
    </rPh>
    <rPh sb="272" eb="273">
      <t>リツ</t>
    </rPh>
    <rPh sb="274" eb="276">
      <t>ルイジ</t>
    </rPh>
    <rPh sb="276" eb="278">
      <t>ダンタイ</t>
    </rPh>
    <rPh sb="279" eb="282">
      <t>ヘイキンチ</t>
    </rPh>
    <rPh sb="292" eb="293">
      <t>サラ</t>
    </rPh>
    <rPh sb="295" eb="298">
      <t>スイセンカ</t>
    </rPh>
    <rPh sb="298" eb="299">
      <t>リツ</t>
    </rPh>
    <rPh sb="300" eb="302">
      <t>カイゼン</t>
    </rPh>
    <rPh sb="303" eb="305">
      <t>メザ</t>
    </rPh>
    <phoneticPr fontId="4"/>
  </si>
  <si>
    <t>　芝山町の公共下水道事業はH27年より、特定環境保全公共下水道事業の一部が公共下水道事業となり始まりました。
　特定環境保全公共下水道事業の供用開始がH17年なので施設の目立った老朽化はありません。</t>
    <rPh sb="1" eb="4">
      <t>シバヤママチ</t>
    </rPh>
    <rPh sb="5" eb="6">
      <t>コウ</t>
    </rPh>
    <rPh sb="6" eb="7">
      <t>キョウ</t>
    </rPh>
    <rPh sb="7" eb="10">
      <t>ゲスイドウ</t>
    </rPh>
    <rPh sb="10" eb="12">
      <t>ジギョウ</t>
    </rPh>
    <rPh sb="16" eb="17">
      <t>ネン</t>
    </rPh>
    <rPh sb="20" eb="22">
      <t>トクテイ</t>
    </rPh>
    <rPh sb="22" eb="24">
      <t>カンキョウ</t>
    </rPh>
    <rPh sb="24" eb="26">
      <t>ホゼン</t>
    </rPh>
    <rPh sb="26" eb="28">
      <t>コウキョウ</t>
    </rPh>
    <rPh sb="28" eb="31">
      <t>ゲスイドウ</t>
    </rPh>
    <rPh sb="31" eb="33">
      <t>ジギョウ</t>
    </rPh>
    <rPh sb="34" eb="36">
      <t>イチブ</t>
    </rPh>
    <rPh sb="37" eb="39">
      <t>コウキョウ</t>
    </rPh>
    <rPh sb="39" eb="42">
      <t>ゲスイドウ</t>
    </rPh>
    <rPh sb="42" eb="44">
      <t>ジギョウ</t>
    </rPh>
    <rPh sb="47" eb="48">
      <t>ハジ</t>
    </rPh>
    <rPh sb="56" eb="58">
      <t>トクテイ</t>
    </rPh>
    <rPh sb="58" eb="60">
      <t>カンキョウ</t>
    </rPh>
    <rPh sb="60" eb="62">
      <t>ホゼン</t>
    </rPh>
    <rPh sb="62" eb="63">
      <t>コウ</t>
    </rPh>
    <rPh sb="63" eb="64">
      <t>キョウ</t>
    </rPh>
    <rPh sb="64" eb="66">
      <t>ゲスイ</t>
    </rPh>
    <rPh sb="66" eb="67">
      <t>ドウ</t>
    </rPh>
    <rPh sb="67" eb="69">
      <t>ジギョウ</t>
    </rPh>
    <rPh sb="70" eb="72">
      <t>キョウヨウ</t>
    </rPh>
    <rPh sb="72" eb="74">
      <t>カイシ</t>
    </rPh>
    <rPh sb="78" eb="79">
      <t>ネン</t>
    </rPh>
    <rPh sb="82" eb="84">
      <t>シセツ</t>
    </rPh>
    <rPh sb="85" eb="87">
      <t>メダ</t>
    </rPh>
    <rPh sb="89" eb="92">
      <t>ロウキュウカ</t>
    </rPh>
    <phoneticPr fontId="4"/>
  </si>
  <si>
    <t>　管渠整備工事については概成してきており、整備工事が終了すると下水道接続人口も増え、収支の面で改善が見込まれます。
　数年に1度、収支状況等を勘案し使用料の見直し等を行い、下水道事業の経営改善を目指します。
　今後は適正な維持管理及び資産の更新等に向け適切な経営を目指します。
　</t>
    <rPh sb="1" eb="2">
      <t>カン</t>
    </rPh>
    <rPh sb="2" eb="3">
      <t>キョ</t>
    </rPh>
    <rPh sb="3" eb="5">
      <t>セイビ</t>
    </rPh>
    <rPh sb="5" eb="7">
      <t>コウジ</t>
    </rPh>
    <rPh sb="12" eb="13">
      <t>ガイ</t>
    </rPh>
    <rPh sb="13" eb="14">
      <t>シゲル</t>
    </rPh>
    <rPh sb="21" eb="23">
      <t>セイビ</t>
    </rPh>
    <rPh sb="23" eb="25">
      <t>コウジ</t>
    </rPh>
    <rPh sb="26" eb="28">
      <t>シュウリョウ</t>
    </rPh>
    <rPh sb="31" eb="33">
      <t>ゲスイ</t>
    </rPh>
    <rPh sb="33" eb="34">
      <t>ドウ</t>
    </rPh>
    <rPh sb="34" eb="36">
      <t>セツゾク</t>
    </rPh>
    <rPh sb="36" eb="38">
      <t>ジンコウ</t>
    </rPh>
    <rPh sb="39" eb="40">
      <t>フ</t>
    </rPh>
    <rPh sb="42" eb="44">
      <t>シュウシ</t>
    </rPh>
    <rPh sb="45" eb="46">
      <t>メン</t>
    </rPh>
    <rPh sb="47" eb="49">
      <t>カイゼン</t>
    </rPh>
    <rPh sb="50" eb="52">
      <t>ミコ</t>
    </rPh>
    <rPh sb="59" eb="61">
      <t>スウネン</t>
    </rPh>
    <rPh sb="63" eb="64">
      <t>ド</t>
    </rPh>
    <rPh sb="65" eb="67">
      <t>シュウシ</t>
    </rPh>
    <rPh sb="67" eb="69">
      <t>ジョウキョウ</t>
    </rPh>
    <rPh sb="69" eb="70">
      <t>トウ</t>
    </rPh>
    <rPh sb="71" eb="73">
      <t>カンアン</t>
    </rPh>
    <rPh sb="74" eb="76">
      <t>シヨウ</t>
    </rPh>
    <rPh sb="76" eb="77">
      <t>リョウ</t>
    </rPh>
    <rPh sb="78" eb="80">
      <t>ミナオ</t>
    </rPh>
    <rPh sb="81" eb="82">
      <t>トウ</t>
    </rPh>
    <rPh sb="83" eb="84">
      <t>オコナ</t>
    </rPh>
    <rPh sb="86" eb="88">
      <t>ゲスイ</t>
    </rPh>
    <rPh sb="88" eb="89">
      <t>ドウ</t>
    </rPh>
    <rPh sb="89" eb="91">
      <t>ジギョウ</t>
    </rPh>
    <rPh sb="92" eb="94">
      <t>ケイエイ</t>
    </rPh>
    <rPh sb="94" eb="96">
      <t>カイゼン</t>
    </rPh>
    <rPh sb="97" eb="99">
      <t>メザ</t>
    </rPh>
    <rPh sb="105" eb="107">
      <t>コンゴ</t>
    </rPh>
    <rPh sb="108" eb="110">
      <t>テキセイ</t>
    </rPh>
    <rPh sb="111" eb="113">
      <t>イジ</t>
    </rPh>
    <rPh sb="113" eb="115">
      <t>カンリ</t>
    </rPh>
    <rPh sb="115" eb="116">
      <t>オヨ</t>
    </rPh>
    <rPh sb="117" eb="119">
      <t>シサン</t>
    </rPh>
    <rPh sb="120" eb="123">
      <t>コウシントウ</t>
    </rPh>
    <rPh sb="124" eb="125">
      <t>ム</t>
    </rPh>
    <rPh sb="126" eb="128">
      <t>テキセツ</t>
    </rPh>
    <rPh sb="129" eb="131">
      <t>ケイエイ</t>
    </rPh>
    <rPh sb="132" eb="13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</si>
</sst>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462213064"/>
        <c:axId val="46221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c:v>
                </c:pt>
              </c:numCache>
            </c:numRef>
          </c:val>
          <c:smooth val="0"/>
        </c:ser>
        <c:dLbls>
          <c:showLegendKey val="0"/>
          <c:showVal val="0"/>
          <c:showCatName val="0"/>
          <c:showSerName val="0"/>
          <c:showPercent val="0"/>
          <c:showBubbleSize val="0"/>
        </c:dLbls>
        <c:marker val="1"/>
        <c:smooth val="0"/>
        <c:axId val="462213064"/>
        <c:axId val="462213456"/>
      </c:lineChart>
      <c:dateAx>
        <c:axId val="462213064"/>
        <c:scaling>
          <c:orientation val="minMax"/>
        </c:scaling>
        <c:delete val="1"/>
        <c:axPos val="b"/>
        <c:numFmt formatCode="ge" sourceLinked="1"/>
        <c:majorTickMark val="none"/>
        <c:minorTickMark val="none"/>
        <c:tickLblPos val="none"/>
        <c:crossAx val="462213456"/>
        <c:crosses val="autoZero"/>
        <c:auto val="1"/>
        <c:lblOffset val="100"/>
        <c:baseTimeUnit val="years"/>
      </c:dateAx>
      <c:valAx>
        <c:axId val="46221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21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36.299999999999997</c:v>
                </c:pt>
              </c:numCache>
            </c:numRef>
          </c:val>
        </c:ser>
        <c:dLbls>
          <c:showLegendKey val="0"/>
          <c:showVal val="0"/>
          <c:showCatName val="0"/>
          <c:showSerName val="0"/>
          <c:showPercent val="0"/>
          <c:showBubbleSize val="0"/>
        </c:dLbls>
        <c:gapWidth val="150"/>
        <c:axId val="468318024"/>
        <c:axId val="46831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39.869999999999997</c:v>
                </c:pt>
              </c:numCache>
            </c:numRef>
          </c:val>
          <c:smooth val="0"/>
        </c:ser>
        <c:dLbls>
          <c:showLegendKey val="0"/>
          <c:showVal val="0"/>
          <c:showCatName val="0"/>
          <c:showSerName val="0"/>
          <c:showPercent val="0"/>
          <c:showBubbleSize val="0"/>
        </c:dLbls>
        <c:marker val="1"/>
        <c:smooth val="0"/>
        <c:axId val="468318024"/>
        <c:axId val="468318416"/>
      </c:lineChart>
      <c:dateAx>
        <c:axId val="468318024"/>
        <c:scaling>
          <c:orientation val="minMax"/>
        </c:scaling>
        <c:delete val="1"/>
        <c:axPos val="b"/>
        <c:numFmt formatCode="ge" sourceLinked="1"/>
        <c:majorTickMark val="none"/>
        <c:minorTickMark val="none"/>
        <c:tickLblPos val="none"/>
        <c:crossAx val="468318416"/>
        <c:crosses val="autoZero"/>
        <c:auto val="1"/>
        <c:lblOffset val="100"/>
        <c:baseTimeUnit val="years"/>
      </c:dateAx>
      <c:valAx>
        <c:axId val="46831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65.58</c:v>
                </c:pt>
              </c:numCache>
            </c:numRef>
          </c:val>
        </c:ser>
        <c:dLbls>
          <c:showLegendKey val="0"/>
          <c:showVal val="0"/>
          <c:showCatName val="0"/>
          <c:showSerName val="0"/>
          <c:showPercent val="0"/>
          <c:showBubbleSize val="0"/>
        </c:dLbls>
        <c:gapWidth val="150"/>
        <c:axId val="468319592"/>
        <c:axId val="46831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61.37</c:v>
                </c:pt>
              </c:numCache>
            </c:numRef>
          </c:val>
          <c:smooth val="0"/>
        </c:ser>
        <c:dLbls>
          <c:showLegendKey val="0"/>
          <c:showVal val="0"/>
          <c:showCatName val="0"/>
          <c:showSerName val="0"/>
          <c:showPercent val="0"/>
          <c:showBubbleSize val="0"/>
        </c:dLbls>
        <c:marker val="1"/>
        <c:smooth val="0"/>
        <c:axId val="468319592"/>
        <c:axId val="468319984"/>
      </c:lineChart>
      <c:dateAx>
        <c:axId val="468319592"/>
        <c:scaling>
          <c:orientation val="minMax"/>
        </c:scaling>
        <c:delete val="1"/>
        <c:axPos val="b"/>
        <c:numFmt formatCode="ge" sourceLinked="1"/>
        <c:majorTickMark val="none"/>
        <c:minorTickMark val="none"/>
        <c:tickLblPos val="none"/>
        <c:crossAx val="468319984"/>
        <c:crosses val="autoZero"/>
        <c:auto val="1"/>
        <c:lblOffset val="100"/>
        <c:baseTimeUnit val="years"/>
      </c:dateAx>
      <c:valAx>
        <c:axId val="46831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9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32.659999999999997</c:v>
                </c:pt>
              </c:numCache>
            </c:numRef>
          </c:val>
        </c:ser>
        <c:dLbls>
          <c:showLegendKey val="0"/>
          <c:showVal val="0"/>
          <c:showCatName val="0"/>
          <c:showSerName val="0"/>
          <c:showPercent val="0"/>
          <c:showBubbleSize val="0"/>
        </c:dLbls>
        <c:gapWidth val="150"/>
        <c:axId val="462214632"/>
        <c:axId val="46221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2214632"/>
        <c:axId val="462215024"/>
      </c:lineChart>
      <c:dateAx>
        <c:axId val="462214632"/>
        <c:scaling>
          <c:orientation val="minMax"/>
        </c:scaling>
        <c:delete val="1"/>
        <c:axPos val="b"/>
        <c:numFmt formatCode="ge" sourceLinked="1"/>
        <c:majorTickMark val="none"/>
        <c:minorTickMark val="none"/>
        <c:tickLblPos val="none"/>
        <c:crossAx val="462215024"/>
        <c:crosses val="autoZero"/>
        <c:auto val="1"/>
        <c:lblOffset val="100"/>
        <c:baseTimeUnit val="years"/>
      </c:dateAx>
      <c:valAx>
        <c:axId val="46221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214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2216200"/>
        <c:axId val="46221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2216200"/>
        <c:axId val="462216592"/>
      </c:lineChart>
      <c:dateAx>
        <c:axId val="462216200"/>
        <c:scaling>
          <c:orientation val="minMax"/>
        </c:scaling>
        <c:delete val="1"/>
        <c:axPos val="b"/>
        <c:numFmt formatCode="ge" sourceLinked="1"/>
        <c:majorTickMark val="none"/>
        <c:minorTickMark val="none"/>
        <c:tickLblPos val="none"/>
        <c:crossAx val="462216592"/>
        <c:crosses val="autoZero"/>
        <c:auto val="1"/>
        <c:lblOffset val="100"/>
        <c:baseTimeUnit val="years"/>
      </c:dateAx>
      <c:valAx>
        <c:axId val="46221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21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2217768"/>
        <c:axId val="46830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2217768"/>
        <c:axId val="468309008"/>
      </c:lineChart>
      <c:dateAx>
        <c:axId val="462217768"/>
        <c:scaling>
          <c:orientation val="minMax"/>
        </c:scaling>
        <c:delete val="1"/>
        <c:axPos val="b"/>
        <c:numFmt formatCode="ge" sourceLinked="1"/>
        <c:majorTickMark val="none"/>
        <c:minorTickMark val="none"/>
        <c:tickLblPos val="none"/>
        <c:crossAx val="468309008"/>
        <c:crosses val="autoZero"/>
        <c:auto val="1"/>
        <c:lblOffset val="100"/>
        <c:baseTimeUnit val="years"/>
      </c:dateAx>
      <c:valAx>
        <c:axId val="46830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21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8310184"/>
        <c:axId val="46831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8310184"/>
        <c:axId val="468310576"/>
      </c:lineChart>
      <c:dateAx>
        <c:axId val="468310184"/>
        <c:scaling>
          <c:orientation val="minMax"/>
        </c:scaling>
        <c:delete val="1"/>
        <c:axPos val="b"/>
        <c:numFmt formatCode="ge" sourceLinked="1"/>
        <c:majorTickMark val="none"/>
        <c:minorTickMark val="none"/>
        <c:tickLblPos val="none"/>
        <c:crossAx val="468310576"/>
        <c:crosses val="autoZero"/>
        <c:auto val="1"/>
        <c:lblOffset val="100"/>
        <c:baseTimeUnit val="years"/>
      </c:dateAx>
      <c:valAx>
        <c:axId val="46831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68311752"/>
        <c:axId val="46831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68311752"/>
        <c:axId val="468312144"/>
      </c:lineChart>
      <c:dateAx>
        <c:axId val="468311752"/>
        <c:scaling>
          <c:orientation val="minMax"/>
        </c:scaling>
        <c:delete val="1"/>
        <c:axPos val="b"/>
        <c:numFmt formatCode="ge" sourceLinked="1"/>
        <c:majorTickMark val="none"/>
        <c:minorTickMark val="none"/>
        <c:tickLblPos val="none"/>
        <c:crossAx val="468312144"/>
        <c:crosses val="autoZero"/>
        <c:auto val="1"/>
        <c:lblOffset val="100"/>
        <c:baseTimeUnit val="years"/>
      </c:dateAx>
      <c:valAx>
        <c:axId val="46831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5964.48</c:v>
                </c:pt>
              </c:numCache>
            </c:numRef>
          </c:val>
        </c:ser>
        <c:dLbls>
          <c:showLegendKey val="0"/>
          <c:showVal val="0"/>
          <c:showCatName val="0"/>
          <c:showSerName val="0"/>
          <c:showPercent val="0"/>
          <c:showBubbleSize val="0"/>
        </c:dLbls>
        <c:gapWidth val="150"/>
        <c:axId val="468313320"/>
        <c:axId val="46831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1824.34</c:v>
                </c:pt>
              </c:numCache>
            </c:numRef>
          </c:val>
          <c:smooth val="0"/>
        </c:ser>
        <c:dLbls>
          <c:showLegendKey val="0"/>
          <c:showVal val="0"/>
          <c:showCatName val="0"/>
          <c:showSerName val="0"/>
          <c:showPercent val="0"/>
          <c:showBubbleSize val="0"/>
        </c:dLbls>
        <c:marker val="1"/>
        <c:smooth val="0"/>
        <c:axId val="468313320"/>
        <c:axId val="468313712"/>
      </c:lineChart>
      <c:dateAx>
        <c:axId val="468313320"/>
        <c:scaling>
          <c:orientation val="minMax"/>
        </c:scaling>
        <c:delete val="1"/>
        <c:axPos val="b"/>
        <c:numFmt formatCode="ge" sourceLinked="1"/>
        <c:majorTickMark val="none"/>
        <c:minorTickMark val="none"/>
        <c:tickLblPos val="none"/>
        <c:crossAx val="468313712"/>
        <c:crosses val="autoZero"/>
        <c:auto val="1"/>
        <c:lblOffset val="100"/>
        <c:baseTimeUnit val="years"/>
      </c:dateAx>
      <c:valAx>
        <c:axId val="46831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3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14.49</c:v>
                </c:pt>
              </c:numCache>
            </c:numRef>
          </c:val>
        </c:ser>
        <c:dLbls>
          <c:showLegendKey val="0"/>
          <c:showVal val="0"/>
          <c:showCatName val="0"/>
          <c:showSerName val="0"/>
          <c:showPercent val="0"/>
          <c:showBubbleSize val="0"/>
        </c:dLbls>
        <c:gapWidth val="150"/>
        <c:axId val="468314888"/>
        <c:axId val="46831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54.16</c:v>
                </c:pt>
              </c:numCache>
            </c:numRef>
          </c:val>
          <c:smooth val="0"/>
        </c:ser>
        <c:dLbls>
          <c:showLegendKey val="0"/>
          <c:showVal val="0"/>
          <c:showCatName val="0"/>
          <c:showSerName val="0"/>
          <c:showPercent val="0"/>
          <c:showBubbleSize val="0"/>
        </c:dLbls>
        <c:marker val="1"/>
        <c:smooth val="0"/>
        <c:axId val="468314888"/>
        <c:axId val="468315280"/>
      </c:lineChart>
      <c:dateAx>
        <c:axId val="468314888"/>
        <c:scaling>
          <c:orientation val="minMax"/>
        </c:scaling>
        <c:delete val="1"/>
        <c:axPos val="b"/>
        <c:numFmt formatCode="ge" sourceLinked="1"/>
        <c:majorTickMark val="none"/>
        <c:minorTickMark val="none"/>
        <c:tickLblPos val="none"/>
        <c:crossAx val="468315280"/>
        <c:crosses val="autoZero"/>
        <c:auto val="1"/>
        <c:lblOffset val="100"/>
        <c:baseTimeUnit val="years"/>
      </c:dateAx>
      <c:valAx>
        <c:axId val="46831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1153.2</c:v>
                </c:pt>
              </c:numCache>
            </c:numRef>
          </c:val>
        </c:ser>
        <c:dLbls>
          <c:showLegendKey val="0"/>
          <c:showVal val="0"/>
          <c:showCatName val="0"/>
          <c:showSerName val="0"/>
          <c:showPercent val="0"/>
          <c:showBubbleSize val="0"/>
        </c:dLbls>
        <c:gapWidth val="150"/>
        <c:axId val="468316456"/>
        <c:axId val="46831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307.56</c:v>
                </c:pt>
              </c:numCache>
            </c:numRef>
          </c:val>
          <c:smooth val="0"/>
        </c:ser>
        <c:dLbls>
          <c:showLegendKey val="0"/>
          <c:showVal val="0"/>
          <c:showCatName val="0"/>
          <c:showSerName val="0"/>
          <c:showPercent val="0"/>
          <c:showBubbleSize val="0"/>
        </c:dLbls>
        <c:marker val="1"/>
        <c:smooth val="0"/>
        <c:axId val="468316456"/>
        <c:axId val="468316848"/>
      </c:lineChart>
      <c:dateAx>
        <c:axId val="468316456"/>
        <c:scaling>
          <c:orientation val="minMax"/>
        </c:scaling>
        <c:delete val="1"/>
        <c:axPos val="b"/>
        <c:numFmt formatCode="ge" sourceLinked="1"/>
        <c:majorTickMark val="none"/>
        <c:minorTickMark val="none"/>
        <c:tickLblPos val="none"/>
        <c:crossAx val="468316848"/>
        <c:crosses val="autoZero"/>
        <c:auto val="1"/>
        <c:lblOffset val="100"/>
        <c:baseTimeUnit val="years"/>
      </c:dateAx>
      <c:valAx>
        <c:axId val="46831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31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芝山町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Cd3</v>
      </c>
      <c r="X8" s="70"/>
      <c r="Y8" s="70"/>
      <c r="Z8" s="70"/>
      <c r="AA8" s="70"/>
      <c r="AB8" s="70"/>
      <c r="AC8" s="70"/>
      <c r="AD8" s="3"/>
      <c r="AE8" s="3"/>
      <c r="AF8" s="3"/>
      <c r="AG8" s="3"/>
      <c r="AH8" s="3"/>
      <c r="AI8" s="3"/>
      <c r="AJ8" s="3"/>
      <c r="AK8" s="3"/>
      <c r="AL8" s="64">
        <f>データ!R6</f>
        <v>7621</v>
      </c>
      <c r="AM8" s="64"/>
      <c r="AN8" s="64"/>
      <c r="AO8" s="64"/>
      <c r="AP8" s="64"/>
      <c r="AQ8" s="64"/>
      <c r="AR8" s="64"/>
      <c r="AS8" s="64"/>
      <c r="AT8" s="63">
        <f>データ!S6</f>
        <v>43.24</v>
      </c>
      <c r="AU8" s="63"/>
      <c r="AV8" s="63"/>
      <c r="AW8" s="63"/>
      <c r="AX8" s="63"/>
      <c r="AY8" s="63"/>
      <c r="AZ8" s="63"/>
      <c r="BA8" s="63"/>
      <c r="BB8" s="63">
        <f>データ!T6</f>
        <v>176.25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9.1999999999999993</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703</v>
      </c>
      <c r="AM10" s="64"/>
      <c r="AN10" s="64"/>
      <c r="AO10" s="64"/>
      <c r="AP10" s="64"/>
      <c r="AQ10" s="64"/>
      <c r="AR10" s="64"/>
      <c r="AS10" s="64"/>
      <c r="AT10" s="63">
        <f>データ!V6</f>
        <v>0.62</v>
      </c>
      <c r="AU10" s="63"/>
      <c r="AV10" s="63"/>
      <c r="AW10" s="63"/>
      <c r="AX10" s="63"/>
      <c r="AY10" s="63"/>
      <c r="AZ10" s="63"/>
      <c r="BA10" s="63"/>
      <c r="BB10" s="63">
        <f>データ!W6</f>
        <v>1133.8699999999999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124095</v>
      </c>
      <c r="D6" s="31">
        <f t="shared" si="3"/>
        <v>47</v>
      </c>
      <c r="E6" s="31">
        <f t="shared" si="3"/>
        <v>17</v>
      </c>
      <c r="F6" s="31">
        <f t="shared" si="3"/>
        <v>1</v>
      </c>
      <c r="G6" s="31">
        <f t="shared" si="3"/>
        <v>0</v>
      </c>
      <c r="H6" s="31" t="str">
        <f t="shared" si="3"/>
        <v>千葉県　芝山町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9.1999999999999993</v>
      </c>
      <c r="P6" s="32">
        <f t="shared" si="3"/>
        <v>100</v>
      </c>
      <c r="Q6" s="32">
        <f t="shared" si="3"/>
        <v>3780</v>
      </c>
      <c r="R6" s="32">
        <f t="shared" si="3"/>
        <v>7621</v>
      </c>
      <c r="S6" s="32">
        <f t="shared" si="3"/>
        <v>43.24</v>
      </c>
      <c r="T6" s="32">
        <f t="shared" si="3"/>
        <v>176.25</v>
      </c>
      <c r="U6" s="32">
        <f t="shared" si="3"/>
        <v>703</v>
      </c>
      <c r="V6" s="32">
        <f t="shared" si="3"/>
        <v>0.62</v>
      </c>
      <c r="W6" s="32">
        <f t="shared" si="3"/>
        <v>1133.8699999999999</v>
      </c>
      <c r="X6" s="33" t="str">
        <f>IF(X7="",NA(),X7)</f>
        <v>-</v>
      </c>
      <c r="Y6" s="33" t="str">
        <f t="shared" ref="Y6:AG6" si="4">IF(Y7="",NA(),Y7)</f>
        <v>-</v>
      </c>
      <c r="Z6" s="33" t="str">
        <f t="shared" si="4"/>
        <v>-</v>
      </c>
      <c r="AA6" s="33" t="str">
        <f t="shared" si="4"/>
        <v>-</v>
      </c>
      <c r="AB6" s="33">
        <f t="shared" si="4"/>
        <v>32.659999999999997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t="str">
        <f t="shared" si="7"/>
        <v>-</v>
      </c>
      <c r="BI6" s="33">
        <f t="shared" si="7"/>
        <v>5964.48</v>
      </c>
      <c r="BJ6" s="33" t="str">
        <f t="shared" si="7"/>
        <v>-</v>
      </c>
      <c r="BK6" s="33" t="str">
        <f t="shared" si="7"/>
        <v>-</v>
      </c>
      <c r="BL6" s="33" t="str">
        <f t="shared" si="7"/>
        <v>-</v>
      </c>
      <c r="BM6" s="33" t="str">
        <f t="shared" si="7"/>
        <v>-</v>
      </c>
      <c r="BN6" s="33">
        <f t="shared" si="7"/>
        <v>1824.34</v>
      </c>
      <c r="BO6" s="32" t="str">
        <f>IF(BO7="","",IF(BO7="-","【-】","【"&amp;SUBSTITUTE(TEXT(BO7,"#,##0.00"),"-","△")&amp;"】"))</f>
        <v>【763.62】</v>
      </c>
      <c r="BP6" s="33" t="str">
        <f>IF(BP7="",NA(),BP7)</f>
        <v>-</v>
      </c>
      <c r="BQ6" s="33" t="str">
        <f t="shared" ref="BQ6:BY6" si="8">IF(BQ7="",NA(),BQ7)</f>
        <v>-</v>
      </c>
      <c r="BR6" s="33" t="str">
        <f t="shared" si="8"/>
        <v>-</v>
      </c>
      <c r="BS6" s="33" t="str">
        <f t="shared" si="8"/>
        <v>-</v>
      </c>
      <c r="BT6" s="33">
        <f t="shared" si="8"/>
        <v>14.49</v>
      </c>
      <c r="BU6" s="33" t="str">
        <f t="shared" si="8"/>
        <v>-</v>
      </c>
      <c r="BV6" s="33" t="str">
        <f t="shared" si="8"/>
        <v>-</v>
      </c>
      <c r="BW6" s="33" t="str">
        <f t="shared" si="8"/>
        <v>-</v>
      </c>
      <c r="BX6" s="33" t="str">
        <f t="shared" si="8"/>
        <v>-</v>
      </c>
      <c r="BY6" s="33">
        <f t="shared" si="8"/>
        <v>54.16</v>
      </c>
      <c r="BZ6" s="32" t="str">
        <f>IF(BZ7="","",IF(BZ7="-","【-】","【"&amp;SUBSTITUTE(TEXT(BZ7,"#,##0.00"),"-","△")&amp;"】"))</f>
        <v>【98.53】</v>
      </c>
      <c r="CA6" s="33" t="str">
        <f>IF(CA7="",NA(),CA7)</f>
        <v>-</v>
      </c>
      <c r="CB6" s="33" t="str">
        <f t="shared" ref="CB6:CJ6" si="9">IF(CB7="",NA(),CB7)</f>
        <v>-</v>
      </c>
      <c r="CC6" s="33" t="str">
        <f t="shared" si="9"/>
        <v>-</v>
      </c>
      <c r="CD6" s="33" t="str">
        <f t="shared" si="9"/>
        <v>-</v>
      </c>
      <c r="CE6" s="33">
        <f t="shared" si="9"/>
        <v>1153.2</v>
      </c>
      <c r="CF6" s="33" t="str">
        <f t="shared" si="9"/>
        <v>-</v>
      </c>
      <c r="CG6" s="33" t="str">
        <f t="shared" si="9"/>
        <v>-</v>
      </c>
      <c r="CH6" s="33" t="str">
        <f t="shared" si="9"/>
        <v>-</v>
      </c>
      <c r="CI6" s="33" t="str">
        <f t="shared" si="9"/>
        <v>-</v>
      </c>
      <c r="CJ6" s="33">
        <f t="shared" si="9"/>
        <v>307.56</v>
      </c>
      <c r="CK6" s="32" t="str">
        <f>IF(CK7="","",IF(CK7="-","【-】","【"&amp;SUBSTITUTE(TEXT(CK7,"#,##0.00"),"-","△")&amp;"】"))</f>
        <v>【139.70】</v>
      </c>
      <c r="CL6" s="33" t="str">
        <f>IF(CL7="",NA(),CL7)</f>
        <v>-</v>
      </c>
      <c r="CM6" s="33" t="str">
        <f t="shared" ref="CM6:CU6" si="10">IF(CM7="",NA(),CM7)</f>
        <v>-</v>
      </c>
      <c r="CN6" s="33" t="str">
        <f t="shared" si="10"/>
        <v>-</v>
      </c>
      <c r="CO6" s="33" t="str">
        <f t="shared" si="10"/>
        <v>-</v>
      </c>
      <c r="CP6" s="33">
        <f t="shared" si="10"/>
        <v>36.299999999999997</v>
      </c>
      <c r="CQ6" s="33" t="str">
        <f t="shared" si="10"/>
        <v>-</v>
      </c>
      <c r="CR6" s="33" t="str">
        <f t="shared" si="10"/>
        <v>-</v>
      </c>
      <c r="CS6" s="33" t="str">
        <f t="shared" si="10"/>
        <v>-</v>
      </c>
      <c r="CT6" s="33" t="str">
        <f t="shared" si="10"/>
        <v>-</v>
      </c>
      <c r="CU6" s="33">
        <f t="shared" si="10"/>
        <v>39.869999999999997</v>
      </c>
      <c r="CV6" s="32" t="str">
        <f>IF(CV7="","",IF(CV7="-","【-】","【"&amp;SUBSTITUTE(TEXT(CV7,"#,##0.00"),"-","△")&amp;"】"))</f>
        <v>【60.01】</v>
      </c>
      <c r="CW6" s="33" t="str">
        <f>IF(CW7="",NA(),CW7)</f>
        <v>-</v>
      </c>
      <c r="CX6" s="33" t="str">
        <f t="shared" ref="CX6:DF6" si="11">IF(CX7="",NA(),CX7)</f>
        <v>-</v>
      </c>
      <c r="CY6" s="33" t="str">
        <f t="shared" si="11"/>
        <v>-</v>
      </c>
      <c r="CZ6" s="33" t="str">
        <f t="shared" si="11"/>
        <v>-</v>
      </c>
      <c r="DA6" s="33">
        <f t="shared" si="11"/>
        <v>65.58</v>
      </c>
      <c r="DB6" s="33" t="str">
        <f t="shared" si="11"/>
        <v>-</v>
      </c>
      <c r="DC6" s="33" t="str">
        <f t="shared" si="11"/>
        <v>-</v>
      </c>
      <c r="DD6" s="33" t="str">
        <f t="shared" si="11"/>
        <v>-</v>
      </c>
      <c r="DE6" s="33" t="str">
        <f t="shared" si="11"/>
        <v>-</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0.2</v>
      </c>
      <c r="EN6" s="32" t="str">
        <f>IF(EN7="","",IF(EN7="-","【-】","【"&amp;SUBSTITUTE(TEXT(EN7,"#,##0.00"),"-","△")&amp;"】"))</f>
        <v>【0.23】</v>
      </c>
    </row>
    <row r="7" spans="1:144" s="34" customFormat="1">
      <c r="A7" s="26"/>
      <c r="B7" s="35">
        <v>2015</v>
      </c>
      <c r="C7" s="35">
        <v>124095</v>
      </c>
      <c r="D7" s="35">
        <v>47</v>
      </c>
      <c r="E7" s="35">
        <v>17</v>
      </c>
      <c r="F7" s="35">
        <v>1</v>
      </c>
      <c r="G7" s="35">
        <v>0</v>
      </c>
      <c r="H7" s="35" t="s">
        <v>96</v>
      </c>
      <c r="I7" s="35" t="s">
        <v>97</v>
      </c>
      <c r="J7" s="35" t="s">
        <v>98</v>
      </c>
      <c r="K7" s="35" t="s">
        <v>99</v>
      </c>
      <c r="L7" s="35" t="s">
        <v>100</v>
      </c>
      <c r="M7" s="36" t="s">
        <v>101</v>
      </c>
      <c r="N7" s="36" t="s">
        <v>102</v>
      </c>
      <c r="O7" s="36">
        <v>9.1999999999999993</v>
      </c>
      <c r="P7" s="36">
        <v>100</v>
      </c>
      <c r="Q7" s="36">
        <v>3780</v>
      </c>
      <c r="R7" s="36">
        <v>7621</v>
      </c>
      <c r="S7" s="36">
        <v>43.24</v>
      </c>
      <c r="T7" s="36">
        <v>176.25</v>
      </c>
      <c r="U7" s="36">
        <v>703</v>
      </c>
      <c r="V7" s="36">
        <v>0.62</v>
      </c>
      <c r="W7" s="36">
        <v>1133.8699999999999</v>
      </c>
      <c r="X7" s="36" t="s">
        <v>101</v>
      </c>
      <c r="Y7" s="36" t="s">
        <v>101</v>
      </c>
      <c r="Z7" s="36" t="s">
        <v>101</v>
      </c>
      <c r="AA7" s="36" t="s">
        <v>101</v>
      </c>
      <c r="AB7" s="36">
        <v>32.659999999999997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t="s">
        <v>101</v>
      </c>
      <c r="BI7" s="36">
        <v>5964.48</v>
      </c>
      <c r="BJ7" s="36" t="s">
        <v>101</v>
      </c>
      <c r="BK7" s="36" t="s">
        <v>101</v>
      </c>
      <c r="BL7" s="36" t="s">
        <v>101</v>
      </c>
      <c r="BM7" s="36" t="s">
        <v>101</v>
      </c>
      <c r="BN7" s="36">
        <v>1824.34</v>
      </c>
      <c r="BO7" s="36">
        <v>763.62</v>
      </c>
      <c r="BP7" s="36" t="s">
        <v>101</v>
      </c>
      <c r="BQ7" s="36" t="s">
        <v>101</v>
      </c>
      <c r="BR7" s="36" t="s">
        <v>101</v>
      </c>
      <c r="BS7" s="36" t="s">
        <v>101</v>
      </c>
      <c r="BT7" s="36">
        <v>14.49</v>
      </c>
      <c r="BU7" s="36" t="s">
        <v>101</v>
      </c>
      <c r="BV7" s="36" t="s">
        <v>101</v>
      </c>
      <c r="BW7" s="36" t="s">
        <v>101</v>
      </c>
      <c r="BX7" s="36" t="s">
        <v>101</v>
      </c>
      <c r="BY7" s="36">
        <v>54.16</v>
      </c>
      <c r="BZ7" s="36">
        <v>98.53</v>
      </c>
      <c r="CA7" s="36" t="s">
        <v>101</v>
      </c>
      <c r="CB7" s="36" t="s">
        <v>101</v>
      </c>
      <c r="CC7" s="36" t="s">
        <v>101</v>
      </c>
      <c r="CD7" s="36" t="s">
        <v>101</v>
      </c>
      <c r="CE7" s="36">
        <v>1153.2</v>
      </c>
      <c r="CF7" s="36" t="s">
        <v>101</v>
      </c>
      <c r="CG7" s="36" t="s">
        <v>101</v>
      </c>
      <c r="CH7" s="36" t="s">
        <v>101</v>
      </c>
      <c r="CI7" s="36" t="s">
        <v>101</v>
      </c>
      <c r="CJ7" s="36">
        <v>307.56</v>
      </c>
      <c r="CK7" s="36">
        <v>139.69999999999999</v>
      </c>
      <c r="CL7" s="36" t="s">
        <v>101</v>
      </c>
      <c r="CM7" s="36" t="s">
        <v>101</v>
      </c>
      <c r="CN7" s="36" t="s">
        <v>101</v>
      </c>
      <c r="CO7" s="36" t="s">
        <v>101</v>
      </c>
      <c r="CP7" s="36">
        <v>36.299999999999997</v>
      </c>
      <c r="CQ7" s="36" t="s">
        <v>101</v>
      </c>
      <c r="CR7" s="36" t="s">
        <v>101</v>
      </c>
      <c r="CS7" s="36" t="s">
        <v>101</v>
      </c>
      <c r="CT7" s="36" t="s">
        <v>101</v>
      </c>
      <c r="CU7" s="36">
        <v>39.869999999999997</v>
      </c>
      <c r="CV7" s="36">
        <v>60.01</v>
      </c>
      <c r="CW7" s="36" t="s">
        <v>101</v>
      </c>
      <c r="CX7" s="36" t="s">
        <v>101</v>
      </c>
      <c r="CY7" s="36" t="s">
        <v>101</v>
      </c>
      <c r="CZ7" s="36" t="s">
        <v>101</v>
      </c>
      <c r="DA7" s="36">
        <v>65.58</v>
      </c>
      <c r="DB7" s="36" t="s">
        <v>101</v>
      </c>
      <c r="DC7" s="36" t="s">
        <v>101</v>
      </c>
      <c r="DD7" s="36" t="s">
        <v>101</v>
      </c>
      <c r="DE7" s="36" t="s">
        <v>101</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v>0</v>
      </c>
      <c r="EI7" s="36" t="s">
        <v>101</v>
      </c>
      <c r="EJ7" s="36" t="s">
        <v>101</v>
      </c>
      <c r="EK7" s="36" t="s">
        <v>101</v>
      </c>
      <c r="EL7" s="36" t="s">
        <v>101</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2017-02-08T02:48:02Z</dcterms:created>
  <dcterms:modified xsi:type="dcterms:W3CDTF">2017-02-14T01:10:43Z</dcterms:modified>
  <cp:category/>
</cp:coreProperties>
</file>