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８年度\07公営企業\03地方公営企業関係各種調査\20170120-経営比較分析表の分析依頼\03団体⇒県\下水道\"/>
    </mc:Choice>
  </mc:AlternateContent>
  <workbookProtection workbookPassword="8649" lockStructure="1"/>
  <bookViews>
    <workbookView xWindow="240" yWindow="60" windowWidth="14940" windowHeight="7875"/>
  </bookViews>
  <sheets>
    <sheet name="法非適用_下水道事業" sheetId="4" r:id="rId1"/>
    <sheet name="データ" sheetId="5" state="hidden" r:id="rId2"/>
  </sheets>
  <calcPr calcId="162913"/>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AL8" i="4" s="1"/>
  <c r="Q6" i="5"/>
  <c r="AD10" i="4" s="1"/>
  <c r="P6" i="5"/>
  <c r="W10" i="4" s="1"/>
  <c r="O6" i="5"/>
  <c r="P10" i="4" s="1"/>
  <c r="N6" i="5"/>
  <c r="I10" i="4" s="1"/>
  <c r="M6" i="5"/>
  <c r="B10" i="4" s="1"/>
  <c r="L6" i="5"/>
  <c r="K6" i="5"/>
  <c r="P8" i="4" s="1"/>
  <c r="J6" i="5"/>
  <c r="I8" i="4" s="1"/>
  <c r="I6" i="5"/>
  <c r="B8" i="4" s="1"/>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W8"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<sst xmlns="http://schemas.openxmlformats.org/spreadsheetml/2006/main" count="221" uniqueCount="111">
  <si>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</si>
  <si>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</si>
  <si>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</si>
  <si>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</si>
  <si>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</si>
  <si>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</si>
  <si>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</si>
  <si>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</si>
  <si>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</si>
  <si>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</si>
  <si>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</si>
  <si>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</si>
  <si>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</si>
  <si>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</si>
  <si>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</si>
  <si>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</si>
  <si>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</si>
  <si>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</si>
  <si>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</si>
  <si>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</si>
  <si>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</si>
  <si>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</si>
  <si>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</si>
  <si>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</si>
  <si>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</si>
  <si>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</si>
  <si>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</si>
  <si>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</si>
  <si>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</si>
  <si>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</si>
  <si>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</si>
  <si>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</si>
  <si>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</si>
  <si>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</si>
  <si>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</si>
  <si>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</si>
  <si>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</si>
  <si>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</si>
  <si>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</si>
  <si>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</si>
  <si>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</si>
  <si>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</si>
  <si>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</si>
  <si>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</si>
  <si>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</si>
  <si>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</si>
  <si>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</si>
  <si>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</si>
  <si>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</si>
  <si>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</si>
  <si>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</si>
  <si>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</si>
  <si>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</si>
  <si>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</si>
  <si>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</si>
  <si>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</si>
  <si>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</si>
  <si>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</si>
  <si>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</si>
  <si>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</si>
  <si>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</si>
  <si>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</si>
  <si>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</si>
  <si>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</si>
  <si>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</si>
  <si>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</si>
  <si>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</si>
  <si>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</si>
  <si>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</si>
  <si>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</si>
  <si>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</si>
  <si>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</si>
  <si>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</si>
  <si>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</si>
  <si>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</si>
  <si>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</si>
  <si>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</si>
  <si>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</si>
  <si>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</si>
  <si>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</si>
  <si>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</si>
  <si>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</si>
  <si>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</si>
  <si>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</si>
  <si>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</si>
  <si>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</si>
  <si>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</si>
  <si>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</si>
  <si>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</si>
  <si>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</si>
  <si>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</si>
  <si>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</si>
  <si>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</si>
  <si>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</si>
  <si>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</si>
  <si>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</si>
  <si>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長柄町</t>
  </si>
  <si>
    <t>法非適用</t>
  </si>
  <si>
    <t>下水道事業</t>
  </si>
  <si>
    <t>農業集落排水</t>
  </si>
  <si>
    <t>F2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</si>
  <si>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</si>
  <si>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</si>
  <si>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</si>
  <si>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</si>
  <si>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</si>
  <si>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</si>
  <si>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</si>
  <si>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①収益的収支比率について、比率が100%未満であり、かつ年々減少傾向にある。
⑤経費回収率について、平均以下の数値をほぼ横ばいで推移している。
原因としては、人口減少による人数割使用料収入の減少、管理する施設の増加による維持管理費の増加、施設の経年劣化による修繕費の増加等が考えられる。
⑥汚水処理原価について、年ごとにより若干の増減があるが、平均よりも高い数値で推移している。
⑦施設利用率について、年ごとで推移は見られるが平均前後の数値で推移している。
⑧水洗化率について、微増傾向にあり平均以上の数値を維持している。</t>
    <phoneticPr fontId="4"/>
  </si>
  <si>
    <t>全体的に人口減少による使用料金収入の減少、使用水量の減少の影響がみられる。
①収益的収支比率、⑤経費回収率について、今後も使用料収入の減少、維持管理費・修繕費の増加が見込まれる。使用料金の改定等を実施し、経営改善を図っていく必要がある。</t>
    <phoneticPr fontId="4"/>
  </si>
  <si>
    <t>管渠については供用開始が平成16年のため、修繕等は行っておらず、管渠改善率の数値は0である。
なお、施設の維持管理については、保守点検業者との協議のもと年度ごとの修繕計画を立て不具合が出る前に対応している。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</si>
</sst>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7">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18" fillId="0" borderId="6"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7" xfId="0" applyFont="1" applyBorder="1" applyAlignment="1" applyProtection="1">
      <alignment horizontal="left" vertical="top" wrapText="1"/>
      <protection locked="0"/>
    </xf>
    <xf numFmtId="0" fontId="18" fillId="0" borderId="8" xfId="0" applyFont="1" applyBorder="1" applyAlignment="1" applyProtection="1">
      <alignment horizontal="left" vertical="top" wrapText="1"/>
      <protection locked="0"/>
    </xf>
    <xf numFmtId="0" fontId="18" fillId="0" borderId="1" xfId="0" applyFont="1" applyBorder="1" applyAlignment="1" applyProtection="1">
      <alignment horizontal="left" vertical="top" wrapText="1"/>
      <protection locked="0"/>
    </xf>
    <xf numFmtId="0" fontId="18" fillId="0" borderId="9" xfId="0" applyFont="1" applyBorder="1" applyAlignment="1" applyProtection="1">
      <alignment horizontal="left" vertical="top"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E78-4AB8-9965-09132A1D3662}"/>
            </c:ext>
          </c:extLst>
        </c:ser>
        <c:dLbls>
          <c:showLegendKey val="0"/>
          <c:showVal val="0"/>
          <c:showCatName val="0"/>
          <c:showSerName val="0"/>
          <c:showPercent val="0"/>
          <c:showBubbleSize val="0"/>
        </c:dLbls>
        <c:gapWidth val="150"/>
        <c:axId val="254397008"/>
        <c:axId val="2543974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0.08</c:v>
                </c:pt>
                <c:pt idx="1">
                  <c:v>0.04</c:v>
                </c:pt>
                <c:pt idx="2">
                  <c:v>0.03</c:v>
                </c:pt>
                <c:pt idx="3">
                  <c:v>0.02</c:v>
                </c:pt>
                <c:pt idx="4">
                  <c:v>0.01</c:v>
                </c:pt>
              </c:numCache>
            </c:numRef>
          </c:val>
          <c:smooth val="0"/>
          <c:extLst>
            <c:ext xmlns:c16="http://schemas.microsoft.com/office/drawing/2014/chart" uri="{C3380CC4-5D6E-409C-BE32-E72D297353CC}">
              <c16:uniqueId val="{00000001-4E78-4AB8-9965-09132A1D3662}"/>
            </c:ext>
          </c:extLst>
        </c:ser>
        <c:dLbls>
          <c:showLegendKey val="0"/>
          <c:showVal val="0"/>
          <c:showCatName val="0"/>
          <c:showSerName val="0"/>
          <c:showPercent val="0"/>
          <c:showBubbleSize val="0"/>
        </c:dLbls>
        <c:marker val="1"/>
        <c:smooth val="0"/>
        <c:axId val="254397008"/>
        <c:axId val="254397400"/>
      </c:lineChart>
      <c:dateAx>
        <c:axId val="254397008"/>
        <c:scaling>
          <c:orientation val="minMax"/>
        </c:scaling>
        <c:delete val="1"/>
        <c:axPos val="b"/>
        <c:numFmt formatCode="ge" sourceLinked="1"/>
        <c:majorTickMark val="none"/>
        <c:minorTickMark val="none"/>
        <c:tickLblPos val="none"/>
        <c:crossAx val="254397400"/>
        <c:crosses val="autoZero"/>
        <c:auto val="1"/>
        <c:lblOffset val="100"/>
        <c:baseTimeUnit val="years"/>
      </c:dateAx>
      <c:valAx>
        <c:axId val="254397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4397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52.88</c:v>
                </c:pt>
                <c:pt idx="1">
                  <c:v>52.6</c:v>
                </c:pt>
                <c:pt idx="2">
                  <c:v>52.88</c:v>
                </c:pt>
                <c:pt idx="3">
                  <c:v>34.25</c:v>
                </c:pt>
                <c:pt idx="4">
                  <c:v>54.79</c:v>
                </c:pt>
              </c:numCache>
            </c:numRef>
          </c:val>
          <c:extLst>
            <c:ext xmlns:c16="http://schemas.microsoft.com/office/drawing/2014/chart" uri="{C3380CC4-5D6E-409C-BE32-E72D297353CC}">
              <c16:uniqueId val="{00000000-1B21-4EB6-9945-9A16CED5398D}"/>
            </c:ext>
          </c:extLst>
        </c:ser>
        <c:dLbls>
          <c:showLegendKey val="0"/>
          <c:showVal val="0"/>
          <c:showCatName val="0"/>
          <c:showSerName val="0"/>
          <c:showPercent val="0"/>
          <c:showBubbleSize val="0"/>
        </c:dLbls>
        <c:gapWidth val="150"/>
        <c:axId val="254005056"/>
        <c:axId val="2540054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46.85</c:v>
                </c:pt>
                <c:pt idx="1">
                  <c:v>54.74</c:v>
                </c:pt>
                <c:pt idx="2">
                  <c:v>53.78</c:v>
                </c:pt>
                <c:pt idx="3">
                  <c:v>53.24</c:v>
                </c:pt>
                <c:pt idx="4">
                  <c:v>52.31</c:v>
                </c:pt>
              </c:numCache>
            </c:numRef>
          </c:val>
          <c:smooth val="0"/>
          <c:extLst>
            <c:ext xmlns:c16="http://schemas.microsoft.com/office/drawing/2014/chart" uri="{C3380CC4-5D6E-409C-BE32-E72D297353CC}">
              <c16:uniqueId val="{00000001-1B21-4EB6-9945-9A16CED5398D}"/>
            </c:ext>
          </c:extLst>
        </c:ser>
        <c:dLbls>
          <c:showLegendKey val="0"/>
          <c:showVal val="0"/>
          <c:showCatName val="0"/>
          <c:showSerName val="0"/>
          <c:showPercent val="0"/>
          <c:showBubbleSize val="0"/>
        </c:dLbls>
        <c:marker val="1"/>
        <c:smooth val="0"/>
        <c:axId val="254005056"/>
        <c:axId val="254005448"/>
      </c:lineChart>
      <c:dateAx>
        <c:axId val="254005056"/>
        <c:scaling>
          <c:orientation val="minMax"/>
        </c:scaling>
        <c:delete val="1"/>
        <c:axPos val="b"/>
        <c:numFmt formatCode="ge" sourceLinked="1"/>
        <c:majorTickMark val="none"/>
        <c:minorTickMark val="none"/>
        <c:tickLblPos val="none"/>
        <c:crossAx val="254005448"/>
        <c:crosses val="autoZero"/>
        <c:auto val="1"/>
        <c:lblOffset val="100"/>
        <c:baseTimeUnit val="years"/>
      </c:dateAx>
      <c:valAx>
        <c:axId val="2540054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4005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83.75</c:v>
                </c:pt>
                <c:pt idx="1">
                  <c:v>84.52</c:v>
                </c:pt>
                <c:pt idx="2">
                  <c:v>84.66</c:v>
                </c:pt>
                <c:pt idx="3">
                  <c:v>84.75</c:v>
                </c:pt>
                <c:pt idx="4">
                  <c:v>85.01</c:v>
                </c:pt>
              </c:numCache>
            </c:numRef>
          </c:val>
          <c:extLst>
            <c:ext xmlns:c16="http://schemas.microsoft.com/office/drawing/2014/chart" uri="{C3380CC4-5D6E-409C-BE32-E72D297353CC}">
              <c16:uniqueId val="{00000000-0CBF-4907-B6FD-38ED989CD305}"/>
            </c:ext>
          </c:extLst>
        </c:ser>
        <c:dLbls>
          <c:showLegendKey val="0"/>
          <c:showVal val="0"/>
          <c:showCatName val="0"/>
          <c:showSerName val="0"/>
          <c:showPercent val="0"/>
          <c:showBubbleSize val="0"/>
        </c:dLbls>
        <c:gapWidth val="150"/>
        <c:axId val="254006624"/>
        <c:axId val="2540070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73.78</c:v>
                </c:pt>
                <c:pt idx="1">
                  <c:v>83.88</c:v>
                </c:pt>
                <c:pt idx="2">
                  <c:v>84.06</c:v>
                </c:pt>
                <c:pt idx="3">
                  <c:v>84.07</c:v>
                </c:pt>
                <c:pt idx="4">
                  <c:v>84.32</c:v>
                </c:pt>
              </c:numCache>
            </c:numRef>
          </c:val>
          <c:smooth val="0"/>
          <c:extLst>
            <c:ext xmlns:c16="http://schemas.microsoft.com/office/drawing/2014/chart" uri="{C3380CC4-5D6E-409C-BE32-E72D297353CC}">
              <c16:uniqueId val="{00000001-0CBF-4907-B6FD-38ED989CD305}"/>
            </c:ext>
          </c:extLst>
        </c:ser>
        <c:dLbls>
          <c:showLegendKey val="0"/>
          <c:showVal val="0"/>
          <c:showCatName val="0"/>
          <c:showSerName val="0"/>
          <c:showPercent val="0"/>
          <c:showBubbleSize val="0"/>
        </c:dLbls>
        <c:marker val="1"/>
        <c:smooth val="0"/>
        <c:axId val="254006624"/>
        <c:axId val="254007016"/>
      </c:lineChart>
      <c:dateAx>
        <c:axId val="254006624"/>
        <c:scaling>
          <c:orientation val="minMax"/>
        </c:scaling>
        <c:delete val="1"/>
        <c:axPos val="b"/>
        <c:numFmt formatCode="ge" sourceLinked="1"/>
        <c:majorTickMark val="none"/>
        <c:minorTickMark val="none"/>
        <c:tickLblPos val="none"/>
        <c:crossAx val="254007016"/>
        <c:crosses val="autoZero"/>
        <c:auto val="1"/>
        <c:lblOffset val="100"/>
        <c:baseTimeUnit val="years"/>
      </c:dateAx>
      <c:valAx>
        <c:axId val="2540070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4006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55.79</c:v>
                </c:pt>
                <c:pt idx="1">
                  <c:v>53.78</c:v>
                </c:pt>
                <c:pt idx="2">
                  <c:v>52.61</c:v>
                </c:pt>
                <c:pt idx="3">
                  <c:v>51.3</c:v>
                </c:pt>
                <c:pt idx="4">
                  <c:v>51.37</c:v>
                </c:pt>
              </c:numCache>
            </c:numRef>
          </c:val>
          <c:extLst>
            <c:ext xmlns:c16="http://schemas.microsoft.com/office/drawing/2014/chart" uri="{C3380CC4-5D6E-409C-BE32-E72D297353CC}">
              <c16:uniqueId val="{00000000-6B88-4915-98B5-FA8B8D3F387E}"/>
            </c:ext>
          </c:extLst>
        </c:ser>
        <c:dLbls>
          <c:showLegendKey val="0"/>
          <c:showVal val="0"/>
          <c:showCatName val="0"/>
          <c:showSerName val="0"/>
          <c:showPercent val="0"/>
          <c:showBubbleSize val="0"/>
        </c:dLbls>
        <c:gapWidth val="150"/>
        <c:axId val="254396224"/>
        <c:axId val="2543989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B88-4915-98B5-FA8B8D3F387E}"/>
            </c:ext>
          </c:extLst>
        </c:ser>
        <c:dLbls>
          <c:showLegendKey val="0"/>
          <c:showVal val="0"/>
          <c:showCatName val="0"/>
          <c:showSerName val="0"/>
          <c:showPercent val="0"/>
          <c:showBubbleSize val="0"/>
        </c:dLbls>
        <c:marker val="1"/>
        <c:smooth val="0"/>
        <c:axId val="254396224"/>
        <c:axId val="254398968"/>
      </c:lineChart>
      <c:dateAx>
        <c:axId val="254396224"/>
        <c:scaling>
          <c:orientation val="minMax"/>
        </c:scaling>
        <c:delete val="1"/>
        <c:axPos val="b"/>
        <c:numFmt formatCode="ge" sourceLinked="1"/>
        <c:majorTickMark val="none"/>
        <c:minorTickMark val="none"/>
        <c:tickLblPos val="none"/>
        <c:crossAx val="254398968"/>
        <c:crosses val="autoZero"/>
        <c:auto val="1"/>
        <c:lblOffset val="100"/>
        <c:baseTimeUnit val="years"/>
      </c:dateAx>
      <c:valAx>
        <c:axId val="254398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4396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506-43A1-B80C-692C4179D9DA}"/>
            </c:ext>
          </c:extLst>
        </c:ser>
        <c:dLbls>
          <c:showLegendKey val="0"/>
          <c:showVal val="0"/>
          <c:showCatName val="0"/>
          <c:showSerName val="0"/>
          <c:showPercent val="0"/>
          <c:showBubbleSize val="0"/>
        </c:dLbls>
        <c:gapWidth val="150"/>
        <c:axId val="284510216"/>
        <c:axId val="2845098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506-43A1-B80C-692C4179D9DA}"/>
            </c:ext>
          </c:extLst>
        </c:ser>
        <c:dLbls>
          <c:showLegendKey val="0"/>
          <c:showVal val="0"/>
          <c:showCatName val="0"/>
          <c:showSerName val="0"/>
          <c:showPercent val="0"/>
          <c:showBubbleSize val="0"/>
        </c:dLbls>
        <c:marker val="1"/>
        <c:smooth val="0"/>
        <c:axId val="284510216"/>
        <c:axId val="284509824"/>
      </c:lineChart>
      <c:dateAx>
        <c:axId val="284510216"/>
        <c:scaling>
          <c:orientation val="minMax"/>
        </c:scaling>
        <c:delete val="1"/>
        <c:axPos val="b"/>
        <c:numFmt formatCode="ge" sourceLinked="1"/>
        <c:majorTickMark val="none"/>
        <c:minorTickMark val="none"/>
        <c:tickLblPos val="none"/>
        <c:crossAx val="284509824"/>
        <c:crosses val="autoZero"/>
        <c:auto val="1"/>
        <c:lblOffset val="100"/>
        <c:baseTimeUnit val="years"/>
      </c:dateAx>
      <c:valAx>
        <c:axId val="284509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4510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0A2-47F0-8238-67368F8AB62A}"/>
            </c:ext>
          </c:extLst>
        </c:ser>
        <c:dLbls>
          <c:showLegendKey val="0"/>
          <c:showVal val="0"/>
          <c:showCatName val="0"/>
          <c:showSerName val="0"/>
          <c:showPercent val="0"/>
          <c:showBubbleSize val="0"/>
        </c:dLbls>
        <c:gapWidth val="150"/>
        <c:axId val="252709680"/>
        <c:axId val="2527104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0A2-47F0-8238-67368F8AB62A}"/>
            </c:ext>
          </c:extLst>
        </c:ser>
        <c:dLbls>
          <c:showLegendKey val="0"/>
          <c:showVal val="0"/>
          <c:showCatName val="0"/>
          <c:showSerName val="0"/>
          <c:showPercent val="0"/>
          <c:showBubbleSize val="0"/>
        </c:dLbls>
        <c:marker val="1"/>
        <c:smooth val="0"/>
        <c:axId val="252709680"/>
        <c:axId val="252710464"/>
      </c:lineChart>
      <c:dateAx>
        <c:axId val="252709680"/>
        <c:scaling>
          <c:orientation val="minMax"/>
        </c:scaling>
        <c:delete val="1"/>
        <c:axPos val="b"/>
        <c:numFmt formatCode="ge" sourceLinked="1"/>
        <c:majorTickMark val="none"/>
        <c:minorTickMark val="none"/>
        <c:tickLblPos val="none"/>
        <c:crossAx val="252710464"/>
        <c:crosses val="autoZero"/>
        <c:auto val="1"/>
        <c:lblOffset val="100"/>
        <c:baseTimeUnit val="years"/>
      </c:dateAx>
      <c:valAx>
        <c:axId val="2527104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27096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792-4F21-B388-D909DB1E3B35}"/>
            </c:ext>
          </c:extLst>
        </c:ser>
        <c:dLbls>
          <c:showLegendKey val="0"/>
          <c:showVal val="0"/>
          <c:showCatName val="0"/>
          <c:showSerName val="0"/>
          <c:showPercent val="0"/>
          <c:showBubbleSize val="0"/>
        </c:dLbls>
        <c:gapWidth val="150"/>
        <c:axId val="252708504"/>
        <c:axId val="2527081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792-4F21-B388-D909DB1E3B35}"/>
            </c:ext>
          </c:extLst>
        </c:ser>
        <c:dLbls>
          <c:showLegendKey val="0"/>
          <c:showVal val="0"/>
          <c:showCatName val="0"/>
          <c:showSerName val="0"/>
          <c:showPercent val="0"/>
          <c:showBubbleSize val="0"/>
        </c:dLbls>
        <c:marker val="1"/>
        <c:smooth val="0"/>
        <c:axId val="252708504"/>
        <c:axId val="252708112"/>
      </c:lineChart>
      <c:dateAx>
        <c:axId val="252708504"/>
        <c:scaling>
          <c:orientation val="minMax"/>
        </c:scaling>
        <c:delete val="1"/>
        <c:axPos val="b"/>
        <c:numFmt formatCode="ge" sourceLinked="1"/>
        <c:majorTickMark val="none"/>
        <c:minorTickMark val="none"/>
        <c:tickLblPos val="none"/>
        <c:crossAx val="252708112"/>
        <c:crosses val="autoZero"/>
        <c:auto val="1"/>
        <c:lblOffset val="100"/>
        <c:baseTimeUnit val="years"/>
      </c:dateAx>
      <c:valAx>
        <c:axId val="2527081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27085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908-41B9-9FC1-041E35811DD2}"/>
            </c:ext>
          </c:extLst>
        </c:ser>
        <c:dLbls>
          <c:showLegendKey val="0"/>
          <c:showVal val="0"/>
          <c:showCatName val="0"/>
          <c:showSerName val="0"/>
          <c:showPercent val="0"/>
          <c:showBubbleSize val="0"/>
        </c:dLbls>
        <c:gapWidth val="150"/>
        <c:axId val="252710072"/>
        <c:axId val="2156212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908-41B9-9FC1-041E35811DD2}"/>
            </c:ext>
          </c:extLst>
        </c:ser>
        <c:dLbls>
          <c:showLegendKey val="0"/>
          <c:showVal val="0"/>
          <c:showCatName val="0"/>
          <c:showSerName val="0"/>
          <c:showPercent val="0"/>
          <c:showBubbleSize val="0"/>
        </c:dLbls>
        <c:marker val="1"/>
        <c:smooth val="0"/>
        <c:axId val="252710072"/>
        <c:axId val="215621248"/>
      </c:lineChart>
      <c:dateAx>
        <c:axId val="252710072"/>
        <c:scaling>
          <c:orientation val="minMax"/>
        </c:scaling>
        <c:delete val="1"/>
        <c:axPos val="b"/>
        <c:numFmt formatCode="ge" sourceLinked="1"/>
        <c:majorTickMark val="none"/>
        <c:minorTickMark val="none"/>
        <c:tickLblPos val="none"/>
        <c:crossAx val="215621248"/>
        <c:crosses val="autoZero"/>
        <c:auto val="1"/>
        <c:lblOffset val="100"/>
        <c:baseTimeUnit val="years"/>
      </c:dateAx>
      <c:valAx>
        <c:axId val="215621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2710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1685.87</c:v>
                </c:pt>
                <c:pt idx="1">
                  <c:v>1724.57</c:v>
                </c:pt>
                <c:pt idx="2">
                  <c:v>1688.75</c:v>
                </c:pt>
                <c:pt idx="3">
                  <c:v>1652.26</c:v>
                </c:pt>
                <c:pt idx="4">
                  <c:v>2646.71</c:v>
                </c:pt>
              </c:numCache>
            </c:numRef>
          </c:val>
          <c:extLst>
            <c:ext xmlns:c16="http://schemas.microsoft.com/office/drawing/2014/chart" uri="{C3380CC4-5D6E-409C-BE32-E72D297353CC}">
              <c16:uniqueId val="{00000000-7180-41C6-89DA-846A35F82380}"/>
            </c:ext>
          </c:extLst>
        </c:ser>
        <c:dLbls>
          <c:showLegendKey val="0"/>
          <c:showVal val="0"/>
          <c:showCatName val="0"/>
          <c:showSerName val="0"/>
          <c:showPercent val="0"/>
          <c:showBubbleSize val="0"/>
        </c:dLbls>
        <c:gapWidth val="150"/>
        <c:axId val="215623600"/>
        <c:axId val="2156216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1224.75</c:v>
                </c:pt>
                <c:pt idx="1">
                  <c:v>1197.82</c:v>
                </c:pt>
                <c:pt idx="2">
                  <c:v>1126.77</c:v>
                </c:pt>
                <c:pt idx="3">
                  <c:v>1044.8</c:v>
                </c:pt>
                <c:pt idx="4">
                  <c:v>1081.8</c:v>
                </c:pt>
              </c:numCache>
            </c:numRef>
          </c:val>
          <c:smooth val="0"/>
          <c:extLst>
            <c:ext xmlns:c16="http://schemas.microsoft.com/office/drawing/2014/chart" uri="{C3380CC4-5D6E-409C-BE32-E72D297353CC}">
              <c16:uniqueId val="{00000001-7180-41C6-89DA-846A35F82380}"/>
            </c:ext>
          </c:extLst>
        </c:ser>
        <c:dLbls>
          <c:showLegendKey val="0"/>
          <c:showVal val="0"/>
          <c:showCatName val="0"/>
          <c:showSerName val="0"/>
          <c:showPercent val="0"/>
          <c:showBubbleSize val="0"/>
        </c:dLbls>
        <c:marker val="1"/>
        <c:smooth val="0"/>
        <c:axId val="215623600"/>
        <c:axId val="215621640"/>
      </c:lineChart>
      <c:dateAx>
        <c:axId val="215623600"/>
        <c:scaling>
          <c:orientation val="minMax"/>
        </c:scaling>
        <c:delete val="1"/>
        <c:axPos val="b"/>
        <c:numFmt formatCode="ge" sourceLinked="1"/>
        <c:majorTickMark val="none"/>
        <c:minorTickMark val="none"/>
        <c:tickLblPos val="none"/>
        <c:crossAx val="215621640"/>
        <c:crosses val="autoZero"/>
        <c:auto val="1"/>
        <c:lblOffset val="100"/>
        <c:baseTimeUnit val="years"/>
      </c:dateAx>
      <c:valAx>
        <c:axId val="215621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5623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40.74</c:v>
                </c:pt>
                <c:pt idx="1">
                  <c:v>39.270000000000003</c:v>
                </c:pt>
                <c:pt idx="2">
                  <c:v>39.299999999999997</c:v>
                </c:pt>
                <c:pt idx="3">
                  <c:v>39.549999999999997</c:v>
                </c:pt>
                <c:pt idx="4">
                  <c:v>37.19</c:v>
                </c:pt>
              </c:numCache>
            </c:numRef>
          </c:val>
          <c:extLst>
            <c:ext xmlns:c16="http://schemas.microsoft.com/office/drawing/2014/chart" uri="{C3380CC4-5D6E-409C-BE32-E72D297353CC}">
              <c16:uniqueId val="{00000000-E7BF-4EF4-B070-E3B9D1A9613E}"/>
            </c:ext>
          </c:extLst>
        </c:ser>
        <c:dLbls>
          <c:showLegendKey val="0"/>
          <c:showVal val="0"/>
          <c:showCatName val="0"/>
          <c:showSerName val="0"/>
          <c:showPercent val="0"/>
          <c:showBubbleSize val="0"/>
        </c:dLbls>
        <c:gapWidth val="150"/>
        <c:axId val="252405808"/>
        <c:axId val="2524062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42.13</c:v>
                </c:pt>
                <c:pt idx="1">
                  <c:v>51.03</c:v>
                </c:pt>
                <c:pt idx="2">
                  <c:v>50.9</c:v>
                </c:pt>
                <c:pt idx="3">
                  <c:v>50.82</c:v>
                </c:pt>
                <c:pt idx="4">
                  <c:v>52.19</c:v>
                </c:pt>
              </c:numCache>
            </c:numRef>
          </c:val>
          <c:smooth val="0"/>
          <c:extLst>
            <c:ext xmlns:c16="http://schemas.microsoft.com/office/drawing/2014/chart" uri="{C3380CC4-5D6E-409C-BE32-E72D297353CC}">
              <c16:uniqueId val="{00000001-E7BF-4EF4-B070-E3B9D1A9613E}"/>
            </c:ext>
          </c:extLst>
        </c:ser>
        <c:dLbls>
          <c:showLegendKey val="0"/>
          <c:showVal val="0"/>
          <c:showCatName val="0"/>
          <c:showSerName val="0"/>
          <c:showPercent val="0"/>
          <c:showBubbleSize val="0"/>
        </c:dLbls>
        <c:marker val="1"/>
        <c:smooth val="0"/>
        <c:axId val="252405808"/>
        <c:axId val="252406200"/>
      </c:lineChart>
      <c:dateAx>
        <c:axId val="252405808"/>
        <c:scaling>
          <c:orientation val="minMax"/>
        </c:scaling>
        <c:delete val="1"/>
        <c:axPos val="b"/>
        <c:numFmt formatCode="ge" sourceLinked="1"/>
        <c:majorTickMark val="none"/>
        <c:minorTickMark val="none"/>
        <c:tickLblPos val="none"/>
        <c:crossAx val="252406200"/>
        <c:crosses val="autoZero"/>
        <c:auto val="1"/>
        <c:lblOffset val="100"/>
        <c:baseTimeUnit val="years"/>
      </c:dateAx>
      <c:valAx>
        <c:axId val="2524062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2405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396.41</c:v>
                </c:pt>
                <c:pt idx="1">
                  <c:v>415.26</c:v>
                </c:pt>
                <c:pt idx="2">
                  <c:v>407.73</c:v>
                </c:pt>
                <c:pt idx="3">
                  <c:v>450.67</c:v>
                </c:pt>
                <c:pt idx="4">
                  <c:v>424.08</c:v>
                </c:pt>
              </c:numCache>
            </c:numRef>
          </c:val>
          <c:extLst>
            <c:ext xmlns:c16="http://schemas.microsoft.com/office/drawing/2014/chart" uri="{C3380CC4-5D6E-409C-BE32-E72D297353CC}">
              <c16:uniqueId val="{00000000-1080-4152-BCEE-B476C8C6E668}"/>
            </c:ext>
          </c:extLst>
        </c:ser>
        <c:dLbls>
          <c:showLegendKey val="0"/>
          <c:showVal val="0"/>
          <c:showCatName val="0"/>
          <c:showSerName val="0"/>
          <c:showPercent val="0"/>
          <c:showBubbleSize val="0"/>
        </c:dLbls>
        <c:gapWidth val="150"/>
        <c:axId val="254436704"/>
        <c:axId val="2544355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348.41</c:v>
                </c:pt>
                <c:pt idx="1">
                  <c:v>289.60000000000002</c:v>
                </c:pt>
                <c:pt idx="2">
                  <c:v>293.27</c:v>
                </c:pt>
                <c:pt idx="3">
                  <c:v>300.52</c:v>
                </c:pt>
                <c:pt idx="4">
                  <c:v>296.14</c:v>
                </c:pt>
              </c:numCache>
            </c:numRef>
          </c:val>
          <c:smooth val="0"/>
          <c:extLst>
            <c:ext xmlns:c16="http://schemas.microsoft.com/office/drawing/2014/chart" uri="{C3380CC4-5D6E-409C-BE32-E72D297353CC}">
              <c16:uniqueId val="{00000001-1080-4152-BCEE-B476C8C6E668}"/>
            </c:ext>
          </c:extLst>
        </c:ser>
        <c:dLbls>
          <c:showLegendKey val="0"/>
          <c:showVal val="0"/>
          <c:showCatName val="0"/>
          <c:showSerName val="0"/>
          <c:showPercent val="0"/>
          <c:showBubbleSize val="0"/>
        </c:dLbls>
        <c:marker val="1"/>
        <c:smooth val="0"/>
        <c:axId val="254436704"/>
        <c:axId val="254435528"/>
      </c:lineChart>
      <c:dateAx>
        <c:axId val="254436704"/>
        <c:scaling>
          <c:orientation val="minMax"/>
        </c:scaling>
        <c:delete val="1"/>
        <c:axPos val="b"/>
        <c:numFmt formatCode="ge" sourceLinked="1"/>
        <c:majorTickMark val="none"/>
        <c:minorTickMark val="none"/>
        <c:tickLblPos val="none"/>
        <c:crossAx val="254435528"/>
        <c:crosses val="autoZero"/>
        <c:auto val="1"/>
        <c:lblOffset val="100"/>
        <c:baseTimeUnit val="years"/>
      </c:dateAx>
      <c:valAx>
        <c:axId val="2544355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4436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【1,015.77】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【84.50】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【52.74】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【289.81】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【52.78】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zoomScale="70" zoomScaleNormal="7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x14ac:dyDescent="0.15">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x14ac:dyDescent="0.15">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1" t="str">
        <f>データ!H6</f>
        <v>千葉県　長柄町</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x14ac:dyDescent="0.15">
      <c r="A8" s="2"/>
      <c r="B8" s="46" t="str">
        <f>データ!I6</f>
        <v>法非適用</v>
      </c>
      <c r="C8" s="46"/>
      <c r="D8" s="46"/>
      <c r="E8" s="46"/>
      <c r="F8" s="46"/>
      <c r="G8" s="46"/>
      <c r="H8" s="46"/>
      <c r="I8" s="46" t="str">
        <f>データ!J6</f>
        <v>下水道事業</v>
      </c>
      <c r="J8" s="46"/>
      <c r="K8" s="46"/>
      <c r="L8" s="46"/>
      <c r="M8" s="46"/>
      <c r="N8" s="46"/>
      <c r="O8" s="46"/>
      <c r="P8" s="46" t="str">
        <f>データ!K6</f>
        <v>農業集落排水</v>
      </c>
      <c r="Q8" s="46"/>
      <c r="R8" s="46"/>
      <c r="S8" s="46"/>
      <c r="T8" s="46"/>
      <c r="U8" s="46"/>
      <c r="V8" s="46"/>
      <c r="W8" s="46" t="str">
        <f>データ!L6</f>
        <v>F2</v>
      </c>
      <c r="X8" s="46"/>
      <c r="Y8" s="46"/>
      <c r="Z8" s="46"/>
      <c r="AA8" s="46"/>
      <c r="AB8" s="46"/>
      <c r="AC8" s="46"/>
      <c r="AD8" s="3"/>
      <c r="AE8" s="3"/>
      <c r="AF8" s="3"/>
      <c r="AG8" s="3"/>
      <c r="AH8" s="3"/>
      <c r="AI8" s="3"/>
      <c r="AJ8" s="3"/>
      <c r="AK8" s="3"/>
      <c r="AL8" s="47">
        <f>データ!R6</f>
        <v>7378</v>
      </c>
      <c r="AM8" s="47"/>
      <c r="AN8" s="47"/>
      <c r="AO8" s="47"/>
      <c r="AP8" s="47"/>
      <c r="AQ8" s="47"/>
      <c r="AR8" s="47"/>
      <c r="AS8" s="47"/>
      <c r="AT8" s="43">
        <f>データ!S6</f>
        <v>47.11</v>
      </c>
      <c r="AU8" s="43"/>
      <c r="AV8" s="43"/>
      <c r="AW8" s="43"/>
      <c r="AX8" s="43"/>
      <c r="AY8" s="43"/>
      <c r="AZ8" s="43"/>
      <c r="BA8" s="43"/>
      <c r="BB8" s="43">
        <f>データ!T6</f>
        <v>156.61000000000001</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x14ac:dyDescent="0.15">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x14ac:dyDescent="0.15">
      <c r="A10" s="2"/>
      <c r="B10" s="43" t="str">
        <f>データ!M6</f>
        <v>-</v>
      </c>
      <c r="C10" s="43"/>
      <c r="D10" s="43"/>
      <c r="E10" s="43"/>
      <c r="F10" s="43"/>
      <c r="G10" s="43"/>
      <c r="H10" s="43"/>
      <c r="I10" s="43" t="str">
        <f>データ!N6</f>
        <v>該当数値なし</v>
      </c>
      <c r="J10" s="43"/>
      <c r="K10" s="43"/>
      <c r="L10" s="43"/>
      <c r="M10" s="43"/>
      <c r="N10" s="43"/>
      <c r="O10" s="43"/>
      <c r="P10" s="43">
        <f>データ!O6</f>
        <v>12.07</v>
      </c>
      <c r="Q10" s="43"/>
      <c r="R10" s="43"/>
      <c r="S10" s="43"/>
      <c r="T10" s="43"/>
      <c r="U10" s="43"/>
      <c r="V10" s="43"/>
      <c r="W10" s="43">
        <f>データ!P6</f>
        <v>100</v>
      </c>
      <c r="X10" s="43"/>
      <c r="Y10" s="43"/>
      <c r="Z10" s="43"/>
      <c r="AA10" s="43"/>
      <c r="AB10" s="43"/>
      <c r="AC10" s="43"/>
      <c r="AD10" s="47">
        <f>データ!Q6</f>
        <v>3780</v>
      </c>
      <c r="AE10" s="47"/>
      <c r="AF10" s="47"/>
      <c r="AG10" s="47"/>
      <c r="AH10" s="47"/>
      <c r="AI10" s="47"/>
      <c r="AJ10" s="47"/>
      <c r="AK10" s="2"/>
      <c r="AL10" s="47">
        <f>データ!U6</f>
        <v>887</v>
      </c>
      <c r="AM10" s="47"/>
      <c r="AN10" s="47"/>
      <c r="AO10" s="47"/>
      <c r="AP10" s="47"/>
      <c r="AQ10" s="47"/>
      <c r="AR10" s="47"/>
      <c r="AS10" s="47"/>
      <c r="AT10" s="43">
        <f>データ!V6</f>
        <v>0.52</v>
      </c>
      <c r="AU10" s="43"/>
      <c r="AV10" s="43"/>
      <c r="AW10" s="43"/>
      <c r="AX10" s="43"/>
      <c r="AY10" s="43"/>
      <c r="AZ10" s="43"/>
      <c r="BA10" s="43"/>
      <c r="BB10" s="43">
        <f>データ!W6</f>
        <v>1705.77</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15">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x14ac:dyDescent="0.15">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108</v>
      </c>
      <c r="BM16" s="67"/>
      <c r="BN16" s="67"/>
      <c r="BO16" s="67"/>
      <c r="BP16" s="67"/>
      <c r="BQ16" s="67"/>
      <c r="BR16" s="67"/>
      <c r="BS16" s="67"/>
      <c r="BT16" s="67"/>
      <c r="BU16" s="67"/>
      <c r="BV16" s="67"/>
      <c r="BW16" s="67"/>
      <c r="BX16" s="67"/>
      <c r="BY16" s="67"/>
      <c r="BZ16" s="68"/>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x14ac:dyDescent="0.15">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x14ac:dyDescent="0.15">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73" t="s">
        <v>110</v>
      </c>
      <c r="BM47" s="74"/>
      <c r="BN47" s="74"/>
      <c r="BO47" s="74"/>
      <c r="BP47" s="74"/>
      <c r="BQ47" s="74"/>
      <c r="BR47" s="74"/>
      <c r="BS47" s="74"/>
      <c r="BT47" s="74"/>
      <c r="BU47" s="74"/>
      <c r="BV47" s="74"/>
      <c r="BW47" s="74"/>
      <c r="BX47" s="74"/>
      <c r="BY47" s="74"/>
      <c r="BZ47" s="7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73"/>
      <c r="BM48" s="74"/>
      <c r="BN48" s="74"/>
      <c r="BO48" s="74"/>
      <c r="BP48" s="74"/>
      <c r="BQ48" s="74"/>
      <c r="BR48" s="74"/>
      <c r="BS48" s="74"/>
      <c r="BT48" s="74"/>
      <c r="BU48" s="74"/>
      <c r="BV48" s="74"/>
      <c r="BW48" s="74"/>
      <c r="BX48" s="74"/>
      <c r="BY48" s="74"/>
      <c r="BZ48" s="7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73"/>
      <c r="BM49" s="74"/>
      <c r="BN49" s="74"/>
      <c r="BO49" s="74"/>
      <c r="BP49" s="74"/>
      <c r="BQ49" s="74"/>
      <c r="BR49" s="74"/>
      <c r="BS49" s="74"/>
      <c r="BT49" s="74"/>
      <c r="BU49" s="74"/>
      <c r="BV49" s="74"/>
      <c r="BW49" s="74"/>
      <c r="BX49" s="74"/>
      <c r="BY49" s="74"/>
      <c r="BZ49" s="7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73"/>
      <c r="BM50" s="74"/>
      <c r="BN50" s="74"/>
      <c r="BO50" s="74"/>
      <c r="BP50" s="74"/>
      <c r="BQ50" s="74"/>
      <c r="BR50" s="74"/>
      <c r="BS50" s="74"/>
      <c r="BT50" s="74"/>
      <c r="BU50" s="74"/>
      <c r="BV50" s="74"/>
      <c r="BW50" s="74"/>
      <c r="BX50" s="74"/>
      <c r="BY50" s="74"/>
      <c r="BZ50" s="7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73"/>
      <c r="BM51" s="74"/>
      <c r="BN51" s="74"/>
      <c r="BO51" s="74"/>
      <c r="BP51" s="74"/>
      <c r="BQ51" s="74"/>
      <c r="BR51" s="74"/>
      <c r="BS51" s="74"/>
      <c r="BT51" s="74"/>
      <c r="BU51" s="74"/>
      <c r="BV51" s="74"/>
      <c r="BW51" s="74"/>
      <c r="BX51" s="74"/>
      <c r="BY51" s="74"/>
      <c r="BZ51" s="7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73"/>
      <c r="BM52" s="74"/>
      <c r="BN52" s="74"/>
      <c r="BO52" s="74"/>
      <c r="BP52" s="74"/>
      <c r="BQ52" s="74"/>
      <c r="BR52" s="74"/>
      <c r="BS52" s="74"/>
      <c r="BT52" s="74"/>
      <c r="BU52" s="74"/>
      <c r="BV52" s="74"/>
      <c r="BW52" s="74"/>
      <c r="BX52" s="74"/>
      <c r="BY52" s="74"/>
      <c r="BZ52" s="7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73"/>
      <c r="BM53" s="74"/>
      <c r="BN53" s="74"/>
      <c r="BO53" s="74"/>
      <c r="BP53" s="74"/>
      <c r="BQ53" s="74"/>
      <c r="BR53" s="74"/>
      <c r="BS53" s="74"/>
      <c r="BT53" s="74"/>
      <c r="BU53" s="74"/>
      <c r="BV53" s="74"/>
      <c r="BW53" s="74"/>
      <c r="BX53" s="74"/>
      <c r="BY53" s="74"/>
      <c r="BZ53" s="7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73"/>
      <c r="BM54" s="74"/>
      <c r="BN54" s="74"/>
      <c r="BO54" s="74"/>
      <c r="BP54" s="74"/>
      <c r="BQ54" s="74"/>
      <c r="BR54" s="74"/>
      <c r="BS54" s="74"/>
      <c r="BT54" s="74"/>
      <c r="BU54" s="74"/>
      <c r="BV54" s="74"/>
      <c r="BW54" s="74"/>
      <c r="BX54" s="74"/>
      <c r="BY54" s="74"/>
      <c r="BZ54" s="7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73"/>
      <c r="BM55" s="74"/>
      <c r="BN55" s="74"/>
      <c r="BO55" s="74"/>
      <c r="BP55" s="74"/>
      <c r="BQ55" s="74"/>
      <c r="BR55" s="74"/>
      <c r="BS55" s="74"/>
      <c r="BT55" s="74"/>
      <c r="BU55" s="74"/>
      <c r="BV55" s="74"/>
      <c r="BW55" s="74"/>
      <c r="BX55" s="74"/>
      <c r="BY55" s="74"/>
      <c r="BZ55" s="75"/>
    </row>
    <row r="56" spans="1:78" ht="13.5" customHeight="1" x14ac:dyDescent="0.15">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73"/>
      <c r="BM56" s="74"/>
      <c r="BN56" s="74"/>
      <c r="BO56" s="74"/>
      <c r="BP56" s="74"/>
      <c r="BQ56" s="74"/>
      <c r="BR56" s="74"/>
      <c r="BS56" s="74"/>
      <c r="BT56" s="74"/>
      <c r="BU56" s="74"/>
      <c r="BV56" s="74"/>
      <c r="BW56" s="74"/>
      <c r="BX56" s="74"/>
      <c r="BY56" s="74"/>
      <c r="BZ56" s="75"/>
    </row>
    <row r="57" spans="1:78" ht="13.5" customHeight="1" x14ac:dyDescent="0.15">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73"/>
      <c r="BM57" s="74"/>
      <c r="BN57" s="74"/>
      <c r="BO57" s="74"/>
      <c r="BP57" s="74"/>
      <c r="BQ57" s="74"/>
      <c r="BR57" s="74"/>
      <c r="BS57" s="74"/>
      <c r="BT57" s="74"/>
      <c r="BU57" s="74"/>
      <c r="BV57" s="74"/>
      <c r="BW57" s="74"/>
      <c r="BX57" s="74"/>
      <c r="BY57" s="74"/>
      <c r="BZ57" s="75"/>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73"/>
      <c r="BM58" s="74"/>
      <c r="BN58" s="74"/>
      <c r="BO58" s="74"/>
      <c r="BP58" s="74"/>
      <c r="BQ58" s="74"/>
      <c r="BR58" s="74"/>
      <c r="BS58" s="74"/>
      <c r="BT58" s="74"/>
      <c r="BU58" s="74"/>
      <c r="BV58" s="74"/>
      <c r="BW58" s="74"/>
      <c r="BX58" s="74"/>
      <c r="BY58" s="74"/>
      <c r="BZ58" s="75"/>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73"/>
      <c r="BM59" s="74"/>
      <c r="BN59" s="74"/>
      <c r="BO59" s="74"/>
      <c r="BP59" s="74"/>
      <c r="BQ59" s="74"/>
      <c r="BR59" s="74"/>
      <c r="BS59" s="74"/>
      <c r="BT59" s="74"/>
      <c r="BU59" s="74"/>
      <c r="BV59" s="74"/>
      <c r="BW59" s="74"/>
      <c r="BX59" s="74"/>
      <c r="BY59" s="74"/>
      <c r="BZ59" s="75"/>
    </row>
    <row r="60" spans="1:78" ht="13.5" customHeight="1" x14ac:dyDescent="0.15">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73"/>
      <c r="BM60" s="74"/>
      <c r="BN60" s="74"/>
      <c r="BO60" s="74"/>
      <c r="BP60" s="74"/>
      <c r="BQ60" s="74"/>
      <c r="BR60" s="74"/>
      <c r="BS60" s="74"/>
      <c r="BT60" s="74"/>
      <c r="BU60" s="74"/>
      <c r="BV60" s="74"/>
      <c r="BW60" s="74"/>
      <c r="BX60" s="74"/>
      <c r="BY60" s="74"/>
      <c r="BZ60" s="75"/>
    </row>
    <row r="61" spans="1:78" ht="13.5" customHeight="1" x14ac:dyDescent="0.15">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73"/>
      <c r="BM61" s="74"/>
      <c r="BN61" s="74"/>
      <c r="BO61" s="74"/>
      <c r="BP61" s="74"/>
      <c r="BQ61" s="74"/>
      <c r="BR61" s="74"/>
      <c r="BS61" s="74"/>
      <c r="BT61" s="74"/>
      <c r="BU61" s="74"/>
      <c r="BV61" s="74"/>
      <c r="BW61" s="74"/>
      <c r="BX61" s="74"/>
      <c r="BY61" s="74"/>
      <c r="BZ61" s="7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73"/>
      <c r="BM62" s="74"/>
      <c r="BN62" s="74"/>
      <c r="BO62" s="74"/>
      <c r="BP62" s="74"/>
      <c r="BQ62" s="74"/>
      <c r="BR62" s="74"/>
      <c r="BS62" s="74"/>
      <c r="BT62" s="74"/>
      <c r="BU62" s="74"/>
      <c r="BV62" s="74"/>
      <c r="BW62" s="74"/>
      <c r="BX62" s="74"/>
      <c r="BY62" s="74"/>
      <c r="BZ62" s="7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6"/>
      <c r="BM63" s="77"/>
      <c r="BN63" s="77"/>
      <c r="BO63" s="77"/>
      <c r="BP63" s="77"/>
      <c r="BQ63" s="77"/>
      <c r="BR63" s="77"/>
      <c r="BS63" s="77"/>
      <c r="BT63" s="77"/>
      <c r="BU63" s="77"/>
      <c r="BV63" s="77"/>
      <c r="BW63" s="77"/>
      <c r="BX63" s="77"/>
      <c r="BY63" s="77"/>
      <c r="BZ63" s="7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109</v>
      </c>
      <c r="BM66" s="67"/>
      <c r="BN66" s="67"/>
      <c r="BO66" s="67"/>
      <c r="BP66" s="67"/>
      <c r="BQ66" s="67"/>
      <c r="BR66" s="67"/>
      <c r="BS66" s="67"/>
      <c r="BT66" s="67"/>
      <c r="BU66" s="67"/>
      <c r="BV66" s="67"/>
      <c r="BW66" s="67"/>
      <c r="BX66" s="67"/>
      <c r="BY66" s="67"/>
      <c r="BZ66" s="68"/>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x14ac:dyDescent="0.15">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x14ac:dyDescent="0.15">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x14ac:dyDescent="0.15">
      <c r="C83" s="2" t="s">
        <v>40</v>
      </c>
    </row>
    <row r="84" spans="1:78" x14ac:dyDescent="0.15">
      <c r="C84" s="2" t="s">
        <v>41</v>
      </c>
    </row>
  </sheetData>
  <sheetProtection password="864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3" width="11.875" customWidth="1"/>
  </cols>
  <sheetData>
    <row r="1" spans="1:144" x14ac:dyDescent="0.15">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x14ac:dyDescent="0.15">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x14ac:dyDescent="0.15">
      <c r="A3" s="26" t="s">
        <v>44</v>
      </c>
      <c r="B3" s="27" t="s">
        <v>45</v>
      </c>
      <c r="C3" s="27" t="s">
        <v>46</v>
      </c>
      <c r="D3" s="27" t="s">
        <v>47</v>
      </c>
      <c r="E3" s="27" t="s">
        <v>48</v>
      </c>
      <c r="F3" s="27" t="s">
        <v>49</v>
      </c>
      <c r="G3" s="27" t="s">
        <v>50</v>
      </c>
      <c r="H3" s="80" t="s">
        <v>51</v>
      </c>
      <c r="I3" s="81"/>
      <c r="J3" s="81"/>
      <c r="K3" s="81"/>
      <c r="L3" s="81"/>
      <c r="M3" s="81"/>
      <c r="N3" s="81"/>
      <c r="O3" s="81"/>
      <c r="P3" s="81"/>
      <c r="Q3" s="81"/>
      <c r="R3" s="81"/>
      <c r="S3" s="81"/>
      <c r="T3" s="81"/>
      <c r="U3" s="81"/>
      <c r="V3" s="81"/>
      <c r="W3" s="82"/>
      <c r="X3" s="86" t="s">
        <v>52</v>
      </c>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t="s">
        <v>53</v>
      </c>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row>
    <row r="4" spans="1:144" x14ac:dyDescent="0.15">
      <c r="A4" s="26" t="s">
        <v>54</v>
      </c>
      <c r="B4" s="28"/>
      <c r="C4" s="28"/>
      <c r="D4" s="28"/>
      <c r="E4" s="28"/>
      <c r="F4" s="28"/>
      <c r="G4" s="28"/>
      <c r="H4" s="83"/>
      <c r="I4" s="84"/>
      <c r="J4" s="84"/>
      <c r="K4" s="84"/>
      <c r="L4" s="84"/>
      <c r="M4" s="84"/>
      <c r="N4" s="84"/>
      <c r="O4" s="84"/>
      <c r="P4" s="84"/>
      <c r="Q4" s="84"/>
      <c r="R4" s="84"/>
      <c r="S4" s="84"/>
      <c r="T4" s="84"/>
      <c r="U4" s="84"/>
      <c r="V4" s="84"/>
      <c r="W4" s="85"/>
      <c r="X4" s="79" t="s">
        <v>55</v>
      </c>
      <c r="Y4" s="79"/>
      <c r="Z4" s="79"/>
      <c r="AA4" s="79"/>
      <c r="AB4" s="79"/>
      <c r="AC4" s="79"/>
      <c r="AD4" s="79"/>
      <c r="AE4" s="79"/>
      <c r="AF4" s="79"/>
      <c r="AG4" s="79"/>
      <c r="AH4" s="79"/>
      <c r="AI4" s="79" t="s">
        <v>56</v>
      </c>
      <c r="AJ4" s="79"/>
      <c r="AK4" s="79"/>
      <c r="AL4" s="79"/>
      <c r="AM4" s="79"/>
      <c r="AN4" s="79"/>
      <c r="AO4" s="79"/>
      <c r="AP4" s="79"/>
      <c r="AQ4" s="79"/>
      <c r="AR4" s="79"/>
      <c r="AS4" s="79"/>
      <c r="AT4" s="79" t="s">
        <v>57</v>
      </c>
      <c r="AU4" s="79"/>
      <c r="AV4" s="79"/>
      <c r="AW4" s="79"/>
      <c r="AX4" s="79"/>
      <c r="AY4" s="79"/>
      <c r="AZ4" s="79"/>
      <c r="BA4" s="79"/>
      <c r="BB4" s="79"/>
      <c r="BC4" s="79"/>
      <c r="BD4" s="79"/>
      <c r="BE4" s="79" t="s">
        <v>58</v>
      </c>
      <c r="BF4" s="79"/>
      <c r="BG4" s="79"/>
      <c r="BH4" s="79"/>
      <c r="BI4" s="79"/>
      <c r="BJ4" s="79"/>
      <c r="BK4" s="79"/>
      <c r="BL4" s="79"/>
      <c r="BM4" s="79"/>
      <c r="BN4" s="79"/>
      <c r="BO4" s="79"/>
      <c r="BP4" s="79" t="s">
        <v>59</v>
      </c>
      <c r="BQ4" s="79"/>
      <c r="BR4" s="79"/>
      <c r="BS4" s="79"/>
      <c r="BT4" s="79"/>
      <c r="BU4" s="79"/>
      <c r="BV4" s="79"/>
      <c r="BW4" s="79"/>
      <c r="BX4" s="79"/>
      <c r="BY4" s="79"/>
      <c r="BZ4" s="79"/>
      <c r="CA4" s="79" t="s">
        <v>60</v>
      </c>
      <c r="CB4" s="79"/>
      <c r="CC4" s="79"/>
      <c r="CD4" s="79"/>
      <c r="CE4" s="79"/>
      <c r="CF4" s="79"/>
      <c r="CG4" s="79"/>
      <c r="CH4" s="79"/>
      <c r="CI4" s="79"/>
      <c r="CJ4" s="79"/>
      <c r="CK4" s="79"/>
      <c r="CL4" s="79" t="s">
        <v>61</v>
      </c>
      <c r="CM4" s="79"/>
      <c r="CN4" s="79"/>
      <c r="CO4" s="79"/>
      <c r="CP4" s="79"/>
      <c r="CQ4" s="79"/>
      <c r="CR4" s="79"/>
      <c r="CS4" s="79"/>
      <c r="CT4" s="79"/>
      <c r="CU4" s="79"/>
      <c r="CV4" s="79"/>
      <c r="CW4" s="79" t="s">
        <v>62</v>
      </c>
      <c r="CX4" s="79"/>
      <c r="CY4" s="79"/>
      <c r="CZ4" s="79"/>
      <c r="DA4" s="79"/>
      <c r="DB4" s="79"/>
      <c r="DC4" s="79"/>
      <c r="DD4" s="79"/>
      <c r="DE4" s="79"/>
      <c r="DF4" s="79"/>
      <c r="DG4" s="79"/>
      <c r="DH4" s="79" t="s">
        <v>63</v>
      </c>
      <c r="DI4" s="79"/>
      <c r="DJ4" s="79"/>
      <c r="DK4" s="79"/>
      <c r="DL4" s="79"/>
      <c r="DM4" s="79"/>
      <c r="DN4" s="79"/>
      <c r="DO4" s="79"/>
      <c r="DP4" s="79"/>
      <c r="DQ4" s="79"/>
      <c r="DR4" s="79"/>
      <c r="DS4" s="79" t="s">
        <v>64</v>
      </c>
      <c r="DT4" s="79"/>
      <c r="DU4" s="79"/>
      <c r="DV4" s="79"/>
      <c r="DW4" s="79"/>
      <c r="DX4" s="79"/>
      <c r="DY4" s="79"/>
      <c r="DZ4" s="79"/>
      <c r="EA4" s="79"/>
      <c r="EB4" s="79"/>
      <c r="EC4" s="79"/>
      <c r="ED4" s="79" t="s">
        <v>65</v>
      </c>
      <c r="EE4" s="79"/>
      <c r="EF4" s="79"/>
      <c r="EG4" s="79"/>
      <c r="EH4" s="79"/>
      <c r="EI4" s="79"/>
      <c r="EJ4" s="79"/>
      <c r="EK4" s="79"/>
      <c r="EL4" s="79"/>
      <c r="EM4" s="79"/>
      <c r="EN4" s="79"/>
    </row>
    <row r="5" spans="1:144" x14ac:dyDescent="0.15">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x14ac:dyDescent="0.15">
      <c r="A6" s="26" t="s">
        <v>95</v>
      </c>
      <c r="B6" s="31">
        <f>B7</f>
        <v>2015</v>
      </c>
      <c r="C6" s="31">
        <f t="shared" ref="C6:W6" si="3">C7</f>
        <v>124265</v>
      </c>
      <c r="D6" s="31">
        <f t="shared" si="3"/>
        <v>47</v>
      </c>
      <c r="E6" s="31">
        <f t="shared" si="3"/>
        <v>17</v>
      </c>
      <c r="F6" s="31">
        <f t="shared" si="3"/>
        <v>5</v>
      </c>
      <c r="G6" s="31">
        <f t="shared" si="3"/>
        <v>0</v>
      </c>
      <c r="H6" s="31" t="str">
        <f t="shared" si="3"/>
        <v>千葉県　長柄町</v>
      </c>
      <c r="I6" s="31" t="str">
        <f t="shared" si="3"/>
        <v>法非適用</v>
      </c>
      <c r="J6" s="31" t="str">
        <f t="shared" si="3"/>
        <v>下水道事業</v>
      </c>
      <c r="K6" s="31" t="str">
        <f t="shared" si="3"/>
        <v>農業集落排水</v>
      </c>
      <c r="L6" s="31" t="str">
        <f t="shared" si="3"/>
        <v>F2</v>
      </c>
      <c r="M6" s="32" t="str">
        <f t="shared" si="3"/>
        <v>-</v>
      </c>
      <c r="N6" s="32" t="str">
        <f t="shared" si="3"/>
        <v>該当数値なし</v>
      </c>
      <c r="O6" s="32">
        <f t="shared" si="3"/>
        <v>12.07</v>
      </c>
      <c r="P6" s="32">
        <f t="shared" si="3"/>
        <v>100</v>
      </c>
      <c r="Q6" s="32">
        <f t="shared" si="3"/>
        <v>3780</v>
      </c>
      <c r="R6" s="32">
        <f t="shared" si="3"/>
        <v>7378</v>
      </c>
      <c r="S6" s="32">
        <f t="shared" si="3"/>
        <v>47.11</v>
      </c>
      <c r="T6" s="32">
        <f t="shared" si="3"/>
        <v>156.61000000000001</v>
      </c>
      <c r="U6" s="32">
        <f t="shared" si="3"/>
        <v>887</v>
      </c>
      <c r="V6" s="32">
        <f t="shared" si="3"/>
        <v>0.52</v>
      </c>
      <c r="W6" s="32">
        <f t="shared" si="3"/>
        <v>1705.77</v>
      </c>
      <c r="X6" s="33">
        <f>IF(X7="",NA(),X7)</f>
        <v>55.79</v>
      </c>
      <c r="Y6" s="33">
        <f t="shared" ref="Y6:AG6" si="4">IF(Y7="",NA(),Y7)</f>
        <v>53.78</v>
      </c>
      <c r="Z6" s="33">
        <f t="shared" si="4"/>
        <v>52.61</v>
      </c>
      <c r="AA6" s="33">
        <f t="shared" si="4"/>
        <v>51.3</v>
      </c>
      <c r="AB6" s="33">
        <f t="shared" si="4"/>
        <v>51.37</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1685.87</v>
      </c>
      <c r="BF6" s="33">
        <f t="shared" ref="BF6:BN6" si="7">IF(BF7="",NA(),BF7)</f>
        <v>1724.57</v>
      </c>
      <c r="BG6" s="33">
        <f t="shared" si="7"/>
        <v>1688.75</v>
      </c>
      <c r="BH6" s="33">
        <f t="shared" si="7"/>
        <v>1652.26</v>
      </c>
      <c r="BI6" s="33">
        <f t="shared" si="7"/>
        <v>2646.71</v>
      </c>
      <c r="BJ6" s="33">
        <f t="shared" si="7"/>
        <v>1224.75</v>
      </c>
      <c r="BK6" s="33">
        <f t="shared" si="7"/>
        <v>1197.82</v>
      </c>
      <c r="BL6" s="33">
        <f t="shared" si="7"/>
        <v>1126.77</v>
      </c>
      <c r="BM6" s="33">
        <f t="shared" si="7"/>
        <v>1044.8</v>
      </c>
      <c r="BN6" s="33">
        <f t="shared" si="7"/>
        <v>1081.8</v>
      </c>
      <c r="BO6" s="32" t="str">
        <f>IF(BO7="","",IF(BO7="-","【-】","【"&amp;SUBSTITUTE(TEXT(BO7,"#,##0.00"),"-","△")&amp;"】"))</f>
        <v>【1,015.77】</v>
      </c>
      <c r="BP6" s="33">
        <f>IF(BP7="",NA(),BP7)</f>
        <v>40.74</v>
      </c>
      <c r="BQ6" s="33">
        <f t="shared" ref="BQ6:BY6" si="8">IF(BQ7="",NA(),BQ7)</f>
        <v>39.270000000000003</v>
      </c>
      <c r="BR6" s="33">
        <f t="shared" si="8"/>
        <v>39.299999999999997</v>
      </c>
      <c r="BS6" s="33">
        <f t="shared" si="8"/>
        <v>39.549999999999997</v>
      </c>
      <c r="BT6" s="33">
        <f t="shared" si="8"/>
        <v>37.19</v>
      </c>
      <c r="BU6" s="33">
        <f t="shared" si="8"/>
        <v>42.13</v>
      </c>
      <c r="BV6" s="33">
        <f t="shared" si="8"/>
        <v>51.03</v>
      </c>
      <c r="BW6" s="33">
        <f t="shared" si="8"/>
        <v>50.9</v>
      </c>
      <c r="BX6" s="33">
        <f t="shared" si="8"/>
        <v>50.82</v>
      </c>
      <c r="BY6" s="33">
        <f t="shared" si="8"/>
        <v>52.19</v>
      </c>
      <c r="BZ6" s="32" t="str">
        <f>IF(BZ7="","",IF(BZ7="-","【-】","【"&amp;SUBSTITUTE(TEXT(BZ7,"#,##0.00"),"-","△")&amp;"】"))</f>
        <v>【52.78】</v>
      </c>
      <c r="CA6" s="33">
        <f>IF(CA7="",NA(),CA7)</f>
        <v>396.41</v>
      </c>
      <c r="CB6" s="33">
        <f t="shared" ref="CB6:CJ6" si="9">IF(CB7="",NA(),CB7)</f>
        <v>415.26</v>
      </c>
      <c r="CC6" s="33">
        <f t="shared" si="9"/>
        <v>407.73</v>
      </c>
      <c r="CD6" s="33">
        <f t="shared" si="9"/>
        <v>450.67</v>
      </c>
      <c r="CE6" s="33">
        <f t="shared" si="9"/>
        <v>424.08</v>
      </c>
      <c r="CF6" s="33">
        <f t="shared" si="9"/>
        <v>348.41</v>
      </c>
      <c r="CG6" s="33">
        <f t="shared" si="9"/>
        <v>289.60000000000002</v>
      </c>
      <c r="CH6" s="33">
        <f t="shared" si="9"/>
        <v>293.27</v>
      </c>
      <c r="CI6" s="33">
        <f t="shared" si="9"/>
        <v>300.52</v>
      </c>
      <c r="CJ6" s="33">
        <f t="shared" si="9"/>
        <v>296.14</v>
      </c>
      <c r="CK6" s="32" t="str">
        <f>IF(CK7="","",IF(CK7="-","【-】","【"&amp;SUBSTITUTE(TEXT(CK7,"#,##0.00"),"-","△")&amp;"】"))</f>
        <v>【289.81】</v>
      </c>
      <c r="CL6" s="33">
        <f>IF(CL7="",NA(),CL7)</f>
        <v>52.88</v>
      </c>
      <c r="CM6" s="33">
        <f t="shared" ref="CM6:CU6" si="10">IF(CM7="",NA(),CM7)</f>
        <v>52.6</v>
      </c>
      <c r="CN6" s="33">
        <f t="shared" si="10"/>
        <v>52.88</v>
      </c>
      <c r="CO6" s="33">
        <f t="shared" si="10"/>
        <v>34.25</v>
      </c>
      <c r="CP6" s="33">
        <f t="shared" si="10"/>
        <v>54.79</v>
      </c>
      <c r="CQ6" s="33">
        <f t="shared" si="10"/>
        <v>46.85</v>
      </c>
      <c r="CR6" s="33">
        <f t="shared" si="10"/>
        <v>54.74</v>
      </c>
      <c r="CS6" s="33">
        <f t="shared" si="10"/>
        <v>53.78</v>
      </c>
      <c r="CT6" s="33">
        <f t="shared" si="10"/>
        <v>53.24</v>
      </c>
      <c r="CU6" s="33">
        <f t="shared" si="10"/>
        <v>52.31</v>
      </c>
      <c r="CV6" s="32" t="str">
        <f>IF(CV7="","",IF(CV7="-","【-】","【"&amp;SUBSTITUTE(TEXT(CV7,"#,##0.00"),"-","△")&amp;"】"))</f>
        <v>【52.74】</v>
      </c>
      <c r="CW6" s="33">
        <f>IF(CW7="",NA(),CW7)</f>
        <v>83.75</v>
      </c>
      <c r="CX6" s="33">
        <f t="shared" ref="CX6:DF6" si="11">IF(CX7="",NA(),CX7)</f>
        <v>84.52</v>
      </c>
      <c r="CY6" s="33">
        <f t="shared" si="11"/>
        <v>84.66</v>
      </c>
      <c r="CZ6" s="33">
        <f t="shared" si="11"/>
        <v>84.75</v>
      </c>
      <c r="DA6" s="33">
        <f t="shared" si="11"/>
        <v>85.01</v>
      </c>
      <c r="DB6" s="33">
        <f t="shared" si="11"/>
        <v>73.78</v>
      </c>
      <c r="DC6" s="33">
        <f t="shared" si="11"/>
        <v>83.88</v>
      </c>
      <c r="DD6" s="33">
        <f t="shared" si="11"/>
        <v>84.06</v>
      </c>
      <c r="DE6" s="33">
        <f t="shared" si="11"/>
        <v>84.07</v>
      </c>
      <c r="DF6" s="33">
        <f t="shared" si="11"/>
        <v>84.32</v>
      </c>
      <c r="DG6" s="32" t="str">
        <f>IF(DG7="","",IF(DG7="-","【-】","【"&amp;SUBSTITUTE(TEXT(DG7,"#,##0.00"),"-","△")&amp;"】"))</f>
        <v>【84.50】</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0.08</v>
      </c>
      <c r="EJ6" s="33">
        <f t="shared" si="14"/>
        <v>0.04</v>
      </c>
      <c r="EK6" s="33">
        <f t="shared" si="14"/>
        <v>0.03</v>
      </c>
      <c r="EL6" s="33">
        <f t="shared" si="14"/>
        <v>0.02</v>
      </c>
      <c r="EM6" s="33">
        <f t="shared" si="14"/>
        <v>0.01</v>
      </c>
      <c r="EN6" s="32" t="str">
        <f>IF(EN7="","",IF(EN7="-","【-】","【"&amp;SUBSTITUTE(TEXT(EN7,"#,##0.00"),"-","△")&amp;"】"))</f>
        <v>【0.03】</v>
      </c>
    </row>
    <row r="7" spans="1:144" s="34" customFormat="1" x14ac:dyDescent="0.15">
      <c r="A7" s="26"/>
      <c r="B7" s="35">
        <v>2015</v>
      </c>
      <c r="C7" s="35">
        <v>124265</v>
      </c>
      <c r="D7" s="35">
        <v>47</v>
      </c>
      <c r="E7" s="35">
        <v>17</v>
      </c>
      <c r="F7" s="35">
        <v>5</v>
      </c>
      <c r="G7" s="35">
        <v>0</v>
      </c>
      <c r="H7" s="35" t="s">
        <v>96</v>
      </c>
      <c r="I7" s="35" t="s">
        <v>97</v>
      </c>
      <c r="J7" s="35" t="s">
        <v>98</v>
      </c>
      <c r="K7" s="35" t="s">
        <v>99</v>
      </c>
      <c r="L7" s="35" t="s">
        <v>100</v>
      </c>
      <c r="M7" s="36" t="s">
        <v>101</v>
      </c>
      <c r="N7" s="36" t="s">
        <v>102</v>
      </c>
      <c r="O7" s="36">
        <v>12.07</v>
      </c>
      <c r="P7" s="36">
        <v>100</v>
      </c>
      <c r="Q7" s="36">
        <v>3780</v>
      </c>
      <c r="R7" s="36">
        <v>7378</v>
      </c>
      <c r="S7" s="36">
        <v>47.11</v>
      </c>
      <c r="T7" s="36">
        <v>156.61000000000001</v>
      </c>
      <c r="U7" s="36">
        <v>887</v>
      </c>
      <c r="V7" s="36">
        <v>0.52</v>
      </c>
      <c r="W7" s="36">
        <v>1705.77</v>
      </c>
      <c r="X7" s="36">
        <v>55.79</v>
      </c>
      <c r="Y7" s="36">
        <v>53.78</v>
      </c>
      <c r="Z7" s="36">
        <v>52.61</v>
      </c>
      <c r="AA7" s="36">
        <v>51.3</v>
      </c>
      <c r="AB7" s="36">
        <v>51.37</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1685.87</v>
      </c>
      <c r="BF7" s="36">
        <v>1724.57</v>
      </c>
      <c r="BG7" s="36">
        <v>1688.75</v>
      </c>
      <c r="BH7" s="36">
        <v>1652.26</v>
      </c>
      <c r="BI7" s="36">
        <v>2646.71</v>
      </c>
      <c r="BJ7" s="36">
        <v>1224.75</v>
      </c>
      <c r="BK7" s="36">
        <v>1197.82</v>
      </c>
      <c r="BL7" s="36">
        <v>1126.77</v>
      </c>
      <c r="BM7" s="36">
        <v>1044.8</v>
      </c>
      <c r="BN7" s="36">
        <v>1081.8</v>
      </c>
      <c r="BO7" s="36">
        <v>1015.77</v>
      </c>
      <c r="BP7" s="36">
        <v>40.74</v>
      </c>
      <c r="BQ7" s="36">
        <v>39.270000000000003</v>
      </c>
      <c r="BR7" s="36">
        <v>39.299999999999997</v>
      </c>
      <c r="BS7" s="36">
        <v>39.549999999999997</v>
      </c>
      <c r="BT7" s="36">
        <v>37.19</v>
      </c>
      <c r="BU7" s="36">
        <v>42.13</v>
      </c>
      <c r="BV7" s="36">
        <v>51.03</v>
      </c>
      <c r="BW7" s="36">
        <v>50.9</v>
      </c>
      <c r="BX7" s="36">
        <v>50.82</v>
      </c>
      <c r="BY7" s="36">
        <v>52.19</v>
      </c>
      <c r="BZ7" s="36">
        <v>52.78</v>
      </c>
      <c r="CA7" s="36">
        <v>396.41</v>
      </c>
      <c r="CB7" s="36">
        <v>415.26</v>
      </c>
      <c r="CC7" s="36">
        <v>407.73</v>
      </c>
      <c r="CD7" s="36">
        <v>450.67</v>
      </c>
      <c r="CE7" s="36">
        <v>424.08</v>
      </c>
      <c r="CF7" s="36">
        <v>348.41</v>
      </c>
      <c r="CG7" s="36">
        <v>289.60000000000002</v>
      </c>
      <c r="CH7" s="36">
        <v>293.27</v>
      </c>
      <c r="CI7" s="36">
        <v>300.52</v>
      </c>
      <c r="CJ7" s="36">
        <v>296.14</v>
      </c>
      <c r="CK7" s="36">
        <v>289.81</v>
      </c>
      <c r="CL7" s="36">
        <v>52.88</v>
      </c>
      <c r="CM7" s="36">
        <v>52.6</v>
      </c>
      <c r="CN7" s="36">
        <v>52.88</v>
      </c>
      <c r="CO7" s="36">
        <v>34.25</v>
      </c>
      <c r="CP7" s="36">
        <v>54.79</v>
      </c>
      <c r="CQ7" s="36">
        <v>46.85</v>
      </c>
      <c r="CR7" s="36">
        <v>54.74</v>
      </c>
      <c r="CS7" s="36">
        <v>53.78</v>
      </c>
      <c r="CT7" s="36">
        <v>53.24</v>
      </c>
      <c r="CU7" s="36">
        <v>52.31</v>
      </c>
      <c r="CV7" s="36">
        <v>52.74</v>
      </c>
      <c r="CW7" s="36">
        <v>83.75</v>
      </c>
      <c r="CX7" s="36">
        <v>84.52</v>
      </c>
      <c r="CY7" s="36">
        <v>84.66</v>
      </c>
      <c r="CZ7" s="36">
        <v>84.75</v>
      </c>
      <c r="DA7" s="36">
        <v>85.01</v>
      </c>
      <c r="DB7" s="36">
        <v>73.78</v>
      </c>
      <c r="DC7" s="36">
        <v>83.88</v>
      </c>
      <c r="DD7" s="36">
        <v>84.06</v>
      </c>
      <c r="DE7" s="36">
        <v>84.07</v>
      </c>
      <c r="DF7" s="36">
        <v>84.32</v>
      </c>
      <c r="DG7" s="36">
        <v>84.5</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0.08</v>
      </c>
      <c r="EJ7" s="36">
        <v>0.04</v>
      </c>
      <c r="EK7" s="36">
        <v>0.03</v>
      </c>
      <c r="EL7" s="36">
        <v>0.02</v>
      </c>
      <c r="EM7" s="36">
        <v>0.01</v>
      </c>
      <c r="EN7" s="36">
        <v>0.03</v>
      </c>
    </row>
    <row r="8" spans="1:144" x14ac:dyDescent="0.15">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x14ac:dyDescent="0.15">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x14ac:dyDescent="0.15">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dcterms:created xsi:type="dcterms:W3CDTF">2017-02-08T03:09:45Z</dcterms:created>
  <dcterms:modified xsi:type="dcterms:W3CDTF">2017-02-21T07:35:38Z</dcterms:modified>
  <cp:category/>
</cp:coreProperties>
</file>