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narushima\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BB8" i="4"/>
  <c r="W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<sst xmlns="http://schemas.openxmlformats.org/spreadsheetml/2006/main" count="232" uniqueCount="111">
  <si>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</si>
  <si>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</si>
  <si>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</si>
  <si>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</si>
  <si>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</si>
  <si>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</si>
  <si>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</si>
  <si>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</si>
  <si>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</si>
  <si>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</si>
  <si>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</si>
  <si>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</si>
  <si>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</si>
  <si>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</si>
  <si>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</si>
  <si>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</si>
  <si>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</si>
  <si>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</si>
  <si>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</si>
  <si>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</si>
  <si>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</si>
  <si>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</si>
  <si>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</si>
  <si>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</si>
  <si>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</si>
  <si>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</si>
  <si>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</si>
  <si>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</si>
  <si>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</si>
  <si>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</si>
  <si>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</si>
  <si>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</si>
  <si>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</si>
  <si>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</si>
  <si>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</si>
  <si>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</si>
  <si>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</si>
  <si>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</si>
  <si>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</si>
  <si>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</si>
  <si>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</si>
  <si>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</si>
  <si>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</si>
  <si>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</si>
  <si>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</si>
  <si>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</si>
  <si>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</si>
  <si>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</si>
  <si>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</si>
  <si>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</si>
  <si>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</si>
  <si>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</si>
  <si>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</si>
  <si>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</si>
  <si>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</si>
  <si>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</si>
  <si>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</si>
  <si>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</si>
  <si>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</si>
  <si>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</si>
  <si>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</si>
  <si>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</si>
  <si>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</si>
  <si>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</si>
  <si>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</si>
  <si>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</si>
  <si>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</si>
  <si>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</si>
  <si>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</si>
  <si>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</si>
  <si>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</si>
  <si>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</si>
  <si>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</si>
  <si>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</si>
  <si>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</si>
  <si>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</si>
  <si>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</si>
  <si>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</si>
  <si>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</si>
  <si>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</si>
  <si>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</si>
  <si>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</si>
  <si>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</si>
  <si>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</si>
  <si>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</si>
  <si>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</si>
  <si>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</si>
  <si>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</si>
  <si>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</si>
  <si>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</si>
  <si>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</si>
  <si>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</si>
  <si>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</si>
  <si>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</si>
  <si>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</si>
  <si>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</si>
  <si>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長柄町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</si>
  <si>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</si>
  <si>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</si>
  <si>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</si>
  <si>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</si>
  <si>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</si>
  <si>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</si>
  <si>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</si>
  <si>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</si>
  <si>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</si>
  <si>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</si>
  <si>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</si>
  <si>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①収益的収支比率について、比率が100%未満であり、かつ年々減少傾向にある。
⑤経費回収率について、平均以上の数値を維持しているが100%未満であり、かつ年々若干の減少傾向にある。　
原因としては、人口減少による人数割使用料収入の減少、管理する施設の増加による維持管理費の増加、施設の経年劣化による修繕費の増加等が考えられる。
⑥汚水処理原価について、年々微増の傾向にある。⑦施設利用率について、年々微減の傾向にある。
原因としては、人口減少に伴う年間有収水量の減少による相対的な汚水処理原価の上昇、晴天時一日平均使用量の減少による相対的な施設使用率の減少と考えられる。
また、今後も人口は減少し続けると思われ、同様の傾向で推移していくと予想される。
⑧水洗化率について、平均以上の数値を維持しており、経年比較による増減はない。</t>
    <phoneticPr fontId="4"/>
  </si>
  <si>
    <t>全体的に人口減少による使用料金収入の減少、使用水量の減少の影響がみられる。
①収益的収支比率、⑤経費回収率について、今後も使用料収入の減少、維持管理費・修繕費の増加が見込まれる。使用料金の改定等を実施し、経営改善を図っていく必要がある。</t>
    <phoneticPr fontId="4"/>
  </si>
  <si>
    <t>管渠について、維持管理は個人負担であり、町では把握していない。
浄化槽本体について、平成16年度の事業開始から現在12年目であり、耐用年数を超えるものはない。
経年劣化等による破損が見られるものについては、その都度修繕を実施しているが、老朽化に対して具体的な対応計画は作成していない。
今後必要に応じて作成を検討する。</t>
    <rPh sb="0" eb="2">
      <t>カンキョ</t>
    </rPh>
    <rPh sb="33" eb="36">
      <t>ジョウカソウ</t>
    </rPh>
    <rPh sb="36" eb="38">
      <t>ホンタイ</t>
    </rPh>
    <rPh sb="47" eb="48">
      <t>ネン</t>
    </rPh>
    <rPh sb="48" eb="49">
      <t>ド</t>
    </rPh>
    <rPh sb="50" eb="52">
      <t>ジギョウ</t>
    </rPh>
    <rPh sb="52" eb="54">
      <t>カイシ</t>
    </rPh>
    <rPh sb="56" eb="58">
      <t>ゲンザイ</t>
    </rPh>
    <rPh sb="60" eb="62">
      <t>ネンメ</t>
    </rPh>
    <rPh sb="66" eb="68">
      <t>タイヨウ</t>
    </rPh>
    <rPh sb="68" eb="70">
      <t>ネンスウ</t>
    </rPh>
    <rPh sb="71" eb="72">
      <t>コ</t>
    </rPh>
    <rPh sb="81" eb="83">
      <t>ケイネン</t>
    </rPh>
    <rPh sb="83" eb="85">
      <t>レッカ</t>
    </rPh>
    <rPh sb="85" eb="86">
      <t>トウ</t>
    </rPh>
    <rPh sb="89" eb="91">
      <t>ハソン</t>
    </rPh>
    <rPh sb="92" eb="93">
      <t>ミ</t>
    </rPh>
    <rPh sb="106" eb="108">
      <t>ツド</t>
    </rPh>
    <rPh sb="108" eb="110">
      <t>シュウゼン</t>
    </rPh>
    <rPh sb="111" eb="113">
      <t>ジッシ</t>
    </rPh>
    <rPh sb="119" eb="122">
      <t>ロウキュウカ</t>
    </rPh>
    <rPh sb="123" eb="124">
      <t>タイ</t>
    </rPh>
    <rPh sb="126" eb="129">
      <t>グタイテキ</t>
    </rPh>
    <rPh sb="130" eb="132">
      <t>タイオウ</t>
    </rPh>
    <rPh sb="132" eb="134">
      <t>ケイカク</t>
    </rPh>
    <rPh sb="135" eb="137">
      <t>サクセイ</t>
    </rPh>
    <rPh sb="144" eb="146">
      <t>コンゴ</t>
    </rPh>
    <rPh sb="146" eb="148">
      <t>ヒツヨウ</t>
    </rPh>
    <rPh sb="149" eb="150">
      <t>オウ</t>
    </rPh>
    <rPh sb="152" eb="154">
      <t>サクセイ</t>
    </rPh>
    <rPh sb="155" eb="15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</si>
</sst>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935-4498-8024-ED53BB55B816}"/>
            </c:ext>
          </c:extLst>
        </c:ser>
        <c:dLbls>
          <c:showLegendKey val="0"/>
          <c:showVal val="0"/>
          <c:showCatName val="0"/>
          <c:showSerName val="0"/>
          <c:showPercent val="0"/>
          <c:showBubbleSize val="0"/>
        </c:dLbls>
        <c:gapWidth val="150"/>
        <c:axId val="215677568"/>
        <c:axId val="21567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935-4498-8024-ED53BB55B816}"/>
            </c:ext>
          </c:extLst>
        </c:ser>
        <c:dLbls>
          <c:showLegendKey val="0"/>
          <c:showVal val="0"/>
          <c:showCatName val="0"/>
          <c:showSerName val="0"/>
          <c:showPercent val="0"/>
          <c:showBubbleSize val="0"/>
        </c:dLbls>
        <c:marker val="1"/>
        <c:smooth val="0"/>
        <c:axId val="215677568"/>
        <c:axId val="215677960"/>
      </c:lineChart>
      <c:dateAx>
        <c:axId val="215677568"/>
        <c:scaling>
          <c:orientation val="minMax"/>
        </c:scaling>
        <c:delete val="1"/>
        <c:axPos val="b"/>
        <c:numFmt formatCode="ge" sourceLinked="1"/>
        <c:majorTickMark val="none"/>
        <c:minorTickMark val="none"/>
        <c:tickLblPos val="none"/>
        <c:crossAx val="215677960"/>
        <c:crosses val="autoZero"/>
        <c:auto val="1"/>
        <c:lblOffset val="100"/>
        <c:baseTimeUnit val="years"/>
      </c:dateAx>
      <c:valAx>
        <c:axId val="21567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53.92</c:v>
                </c:pt>
                <c:pt idx="1">
                  <c:v>52.66</c:v>
                </c:pt>
                <c:pt idx="2">
                  <c:v>52.31</c:v>
                </c:pt>
                <c:pt idx="3">
                  <c:v>51.93</c:v>
                </c:pt>
                <c:pt idx="4">
                  <c:v>50.99</c:v>
                </c:pt>
              </c:numCache>
            </c:numRef>
          </c:val>
          <c:extLst xmlns:c16r2="http://schemas.microsoft.com/office/drawing/2015/06/chart">
            <c:ext xmlns:c16="http://schemas.microsoft.com/office/drawing/2014/chart" uri="{C3380CC4-5D6E-409C-BE32-E72D297353CC}">
              <c16:uniqueId val="{00000000-F7E8-431E-9C7C-FD7AC395FAC6}"/>
            </c:ext>
          </c:extLst>
        </c:ser>
        <c:dLbls>
          <c:showLegendKey val="0"/>
          <c:showVal val="0"/>
          <c:showCatName val="0"/>
          <c:showSerName val="0"/>
          <c:showPercent val="0"/>
          <c:showBubbleSize val="0"/>
        </c:dLbls>
        <c:gapWidth val="150"/>
        <c:axId val="217315592"/>
        <c:axId val="21731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extLst xmlns:c16r2="http://schemas.microsoft.com/office/drawing/2015/06/chart">
            <c:ext xmlns:c16="http://schemas.microsoft.com/office/drawing/2014/chart" uri="{C3380CC4-5D6E-409C-BE32-E72D297353CC}">
              <c16:uniqueId val="{00000001-F7E8-431E-9C7C-FD7AC395FAC6}"/>
            </c:ext>
          </c:extLst>
        </c:ser>
        <c:dLbls>
          <c:showLegendKey val="0"/>
          <c:showVal val="0"/>
          <c:showCatName val="0"/>
          <c:showSerName val="0"/>
          <c:showPercent val="0"/>
          <c:showBubbleSize val="0"/>
        </c:dLbls>
        <c:marker val="1"/>
        <c:smooth val="0"/>
        <c:axId val="217315592"/>
        <c:axId val="217315984"/>
      </c:lineChart>
      <c:dateAx>
        <c:axId val="217315592"/>
        <c:scaling>
          <c:orientation val="minMax"/>
        </c:scaling>
        <c:delete val="1"/>
        <c:axPos val="b"/>
        <c:numFmt formatCode="ge" sourceLinked="1"/>
        <c:majorTickMark val="none"/>
        <c:minorTickMark val="none"/>
        <c:tickLblPos val="none"/>
        <c:crossAx val="217315984"/>
        <c:crosses val="autoZero"/>
        <c:auto val="1"/>
        <c:lblOffset val="100"/>
        <c:baseTimeUnit val="years"/>
      </c:dateAx>
      <c:valAx>
        <c:axId val="21731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31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B73-43D0-B0A7-C2DD41EB6822}"/>
            </c:ext>
          </c:extLst>
        </c:ser>
        <c:dLbls>
          <c:showLegendKey val="0"/>
          <c:showVal val="0"/>
          <c:showCatName val="0"/>
          <c:showSerName val="0"/>
          <c:showPercent val="0"/>
          <c:showBubbleSize val="0"/>
        </c:dLbls>
        <c:gapWidth val="150"/>
        <c:axId val="217400408"/>
        <c:axId val="21740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extLst xmlns:c16r2="http://schemas.microsoft.com/office/drawing/2015/06/chart">
            <c:ext xmlns:c16="http://schemas.microsoft.com/office/drawing/2014/chart" uri="{C3380CC4-5D6E-409C-BE32-E72D297353CC}">
              <c16:uniqueId val="{00000001-7B73-43D0-B0A7-C2DD41EB6822}"/>
            </c:ext>
          </c:extLst>
        </c:ser>
        <c:dLbls>
          <c:showLegendKey val="0"/>
          <c:showVal val="0"/>
          <c:showCatName val="0"/>
          <c:showSerName val="0"/>
          <c:showPercent val="0"/>
          <c:showBubbleSize val="0"/>
        </c:dLbls>
        <c:marker val="1"/>
        <c:smooth val="0"/>
        <c:axId val="217400408"/>
        <c:axId val="217400800"/>
      </c:lineChart>
      <c:dateAx>
        <c:axId val="217400408"/>
        <c:scaling>
          <c:orientation val="minMax"/>
        </c:scaling>
        <c:delete val="1"/>
        <c:axPos val="b"/>
        <c:numFmt formatCode="ge" sourceLinked="1"/>
        <c:majorTickMark val="none"/>
        <c:minorTickMark val="none"/>
        <c:tickLblPos val="none"/>
        <c:crossAx val="217400800"/>
        <c:crosses val="autoZero"/>
        <c:auto val="1"/>
        <c:lblOffset val="100"/>
        <c:baseTimeUnit val="years"/>
      </c:dateAx>
      <c:valAx>
        <c:axId val="21740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40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84.18</c:v>
                </c:pt>
                <c:pt idx="1">
                  <c:v>80.98</c:v>
                </c:pt>
                <c:pt idx="2">
                  <c:v>78.95</c:v>
                </c:pt>
                <c:pt idx="3">
                  <c:v>77.58</c:v>
                </c:pt>
                <c:pt idx="4">
                  <c:v>76.84</c:v>
                </c:pt>
              </c:numCache>
            </c:numRef>
          </c:val>
          <c:extLst xmlns:c16r2="http://schemas.microsoft.com/office/drawing/2015/06/chart">
            <c:ext xmlns:c16="http://schemas.microsoft.com/office/drawing/2014/chart" uri="{C3380CC4-5D6E-409C-BE32-E72D297353CC}">
              <c16:uniqueId val="{00000000-73AC-4893-8E9C-4A29356D94A8}"/>
            </c:ext>
          </c:extLst>
        </c:ser>
        <c:dLbls>
          <c:showLegendKey val="0"/>
          <c:showVal val="0"/>
          <c:showCatName val="0"/>
          <c:showSerName val="0"/>
          <c:showPercent val="0"/>
          <c:showBubbleSize val="0"/>
        </c:dLbls>
        <c:gapWidth val="150"/>
        <c:axId val="215679136"/>
        <c:axId val="21697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AC-4893-8E9C-4A29356D94A8}"/>
            </c:ext>
          </c:extLst>
        </c:ser>
        <c:dLbls>
          <c:showLegendKey val="0"/>
          <c:showVal val="0"/>
          <c:showCatName val="0"/>
          <c:showSerName val="0"/>
          <c:showPercent val="0"/>
          <c:showBubbleSize val="0"/>
        </c:dLbls>
        <c:marker val="1"/>
        <c:smooth val="0"/>
        <c:axId val="215679136"/>
        <c:axId val="216970680"/>
      </c:lineChart>
      <c:dateAx>
        <c:axId val="215679136"/>
        <c:scaling>
          <c:orientation val="minMax"/>
        </c:scaling>
        <c:delete val="1"/>
        <c:axPos val="b"/>
        <c:numFmt formatCode="ge" sourceLinked="1"/>
        <c:majorTickMark val="none"/>
        <c:minorTickMark val="none"/>
        <c:tickLblPos val="none"/>
        <c:crossAx val="216970680"/>
        <c:crosses val="autoZero"/>
        <c:auto val="1"/>
        <c:lblOffset val="100"/>
        <c:baseTimeUnit val="years"/>
      </c:dateAx>
      <c:valAx>
        <c:axId val="21697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7B-4ACA-8C08-C1755BF3E82C}"/>
            </c:ext>
          </c:extLst>
        </c:ser>
        <c:dLbls>
          <c:showLegendKey val="0"/>
          <c:showVal val="0"/>
          <c:showCatName val="0"/>
          <c:showSerName val="0"/>
          <c:showPercent val="0"/>
          <c:showBubbleSize val="0"/>
        </c:dLbls>
        <c:gapWidth val="150"/>
        <c:axId val="216971856"/>
        <c:axId val="21697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7B-4ACA-8C08-C1755BF3E82C}"/>
            </c:ext>
          </c:extLst>
        </c:ser>
        <c:dLbls>
          <c:showLegendKey val="0"/>
          <c:showVal val="0"/>
          <c:showCatName val="0"/>
          <c:showSerName val="0"/>
          <c:showPercent val="0"/>
          <c:showBubbleSize val="0"/>
        </c:dLbls>
        <c:marker val="1"/>
        <c:smooth val="0"/>
        <c:axId val="216971856"/>
        <c:axId val="216972248"/>
      </c:lineChart>
      <c:dateAx>
        <c:axId val="216971856"/>
        <c:scaling>
          <c:orientation val="minMax"/>
        </c:scaling>
        <c:delete val="1"/>
        <c:axPos val="b"/>
        <c:numFmt formatCode="ge" sourceLinked="1"/>
        <c:majorTickMark val="none"/>
        <c:minorTickMark val="none"/>
        <c:tickLblPos val="none"/>
        <c:crossAx val="216972248"/>
        <c:crosses val="autoZero"/>
        <c:auto val="1"/>
        <c:lblOffset val="100"/>
        <c:baseTimeUnit val="years"/>
      </c:dateAx>
      <c:valAx>
        <c:axId val="21697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7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A4-4BAB-8296-4B4CAB052EF6}"/>
            </c:ext>
          </c:extLst>
        </c:ser>
        <c:dLbls>
          <c:showLegendKey val="0"/>
          <c:showVal val="0"/>
          <c:showCatName val="0"/>
          <c:showSerName val="0"/>
          <c:showPercent val="0"/>
          <c:showBubbleSize val="0"/>
        </c:dLbls>
        <c:gapWidth val="150"/>
        <c:axId val="216973424"/>
        <c:axId val="21697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A4-4BAB-8296-4B4CAB052EF6}"/>
            </c:ext>
          </c:extLst>
        </c:ser>
        <c:dLbls>
          <c:showLegendKey val="0"/>
          <c:showVal val="0"/>
          <c:showCatName val="0"/>
          <c:showSerName val="0"/>
          <c:showPercent val="0"/>
          <c:showBubbleSize val="0"/>
        </c:dLbls>
        <c:marker val="1"/>
        <c:smooth val="0"/>
        <c:axId val="216973424"/>
        <c:axId val="216973816"/>
      </c:lineChart>
      <c:dateAx>
        <c:axId val="216973424"/>
        <c:scaling>
          <c:orientation val="minMax"/>
        </c:scaling>
        <c:delete val="1"/>
        <c:axPos val="b"/>
        <c:numFmt formatCode="ge" sourceLinked="1"/>
        <c:majorTickMark val="none"/>
        <c:minorTickMark val="none"/>
        <c:tickLblPos val="none"/>
        <c:crossAx val="216973816"/>
        <c:crosses val="autoZero"/>
        <c:auto val="1"/>
        <c:lblOffset val="100"/>
        <c:baseTimeUnit val="years"/>
      </c:dateAx>
      <c:valAx>
        <c:axId val="21697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97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8ED-407C-B548-6294C27503FE}"/>
            </c:ext>
          </c:extLst>
        </c:ser>
        <c:dLbls>
          <c:showLegendKey val="0"/>
          <c:showVal val="0"/>
          <c:showCatName val="0"/>
          <c:showSerName val="0"/>
          <c:showPercent val="0"/>
          <c:showBubbleSize val="0"/>
        </c:dLbls>
        <c:gapWidth val="150"/>
        <c:axId val="217136744"/>
        <c:axId val="21713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ED-407C-B548-6294C27503FE}"/>
            </c:ext>
          </c:extLst>
        </c:ser>
        <c:dLbls>
          <c:showLegendKey val="0"/>
          <c:showVal val="0"/>
          <c:showCatName val="0"/>
          <c:showSerName val="0"/>
          <c:showPercent val="0"/>
          <c:showBubbleSize val="0"/>
        </c:dLbls>
        <c:marker val="1"/>
        <c:smooth val="0"/>
        <c:axId val="217136744"/>
        <c:axId val="217137136"/>
      </c:lineChart>
      <c:dateAx>
        <c:axId val="217136744"/>
        <c:scaling>
          <c:orientation val="minMax"/>
        </c:scaling>
        <c:delete val="1"/>
        <c:axPos val="b"/>
        <c:numFmt formatCode="ge" sourceLinked="1"/>
        <c:majorTickMark val="none"/>
        <c:minorTickMark val="none"/>
        <c:tickLblPos val="none"/>
        <c:crossAx val="217137136"/>
        <c:crosses val="autoZero"/>
        <c:auto val="1"/>
        <c:lblOffset val="100"/>
        <c:baseTimeUnit val="years"/>
      </c:dateAx>
      <c:valAx>
        <c:axId val="21713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13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8A-4D4F-B4C8-EDF50530EAA9}"/>
            </c:ext>
          </c:extLst>
        </c:ser>
        <c:dLbls>
          <c:showLegendKey val="0"/>
          <c:showVal val="0"/>
          <c:showCatName val="0"/>
          <c:showSerName val="0"/>
          <c:showPercent val="0"/>
          <c:showBubbleSize val="0"/>
        </c:dLbls>
        <c:gapWidth val="150"/>
        <c:axId val="217138312"/>
        <c:axId val="21713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8A-4D4F-B4C8-EDF50530EAA9}"/>
            </c:ext>
          </c:extLst>
        </c:ser>
        <c:dLbls>
          <c:showLegendKey val="0"/>
          <c:showVal val="0"/>
          <c:showCatName val="0"/>
          <c:showSerName val="0"/>
          <c:showPercent val="0"/>
          <c:showBubbleSize val="0"/>
        </c:dLbls>
        <c:marker val="1"/>
        <c:smooth val="0"/>
        <c:axId val="217138312"/>
        <c:axId val="217138704"/>
      </c:lineChart>
      <c:dateAx>
        <c:axId val="217138312"/>
        <c:scaling>
          <c:orientation val="minMax"/>
        </c:scaling>
        <c:delete val="1"/>
        <c:axPos val="b"/>
        <c:numFmt formatCode="ge" sourceLinked="1"/>
        <c:majorTickMark val="none"/>
        <c:minorTickMark val="none"/>
        <c:tickLblPos val="none"/>
        <c:crossAx val="217138704"/>
        <c:crosses val="autoZero"/>
        <c:auto val="1"/>
        <c:lblOffset val="100"/>
        <c:baseTimeUnit val="years"/>
      </c:dateAx>
      <c:valAx>
        <c:axId val="21713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13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170.41</c:v>
                </c:pt>
                <c:pt idx="1">
                  <c:v>310.31</c:v>
                </c:pt>
                <c:pt idx="2">
                  <c:v>274.95999999999998</c:v>
                </c:pt>
                <c:pt idx="3">
                  <c:v>346.53</c:v>
                </c:pt>
                <c:pt idx="4">
                  <c:v>1543.52</c:v>
                </c:pt>
              </c:numCache>
            </c:numRef>
          </c:val>
          <c:extLst xmlns:c16r2="http://schemas.microsoft.com/office/drawing/2015/06/chart">
            <c:ext xmlns:c16="http://schemas.microsoft.com/office/drawing/2014/chart" uri="{C3380CC4-5D6E-409C-BE32-E72D297353CC}">
              <c16:uniqueId val="{00000000-6306-4FBB-BC04-3A64C73009BE}"/>
            </c:ext>
          </c:extLst>
        </c:ser>
        <c:dLbls>
          <c:showLegendKey val="0"/>
          <c:showVal val="0"/>
          <c:showCatName val="0"/>
          <c:showSerName val="0"/>
          <c:showPercent val="0"/>
          <c:showBubbleSize val="0"/>
        </c:dLbls>
        <c:gapWidth val="150"/>
        <c:axId val="217136352"/>
        <c:axId val="21713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extLst xmlns:c16r2="http://schemas.microsoft.com/office/drawing/2015/06/chart">
            <c:ext xmlns:c16="http://schemas.microsoft.com/office/drawing/2014/chart" uri="{C3380CC4-5D6E-409C-BE32-E72D297353CC}">
              <c16:uniqueId val="{00000001-6306-4FBB-BC04-3A64C73009BE}"/>
            </c:ext>
          </c:extLst>
        </c:ser>
        <c:dLbls>
          <c:showLegendKey val="0"/>
          <c:showVal val="0"/>
          <c:showCatName val="0"/>
          <c:showSerName val="0"/>
          <c:showPercent val="0"/>
          <c:showBubbleSize val="0"/>
        </c:dLbls>
        <c:marker val="1"/>
        <c:smooth val="0"/>
        <c:axId val="217136352"/>
        <c:axId val="217139880"/>
      </c:lineChart>
      <c:dateAx>
        <c:axId val="217136352"/>
        <c:scaling>
          <c:orientation val="minMax"/>
        </c:scaling>
        <c:delete val="1"/>
        <c:axPos val="b"/>
        <c:numFmt formatCode="ge" sourceLinked="1"/>
        <c:majorTickMark val="none"/>
        <c:minorTickMark val="none"/>
        <c:tickLblPos val="none"/>
        <c:crossAx val="217139880"/>
        <c:crosses val="autoZero"/>
        <c:auto val="1"/>
        <c:lblOffset val="100"/>
        <c:baseTimeUnit val="years"/>
      </c:dateAx>
      <c:valAx>
        <c:axId val="21713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1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76.209999999999994</c:v>
                </c:pt>
                <c:pt idx="1">
                  <c:v>72.92</c:v>
                </c:pt>
                <c:pt idx="2">
                  <c:v>69.03</c:v>
                </c:pt>
                <c:pt idx="3">
                  <c:v>67.41</c:v>
                </c:pt>
                <c:pt idx="4">
                  <c:v>66.73</c:v>
                </c:pt>
              </c:numCache>
            </c:numRef>
          </c:val>
          <c:extLst xmlns:c16r2="http://schemas.microsoft.com/office/drawing/2015/06/chart">
            <c:ext xmlns:c16="http://schemas.microsoft.com/office/drawing/2014/chart" uri="{C3380CC4-5D6E-409C-BE32-E72D297353CC}">
              <c16:uniqueId val="{00000000-2E32-42BC-959D-A731D9422565}"/>
            </c:ext>
          </c:extLst>
        </c:ser>
        <c:dLbls>
          <c:showLegendKey val="0"/>
          <c:showVal val="0"/>
          <c:showCatName val="0"/>
          <c:showSerName val="0"/>
          <c:showPercent val="0"/>
          <c:showBubbleSize val="0"/>
        </c:dLbls>
        <c:gapWidth val="150"/>
        <c:axId val="217074864"/>
        <c:axId val="21707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extLst xmlns:c16r2="http://schemas.microsoft.com/office/drawing/2015/06/chart">
            <c:ext xmlns:c16="http://schemas.microsoft.com/office/drawing/2014/chart" uri="{C3380CC4-5D6E-409C-BE32-E72D297353CC}">
              <c16:uniqueId val="{00000001-2E32-42BC-959D-A731D9422565}"/>
            </c:ext>
          </c:extLst>
        </c:ser>
        <c:dLbls>
          <c:showLegendKey val="0"/>
          <c:showVal val="0"/>
          <c:showCatName val="0"/>
          <c:showSerName val="0"/>
          <c:showPercent val="0"/>
          <c:showBubbleSize val="0"/>
        </c:dLbls>
        <c:marker val="1"/>
        <c:smooth val="0"/>
        <c:axId val="217074864"/>
        <c:axId val="217074472"/>
      </c:lineChart>
      <c:dateAx>
        <c:axId val="217074864"/>
        <c:scaling>
          <c:orientation val="minMax"/>
        </c:scaling>
        <c:delete val="1"/>
        <c:axPos val="b"/>
        <c:numFmt formatCode="ge" sourceLinked="1"/>
        <c:majorTickMark val="none"/>
        <c:minorTickMark val="none"/>
        <c:tickLblPos val="none"/>
        <c:crossAx val="217074472"/>
        <c:crosses val="autoZero"/>
        <c:auto val="1"/>
        <c:lblOffset val="100"/>
        <c:baseTimeUnit val="years"/>
      </c:dateAx>
      <c:valAx>
        <c:axId val="21707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07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196.33</c:v>
                </c:pt>
                <c:pt idx="1">
                  <c:v>201.26</c:v>
                </c:pt>
                <c:pt idx="2">
                  <c:v>221.46</c:v>
                </c:pt>
                <c:pt idx="3">
                  <c:v>235.02</c:v>
                </c:pt>
                <c:pt idx="4">
                  <c:v>238.89</c:v>
                </c:pt>
              </c:numCache>
            </c:numRef>
          </c:val>
          <c:extLst xmlns:c16r2="http://schemas.microsoft.com/office/drawing/2015/06/chart">
            <c:ext xmlns:c16="http://schemas.microsoft.com/office/drawing/2014/chart" uri="{C3380CC4-5D6E-409C-BE32-E72D297353CC}">
              <c16:uniqueId val="{00000000-7036-4F3E-AFAC-67E3899F7BE0}"/>
            </c:ext>
          </c:extLst>
        </c:ser>
        <c:dLbls>
          <c:showLegendKey val="0"/>
          <c:showVal val="0"/>
          <c:showCatName val="0"/>
          <c:showSerName val="0"/>
          <c:showPercent val="0"/>
          <c:showBubbleSize val="0"/>
        </c:dLbls>
        <c:gapWidth val="150"/>
        <c:axId val="217314024"/>
        <c:axId val="21731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extLst xmlns:c16r2="http://schemas.microsoft.com/office/drawing/2015/06/chart">
            <c:ext xmlns:c16="http://schemas.microsoft.com/office/drawing/2014/chart" uri="{C3380CC4-5D6E-409C-BE32-E72D297353CC}">
              <c16:uniqueId val="{00000001-7036-4F3E-AFAC-67E3899F7BE0}"/>
            </c:ext>
          </c:extLst>
        </c:ser>
        <c:dLbls>
          <c:showLegendKey val="0"/>
          <c:showVal val="0"/>
          <c:showCatName val="0"/>
          <c:showSerName val="0"/>
          <c:showPercent val="0"/>
          <c:showBubbleSize val="0"/>
        </c:dLbls>
        <c:marker val="1"/>
        <c:smooth val="0"/>
        <c:axId val="217314024"/>
        <c:axId val="217314416"/>
      </c:lineChart>
      <c:dateAx>
        <c:axId val="217314024"/>
        <c:scaling>
          <c:orientation val="minMax"/>
        </c:scaling>
        <c:delete val="1"/>
        <c:axPos val="b"/>
        <c:numFmt formatCode="ge" sourceLinked="1"/>
        <c:majorTickMark val="none"/>
        <c:minorTickMark val="none"/>
        <c:tickLblPos val="none"/>
        <c:crossAx val="217314416"/>
        <c:crosses val="autoZero"/>
        <c:auto val="1"/>
        <c:lblOffset val="100"/>
        <c:baseTimeUnit val="years"/>
      </c:dateAx>
      <c:valAx>
        <c:axId val="21731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31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長柄町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7378</v>
      </c>
      <c r="AM8" s="64"/>
      <c r="AN8" s="64"/>
      <c r="AO8" s="64"/>
      <c r="AP8" s="64"/>
      <c r="AQ8" s="64"/>
      <c r="AR8" s="64"/>
      <c r="AS8" s="64"/>
      <c r="AT8" s="63">
        <f>データ!S6</f>
        <v>47.11</v>
      </c>
      <c r="AU8" s="63"/>
      <c r="AV8" s="63"/>
      <c r="AW8" s="63"/>
      <c r="AX8" s="63"/>
      <c r="AY8" s="63"/>
      <c r="AZ8" s="63"/>
      <c r="BA8" s="63"/>
      <c r="BB8" s="63">
        <f>データ!T6</f>
        <v>156.61000000000001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21.92</v>
      </c>
      <c r="Q10" s="63"/>
      <c r="R10" s="63"/>
      <c r="S10" s="63"/>
      <c r="T10" s="63"/>
      <c r="U10" s="63"/>
      <c r="V10" s="63"/>
      <c r="W10" s="63">
        <f>データ!P6</f>
        <v>100</v>
      </c>
      <c r="X10" s="63"/>
      <c r="Y10" s="63"/>
      <c r="Z10" s="63"/>
      <c r="AA10" s="63"/>
      <c r="AB10" s="63"/>
      <c r="AC10" s="63"/>
      <c r="AD10" s="64">
        <f>データ!Q6</f>
        <v>2700</v>
      </c>
      <c r="AE10" s="64"/>
      <c r="AF10" s="64"/>
      <c r="AG10" s="64"/>
      <c r="AH10" s="64"/>
      <c r="AI10" s="64"/>
      <c r="AJ10" s="64"/>
      <c r="AK10" s="2"/>
      <c r="AL10" s="64">
        <f>データ!U6</f>
        <v>1611</v>
      </c>
      <c r="AM10" s="64"/>
      <c r="AN10" s="64"/>
      <c r="AO10" s="64"/>
      <c r="AP10" s="64"/>
      <c r="AQ10" s="64"/>
      <c r="AR10" s="64"/>
      <c r="AS10" s="64"/>
      <c r="AT10" s="63">
        <f>データ!V6</f>
        <v>46.59</v>
      </c>
      <c r="AU10" s="63"/>
      <c r="AV10" s="63"/>
      <c r="AW10" s="63"/>
      <c r="AX10" s="63"/>
      <c r="AY10" s="63"/>
      <c r="AZ10" s="63"/>
      <c r="BA10" s="63"/>
      <c r="BB10" s="63">
        <f>データ!W6</f>
        <v>34.58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124265</v>
      </c>
      <c r="D6" s="31">
        <f t="shared" si="3"/>
        <v>47</v>
      </c>
      <c r="E6" s="31">
        <f t="shared" si="3"/>
        <v>18</v>
      </c>
      <c r="F6" s="31">
        <f t="shared" si="3"/>
        <v>0</v>
      </c>
      <c r="G6" s="31">
        <f t="shared" si="3"/>
        <v>0</v>
      </c>
      <c r="H6" s="31" t="str">
        <f t="shared" si="3"/>
        <v>千葉県　長柄町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21.92</v>
      </c>
      <c r="P6" s="32">
        <f t="shared" si="3"/>
        <v>100</v>
      </c>
      <c r="Q6" s="32">
        <f t="shared" si="3"/>
        <v>2700</v>
      </c>
      <c r="R6" s="32">
        <f t="shared" si="3"/>
        <v>7378</v>
      </c>
      <c r="S6" s="32">
        <f t="shared" si="3"/>
        <v>47.11</v>
      </c>
      <c r="T6" s="32">
        <f t="shared" si="3"/>
        <v>156.61000000000001</v>
      </c>
      <c r="U6" s="32">
        <f t="shared" si="3"/>
        <v>1611</v>
      </c>
      <c r="V6" s="32">
        <f t="shared" si="3"/>
        <v>46.59</v>
      </c>
      <c r="W6" s="32">
        <f t="shared" si="3"/>
        <v>34.58</v>
      </c>
      <c r="X6" s="33">
        <f>IF(X7="",NA(),X7)</f>
        <v>84.18</v>
      </c>
      <c r="Y6" s="33">
        <f t="shared" ref="Y6:AG6" si="4">IF(Y7="",NA(),Y7)</f>
        <v>80.98</v>
      </c>
      <c r="Z6" s="33">
        <f t="shared" si="4"/>
        <v>78.95</v>
      </c>
      <c r="AA6" s="33">
        <f t="shared" si="4"/>
        <v>77.58</v>
      </c>
      <c r="AB6" s="33">
        <f t="shared" si="4"/>
        <v>76.84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170.41</v>
      </c>
      <c r="BF6" s="33">
        <f t="shared" ref="BF6:BN6" si="7">IF(BF7="",NA(),BF7)</f>
        <v>310.31</v>
      </c>
      <c r="BG6" s="33">
        <f t="shared" si="7"/>
        <v>274.95999999999998</v>
      </c>
      <c r="BH6" s="33">
        <f t="shared" si="7"/>
        <v>346.53</v>
      </c>
      <c r="BI6" s="33">
        <f t="shared" si="7"/>
        <v>1543.52</v>
      </c>
      <c r="BJ6" s="33">
        <f t="shared" si="7"/>
        <v>421.01</v>
      </c>
      <c r="BK6" s="33">
        <f t="shared" si="7"/>
        <v>430.64</v>
      </c>
      <c r="BL6" s="33">
        <f t="shared" si="7"/>
        <v>446.63</v>
      </c>
      <c r="BM6" s="33">
        <f t="shared" si="7"/>
        <v>416.91</v>
      </c>
      <c r="BN6" s="33">
        <f t="shared" si="7"/>
        <v>392.19</v>
      </c>
      <c r="BO6" s="32" t="str">
        <f>IF(BO7="","",IF(BO7="-","【-】","【"&amp;SUBSTITUTE(TEXT(BO7,"#,##0.00"),"-","△")&amp;"】"))</f>
        <v>【345.93】</v>
      </c>
      <c r="BP6" s="33">
        <f>IF(BP7="",NA(),BP7)</f>
        <v>76.209999999999994</v>
      </c>
      <c r="BQ6" s="33">
        <f t="shared" ref="BQ6:BY6" si="8">IF(BQ7="",NA(),BQ7)</f>
        <v>72.92</v>
      </c>
      <c r="BR6" s="33">
        <f t="shared" si="8"/>
        <v>69.03</v>
      </c>
      <c r="BS6" s="33">
        <f t="shared" si="8"/>
        <v>67.41</v>
      </c>
      <c r="BT6" s="33">
        <f t="shared" si="8"/>
        <v>66.73</v>
      </c>
      <c r="BU6" s="33">
        <f t="shared" si="8"/>
        <v>58.98</v>
      </c>
      <c r="BV6" s="33">
        <f t="shared" si="8"/>
        <v>58.78</v>
      </c>
      <c r="BW6" s="33">
        <f t="shared" si="8"/>
        <v>58.53</v>
      </c>
      <c r="BX6" s="33">
        <f t="shared" si="8"/>
        <v>57.93</v>
      </c>
      <c r="BY6" s="33">
        <f t="shared" si="8"/>
        <v>57.03</v>
      </c>
      <c r="BZ6" s="32" t="str">
        <f>IF(BZ7="","",IF(BZ7="-","【-】","【"&amp;SUBSTITUTE(TEXT(BZ7,"#,##0.00"),"-","△")&amp;"】"))</f>
        <v>【59.44】</v>
      </c>
      <c r="CA6" s="33">
        <f>IF(CA7="",NA(),CA7)</f>
        <v>196.33</v>
      </c>
      <c r="CB6" s="33">
        <f t="shared" ref="CB6:CJ6" si="9">IF(CB7="",NA(),CB7)</f>
        <v>201.26</v>
      </c>
      <c r="CC6" s="33">
        <f t="shared" si="9"/>
        <v>221.46</v>
      </c>
      <c r="CD6" s="33">
        <f t="shared" si="9"/>
        <v>235.02</v>
      </c>
      <c r="CE6" s="33">
        <f t="shared" si="9"/>
        <v>238.89</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53.92</v>
      </c>
      <c r="CM6" s="33">
        <f t="shared" ref="CM6:CU6" si="10">IF(CM7="",NA(),CM7)</f>
        <v>52.66</v>
      </c>
      <c r="CN6" s="33">
        <f t="shared" si="10"/>
        <v>52.31</v>
      </c>
      <c r="CO6" s="33">
        <f t="shared" si="10"/>
        <v>51.93</v>
      </c>
      <c r="CP6" s="33">
        <f t="shared" si="10"/>
        <v>50.99</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124265</v>
      </c>
      <c r="D7" s="35">
        <v>47</v>
      </c>
      <c r="E7" s="35">
        <v>18</v>
      </c>
      <c r="F7" s="35">
        <v>0</v>
      </c>
      <c r="G7" s="35">
        <v>0</v>
      </c>
      <c r="H7" s="35" t="s">
        <v>96</v>
      </c>
      <c r="I7" s="35" t="s">
        <v>97</v>
      </c>
      <c r="J7" s="35" t="s">
        <v>98</v>
      </c>
      <c r="K7" s="35" t="s">
        <v>99</v>
      </c>
      <c r="L7" s="35" t="s">
        <v>100</v>
      </c>
      <c r="M7" s="36" t="s">
        <v>101</v>
      </c>
      <c r="N7" s="36" t="s">
        <v>102</v>
      </c>
      <c r="O7" s="36">
        <v>21.92</v>
      </c>
      <c r="P7" s="36">
        <v>100</v>
      </c>
      <c r="Q7" s="36">
        <v>2700</v>
      </c>
      <c r="R7" s="36">
        <v>7378</v>
      </c>
      <c r="S7" s="36">
        <v>47.11</v>
      </c>
      <c r="T7" s="36">
        <v>156.61000000000001</v>
      </c>
      <c r="U7" s="36">
        <v>1611</v>
      </c>
      <c r="V7" s="36">
        <v>46.59</v>
      </c>
      <c r="W7" s="36">
        <v>34.58</v>
      </c>
      <c r="X7" s="36">
        <v>84.18</v>
      </c>
      <c r="Y7" s="36">
        <v>80.98</v>
      </c>
      <c r="Z7" s="36">
        <v>78.95</v>
      </c>
      <c r="AA7" s="36">
        <v>77.58</v>
      </c>
      <c r="AB7" s="36">
        <v>76.84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170.41</v>
      </c>
      <c r="BF7" s="36">
        <v>310.31</v>
      </c>
      <c r="BG7" s="36">
        <v>274.95999999999998</v>
      </c>
      <c r="BH7" s="36">
        <v>346.53</v>
      </c>
      <c r="BI7" s="36">
        <v>1543.52</v>
      </c>
      <c r="BJ7" s="36">
        <v>421.01</v>
      </c>
      <c r="BK7" s="36">
        <v>430.64</v>
      </c>
      <c r="BL7" s="36">
        <v>446.63</v>
      </c>
      <c r="BM7" s="36">
        <v>416.91</v>
      </c>
      <c r="BN7" s="36">
        <v>392.19</v>
      </c>
      <c r="BO7" s="36">
        <v>345.93</v>
      </c>
      <c r="BP7" s="36">
        <v>76.209999999999994</v>
      </c>
      <c r="BQ7" s="36">
        <v>72.92</v>
      </c>
      <c r="BR7" s="36">
        <v>69.03</v>
      </c>
      <c r="BS7" s="36">
        <v>67.41</v>
      </c>
      <c r="BT7" s="36">
        <v>66.73</v>
      </c>
      <c r="BU7" s="36">
        <v>58.98</v>
      </c>
      <c r="BV7" s="36">
        <v>58.78</v>
      </c>
      <c r="BW7" s="36">
        <v>58.53</v>
      </c>
      <c r="BX7" s="36">
        <v>57.93</v>
      </c>
      <c r="BY7" s="36">
        <v>57.03</v>
      </c>
      <c r="BZ7" s="36">
        <v>59.44</v>
      </c>
      <c r="CA7" s="36">
        <v>196.33</v>
      </c>
      <c r="CB7" s="36">
        <v>201.26</v>
      </c>
      <c r="CC7" s="36">
        <v>221.46</v>
      </c>
      <c r="CD7" s="36">
        <v>235.02</v>
      </c>
      <c r="CE7" s="36">
        <v>238.89</v>
      </c>
      <c r="CF7" s="36">
        <v>253.84</v>
      </c>
      <c r="CG7" s="36">
        <v>257.02999999999997</v>
      </c>
      <c r="CH7" s="36">
        <v>266.57</v>
      </c>
      <c r="CI7" s="36">
        <v>276.93</v>
      </c>
      <c r="CJ7" s="36">
        <v>283.73</v>
      </c>
      <c r="CK7" s="36">
        <v>272.79000000000002</v>
      </c>
      <c r="CL7" s="36">
        <v>53.92</v>
      </c>
      <c r="CM7" s="36">
        <v>52.66</v>
      </c>
      <c r="CN7" s="36">
        <v>52.31</v>
      </c>
      <c r="CO7" s="36">
        <v>51.93</v>
      </c>
      <c r="CP7" s="36">
        <v>50.99</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2017-02-22T01:58:51Z</cp:lastPrinted>
  <dcterms:created xsi:type="dcterms:W3CDTF">2017-02-08T03:22:41Z</dcterms:created>
  <dcterms:modified xsi:type="dcterms:W3CDTF">2017-02-22T02:03:15Z</dcterms:modified>
  <cp:category/>
</cp:coreProperties>
</file>