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kawa663\Desktop\"/>
    </mc:Choice>
  </mc:AlternateContent>
  <workbookProtection workbookPassword="8649" lockStructure="1"/>
  <bookViews>
    <workbookView xWindow="240" yWindow="60" windowWidth="14940" windowHeight="7884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AI10" i="4" s="1"/>
  <c r="S6" i="5"/>
  <c r="R6" i="5"/>
  <c r="Q6" i="5"/>
  <c r="AI8" i="4" s="1"/>
  <c r="P6" i="5"/>
  <c r="Z10" i="4" s="1"/>
  <c r="O6" i="5"/>
  <c r="N6" i="5"/>
  <c r="M6" i="5"/>
  <c r="B10" i="4" s="1"/>
  <c r="L6" i="5"/>
  <c r="Z8" i="4" s="1"/>
  <c r="K6" i="5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R10" i="4"/>
  <c r="J10" i="4"/>
  <c r="AY8" i="4"/>
  <c r="AQ8" i="4"/>
  <c r="R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<sst xmlns="http://schemas.openxmlformats.org/spreadsheetml/2006/main" count="217" uniqueCount="107">
  <si>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</si>
  <si>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</si>
  <si>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</si>
  <si>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</si>
  <si>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</si>
  <si>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</si>
  <si>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</si>
  <si>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</si>
  <si>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</si>
  <si>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</si>
  <si>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</si>
  <si>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</si>
  <si>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</si>
  <si>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</si>
  <si>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</si>
  <si>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</si>
  <si>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</si>
  <si>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</si>
  <si>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</si>
  <si>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</si>
  <si>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</si>
  <si>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</si>
  <si>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</si>
  <si>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</si>
  <si>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</si>
  <si>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</si>
  <si>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</si>
  <si>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</si>
  <si>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</si>
  <si>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</si>
  <si>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</si>
  <si>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</si>
  <si>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</si>
  <si>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</si>
  <si>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</si>
  <si>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</si>
  <si>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</si>
  <si>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</si>
  <si>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</si>
  <si>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</si>
  <si>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</si>
  <si>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</si>
  <si>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</si>
  <si>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</si>
  <si>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</si>
  <si>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</si>
  <si>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</si>
  <si>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</si>
  <si>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</si>
  <si>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</si>
  <si>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</si>
  <si>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</si>
  <si>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</si>
  <si>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</si>
  <si>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</si>
  <si>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</si>
  <si>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</si>
  <si>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</si>
  <si>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</si>
  <si>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</si>
  <si>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</si>
  <si>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</si>
  <si>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</si>
  <si>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</si>
  <si>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</si>
  <si>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</si>
  <si>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</si>
  <si>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</si>
  <si>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</si>
  <si>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</si>
  <si>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</si>
  <si>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</si>
  <si>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</si>
  <si>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</si>
  <si>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</si>
  <si>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</si>
  <si>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</si>
  <si>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</si>
  <si>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</si>
  <si>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</si>
  <si>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</si>
  <si>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</si>
  <si>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</si>
  <si>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</si>
  <si>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</si>
  <si>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</si>
  <si>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</si>
  <si>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</si>
  <si>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</si>
  <si>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</si>
  <si>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</si>
  <si>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</si>
  <si>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</si>
  <si>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大多喜町</t>
  </si>
  <si>
    <t>法適用</t>
  </si>
  <si>
    <t>水道事業</t>
  </si>
  <si>
    <t>末端給水事業</t>
  </si>
  <si>
    <t>A8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</si>
  <si>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</si>
  <si>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</si>
  <si>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</si>
  <si>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</si>
  <si>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</si>
  <si>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</si>
  <si>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経常費用を経常収益で賄えているが、料金回収率が低く、給水収益以外の収入割合が高い。
　累積欠損金はなく概ね健全な運営ができているが、流動比率が減少傾向であるため、資金の増加に努め、支払能力を確保する必要がある。なお、平成26年度に会計基準の見直しがあったため、流動比率は平成25年度以前の値とは大きく変動している。
　給水収益に対する企業債残高は、類似団体並みまで減少してきたが、今後、浄水場の更新を実施するため増加する見込みである。
　給水原価が高い理由として、主に減価償却費、受水費が高いためである。減価償却費については、本町は面積が広く起伏のある地形であるため、加圧施設、減圧施設など多くの施設が必要なためである。受水費については、基本料金162.97円/ｍ3、使用料金26.70円/ｍ3であり、受水量を減らしても受水費の削減が難しいためである。　
　施設利用率は高く、適正規模の施設である。また、漏水調査及び早急な修繕を実施しているため、近年は有収率が上昇し、配水した水が給水収益に結びついている。</t>
    <rPh sb="109" eb="111">
      <t>ヘイセイ</t>
    </rPh>
    <rPh sb="113" eb="115">
      <t>ネンド</t>
    </rPh>
    <rPh sb="116" eb="118">
      <t>カイケイ</t>
    </rPh>
    <rPh sb="118" eb="120">
      <t>キジュン</t>
    </rPh>
    <rPh sb="121" eb="123">
      <t>ミナオ</t>
    </rPh>
    <rPh sb="136" eb="138">
      <t>ヘイセイ</t>
    </rPh>
    <rPh sb="140" eb="142">
      <t>ネンド</t>
    </rPh>
    <rPh sb="142" eb="144">
      <t>イゼン</t>
    </rPh>
    <rPh sb="145" eb="146">
      <t>アタイ</t>
    </rPh>
    <rPh sb="148" eb="149">
      <t>オオ</t>
    </rPh>
    <rPh sb="151" eb="153">
      <t>ヘンドウ</t>
    </rPh>
    <rPh sb="160" eb="162">
      <t>キュウスイ</t>
    </rPh>
    <rPh sb="162" eb="164">
      <t>シュウエキ</t>
    </rPh>
    <rPh sb="165" eb="166">
      <t>タイ</t>
    </rPh>
    <rPh sb="168" eb="170">
      <t>キギョウ</t>
    </rPh>
    <rPh sb="170" eb="171">
      <t>サイ</t>
    </rPh>
    <rPh sb="171" eb="173">
      <t>ザンダカ</t>
    </rPh>
    <rPh sb="175" eb="177">
      <t>ルイジ</t>
    </rPh>
    <rPh sb="177" eb="179">
      <t>ダンタイ</t>
    </rPh>
    <rPh sb="179" eb="180">
      <t>ナ</t>
    </rPh>
    <rPh sb="183" eb="185">
      <t>ゲンショウ</t>
    </rPh>
    <rPh sb="191" eb="193">
      <t>コンゴ</t>
    </rPh>
    <rPh sb="194" eb="197">
      <t>ジョウスイジョウ</t>
    </rPh>
    <rPh sb="198" eb="200">
      <t>コウシン</t>
    </rPh>
    <rPh sb="201" eb="203">
      <t>ジッシ</t>
    </rPh>
    <rPh sb="207" eb="209">
      <t>ゾウカ</t>
    </rPh>
    <rPh sb="211" eb="213">
      <t>ミコ</t>
    </rPh>
    <rPh sb="233" eb="234">
      <t>オモ</t>
    </rPh>
    <rPh sb="245" eb="246">
      <t>タカ</t>
    </rPh>
    <rPh sb="264" eb="266">
      <t>ホンチョウ</t>
    </rPh>
    <rPh sb="267" eb="269">
      <t>メンセキ</t>
    </rPh>
    <rPh sb="270" eb="271">
      <t>ヒロ</t>
    </rPh>
    <rPh sb="272" eb="274">
      <t>キフク</t>
    </rPh>
    <rPh sb="285" eb="287">
      <t>カアツ</t>
    </rPh>
    <rPh sb="287" eb="289">
      <t>シセツ</t>
    </rPh>
    <rPh sb="290" eb="292">
      <t>ゲンアツ</t>
    </rPh>
    <rPh sb="292" eb="294">
      <t>シセツ</t>
    </rPh>
    <rPh sb="296" eb="297">
      <t>オオ</t>
    </rPh>
    <rPh sb="299" eb="301">
      <t>シセツ</t>
    </rPh>
    <rPh sb="311" eb="313">
      <t>ジュスイ</t>
    </rPh>
    <rPh sb="313" eb="314">
      <t>ヒ</t>
    </rPh>
    <rPh sb="320" eb="322">
      <t>キホン</t>
    </rPh>
    <rPh sb="322" eb="324">
      <t>リョウキン</t>
    </rPh>
    <rPh sb="330" eb="331">
      <t>エン</t>
    </rPh>
    <rPh sb="335" eb="337">
      <t>シヨウ</t>
    </rPh>
    <rPh sb="337" eb="339">
      <t>リョウキン</t>
    </rPh>
    <rPh sb="344" eb="345">
      <t>エン</t>
    </rPh>
    <rPh sb="352" eb="354">
      <t>ジュスイ</t>
    </rPh>
    <rPh sb="354" eb="355">
      <t>リョウ</t>
    </rPh>
    <rPh sb="356" eb="357">
      <t>ヘ</t>
    </rPh>
    <rPh sb="361" eb="363">
      <t>ジュスイ</t>
    </rPh>
    <rPh sb="363" eb="364">
      <t>ヒ</t>
    </rPh>
    <rPh sb="365" eb="367">
      <t>サクゲン</t>
    </rPh>
    <rPh sb="368" eb="369">
      <t>ムズカ</t>
    </rPh>
    <rPh sb="389" eb="391">
      <t>テキセイ</t>
    </rPh>
    <rPh sb="391" eb="393">
      <t>キボ</t>
    </rPh>
    <rPh sb="394" eb="396">
      <t>シセツ</t>
    </rPh>
    <phoneticPr fontId="4"/>
  </si>
  <si>
    <t xml:space="preserve">　法定耐用年数を超えた管路が多い。有収率は、平均より高いものの、管路の経年化が進行しているため、計画的な更新を実施する必要がある。
</t>
    <rPh sb="52" eb="54">
      <t>コウシン</t>
    </rPh>
    <phoneticPr fontId="4"/>
  </si>
  <si>
    <t>　水道料金は、県内事業体と比較すると高料金となっている。給水収益は、人口減少に伴い減少し、給水量についても同様となっている。費用は、経費削減に取り組んでいるものの、削減が難しい減価償却費、受水費等の費用が大きく、大幅な額の削減は厳しい状況となっており、ほぼ横ばいである。
　このような中、財源を確保し、水道施設の更新を実施していかなければならない。
　給水収益の増加対策等、運営体系のあり方や、企業債残高、将来の給水量を見込んだ適正規模の施設を勘案し、中長期的な投資、財政計画に基づき運営していく必要がある。
　また、広域化を図ることにより、施設の更新費用、委託費等の削減が期待できるため、水道事業統合に向けて、積極的に検討する。</t>
    <rPh sb="226" eb="229">
      <t>チュウチョウキ</t>
    </rPh>
    <rPh sb="229" eb="230">
      <t>テキ</t>
    </rPh>
    <rPh sb="234" eb="236">
      <t>ザイセイ</t>
    </rPh>
    <rPh sb="236" eb="238">
      <t>ケイカク</t>
    </rPh>
    <rPh sb="239" eb="240">
      <t>モト</t>
    </rPh>
    <rPh sb="242" eb="244">
      <t>ウンエイ</t>
    </rPh>
    <rPh sb="271" eb="273">
      <t>シセツ</t>
    </rPh>
    <rPh sb="282" eb="283">
      <t>トウ</t>
    </rPh>
    <rPh sb="284" eb="286">
      <t>サクゲン</t>
    </rPh>
    <rPh sb="295" eb="297">
      <t>スイドウ</t>
    </rPh>
    <rPh sb="302" eb="303">
      <t>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</si>
</sst>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0.95</c:v>
                </c:pt>
                <c:pt idx="2">
                  <c:v>1.49</c:v>
                </c:pt>
                <c:pt idx="3">
                  <c:v>0.56999999999999995</c:v>
                </c:pt>
                <c:pt idx="4" formatCode="#,##0.00;&quot;△&quot;#,##0.00">
                  <c:v>0.53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791296"/>
        <c:axId val="1023792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0.66</c:v>
                </c:pt>
                <c:pt idx="2">
                  <c:v>0.64</c:v>
                </c:pt>
                <c:pt idx="3">
                  <c:v>0.56000000000000005</c:v>
                </c:pt>
                <c:pt idx="4">
                  <c:v>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791296"/>
        <c:axId val="1023792928"/>
      </c:lineChart>
      <c:dateAx>
        <c:axId val="1023791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3792928"/>
        <c:crosses val="autoZero"/>
        <c:auto val="1"/>
        <c:lblOffset val="100"/>
        <c:baseTimeUnit val="years"/>
      </c:dateAx>
      <c:valAx>
        <c:axId val="1023792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3791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69</c:v>
                </c:pt>
                <c:pt idx="1">
                  <c:v>63.55</c:v>
                </c:pt>
                <c:pt idx="2">
                  <c:v>57.86</c:v>
                </c:pt>
                <c:pt idx="3">
                  <c:v>57.68</c:v>
                </c:pt>
                <c:pt idx="4">
                  <c:v>56.1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8685360"/>
        <c:axId val="1318685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50.49</c:v>
                </c:pt>
                <c:pt idx="1">
                  <c:v>49.69</c:v>
                </c:pt>
                <c:pt idx="2">
                  <c:v>49.77</c:v>
                </c:pt>
                <c:pt idx="3">
                  <c:v>49.22</c:v>
                </c:pt>
                <c:pt idx="4">
                  <c:v>49.08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685360"/>
        <c:axId val="1318685904"/>
      </c:lineChart>
      <c:dateAx>
        <c:axId val="1318685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8685904"/>
        <c:crosses val="autoZero"/>
        <c:auto val="1"/>
        <c:lblOffset val="100"/>
        <c:baseTimeUnit val="years"/>
      </c:dateAx>
      <c:valAx>
        <c:axId val="1318685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8685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75.510000000000005</c:v>
                </c:pt>
                <c:pt idx="1">
                  <c:v>81.08</c:v>
                </c:pt>
                <c:pt idx="2">
                  <c:v>88.94</c:v>
                </c:pt>
                <c:pt idx="3">
                  <c:v>88.37</c:v>
                </c:pt>
                <c:pt idx="4">
                  <c:v>89.6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662512"/>
        <c:axId val="1067660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78.7</c:v>
                </c:pt>
                <c:pt idx="1">
                  <c:v>80.010000000000005</c:v>
                </c:pt>
                <c:pt idx="2">
                  <c:v>79.98</c:v>
                </c:pt>
                <c:pt idx="3">
                  <c:v>79.48</c:v>
                </c:pt>
                <c:pt idx="4">
                  <c:v>79.3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662512"/>
        <c:axId val="1067660336"/>
      </c:lineChart>
      <c:dateAx>
        <c:axId val="1067662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7660336"/>
        <c:crosses val="autoZero"/>
        <c:auto val="1"/>
        <c:lblOffset val="100"/>
        <c:baseTimeUnit val="years"/>
      </c:dateAx>
      <c:valAx>
        <c:axId val="1067660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7662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104.82</c:v>
                </c:pt>
                <c:pt idx="1">
                  <c:v>101.37</c:v>
                </c:pt>
                <c:pt idx="2">
                  <c:v>101.25</c:v>
                </c:pt>
                <c:pt idx="3">
                  <c:v>102.43</c:v>
                </c:pt>
                <c:pt idx="4">
                  <c:v>101.4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2185920"/>
        <c:axId val="131218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104.82</c:v>
                </c:pt>
                <c:pt idx="1">
                  <c:v>104.95</c:v>
                </c:pt>
                <c:pt idx="2">
                  <c:v>105.53</c:v>
                </c:pt>
                <c:pt idx="3">
                  <c:v>107.2</c:v>
                </c:pt>
                <c:pt idx="4">
                  <c:v>106.62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185920"/>
        <c:axId val="1312188640"/>
      </c:lineChart>
      <c:dateAx>
        <c:axId val="1312185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2188640"/>
        <c:crosses val="autoZero"/>
        <c:auto val="1"/>
        <c:lblOffset val="100"/>
        <c:baseTimeUnit val="years"/>
      </c:dateAx>
      <c:valAx>
        <c:axId val="13121886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2185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35.71</c:v>
                </c:pt>
                <c:pt idx="1">
                  <c:v>37.11</c:v>
                </c:pt>
                <c:pt idx="2">
                  <c:v>38.11</c:v>
                </c:pt>
                <c:pt idx="3">
                  <c:v>47.58</c:v>
                </c:pt>
                <c:pt idx="4">
                  <c:v>48.71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2187008"/>
        <c:axId val="1312188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34.24</c:v>
                </c:pt>
                <c:pt idx="1">
                  <c:v>35.18</c:v>
                </c:pt>
                <c:pt idx="2">
                  <c:v>36.43</c:v>
                </c:pt>
                <c:pt idx="3">
                  <c:v>46.12</c:v>
                </c:pt>
                <c:pt idx="4">
                  <c:v>47.44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187008"/>
        <c:axId val="1312188096"/>
      </c:lineChart>
      <c:dateAx>
        <c:axId val="1312187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2188096"/>
        <c:crosses val="autoZero"/>
        <c:auto val="1"/>
        <c:lblOffset val="100"/>
        <c:baseTimeUnit val="years"/>
      </c:dateAx>
      <c:valAx>
        <c:axId val="1312188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2187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24.76</c:v>
                </c:pt>
                <c:pt idx="1">
                  <c:v>24.77</c:v>
                </c:pt>
                <c:pt idx="2">
                  <c:v>25.07</c:v>
                </c:pt>
                <c:pt idx="3">
                  <c:v>25.08</c:v>
                </c:pt>
                <c:pt idx="4" formatCode="#,##0.00;&quot;△&quot;#,##0.00">
                  <c:v>24.57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2186464"/>
        <c:axId val="1312182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6.81</c:v>
                </c:pt>
                <c:pt idx="1">
                  <c:v>8.41</c:v>
                </c:pt>
                <c:pt idx="2">
                  <c:v>8.7200000000000006</c:v>
                </c:pt>
                <c:pt idx="3">
                  <c:v>9.86</c:v>
                </c:pt>
                <c:pt idx="4">
                  <c:v>11.16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186464"/>
        <c:axId val="1312182656"/>
      </c:lineChart>
      <c:dateAx>
        <c:axId val="1312186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2182656"/>
        <c:crosses val="autoZero"/>
        <c:auto val="1"/>
        <c:lblOffset val="100"/>
        <c:baseTimeUnit val="years"/>
      </c:dateAx>
      <c:valAx>
        <c:axId val="1312182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2186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>
                  <c:v>5.95</c:v>
                </c:pt>
                <c:pt idx="1">
                  <c:v>4.84</c:v>
                </c:pt>
                <c:pt idx="2">
                  <c:v>3.47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214784"/>
        <c:axId val="1311219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26.83</c:v>
                </c:pt>
                <c:pt idx="1">
                  <c:v>26.81</c:v>
                </c:pt>
                <c:pt idx="2">
                  <c:v>28.31</c:v>
                </c:pt>
                <c:pt idx="3">
                  <c:v>13.46</c:v>
                </c:pt>
                <c:pt idx="4">
                  <c:v>12.59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214784"/>
        <c:axId val="1311219136"/>
      </c:lineChart>
      <c:dateAx>
        <c:axId val="1311214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1219136"/>
        <c:crosses val="autoZero"/>
        <c:auto val="1"/>
        <c:lblOffset val="100"/>
        <c:baseTimeUnit val="years"/>
      </c:dateAx>
      <c:valAx>
        <c:axId val="13112191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1214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1347.58</c:v>
                </c:pt>
                <c:pt idx="1">
                  <c:v>686.49</c:v>
                </c:pt>
                <c:pt idx="2">
                  <c:v>893.58</c:v>
                </c:pt>
                <c:pt idx="3">
                  <c:v>278.48</c:v>
                </c:pt>
                <c:pt idx="4">
                  <c:v>234.5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218048"/>
        <c:axId val="1311217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1197.1099999999999</c:v>
                </c:pt>
                <c:pt idx="1">
                  <c:v>1002.64</c:v>
                </c:pt>
                <c:pt idx="2">
                  <c:v>1164.51</c:v>
                </c:pt>
                <c:pt idx="3">
                  <c:v>434.72</c:v>
                </c:pt>
                <c:pt idx="4">
                  <c:v>416.14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218048"/>
        <c:axId val="1311217504"/>
      </c:lineChart>
      <c:dateAx>
        <c:axId val="1311218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1217504"/>
        <c:crosses val="autoZero"/>
        <c:auto val="1"/>
        <c:lblOffset val="100"/>
        <c:baseTimeUnit val="years"/>
      </c:dateAx>
      <c:valAx>
        <c:axId val="1311217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1218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574.17999999999995</c:v>
                </c:pt>
                <c:pt idx="1">
                  <c:v>559.59</c:v>
                </c:pt>
                <c:pt idx="2">
                  <c:v>527.19000000000005</c:v>
                </c:pt>
                <c:pt idx="3">
                  <c:v>500.28</c:v>
                </c:pt>
                <c:pt idx="4">
                  <c:v>485.73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220224"/>
        <c:axId val="1311218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532.29999999999995</c:v>
                </c:pt>
                <c:pt idx="1">
                  <c:v>520.29999999999995</c:v>
                </c:pt>
                <c:pt idx="2">
                  <c:v>498.27</c:v>
                </c:pt>
                <c:pt idx="3">
                  <c:v>495.76</c:v>
                </c:pt>
                <c:pt idx="4">
                  <c:v>487.22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220224"/>
        <c:axId val="1311218592"/>
      </c:lineChart>
      <c:dateAx>
        <c:axId val="1311220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1218592"/>
        <c:crosses val="autoZero"/>
        <c:auto val="1"/>
        <c:lblOffset val="100"/>
        <c:baseTimeUnit val="years"/>
      </c:dateAx>
      <c:valAx>
        <c:axId val="13112185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1220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69.650000000000006</c:v>
                </c:pt>
                <c:pt idx="1">
                  <c:v>66.92</c:v>
                </c:pt>
                <c:pt idx="2">
                  <c:v>66.97</c:v>
                </c:pt>
                <c:pt idx="3">
                  <c:v>68.459999999999994</c:v>
                </c:pt>
                <c:pt idx="4">
                  <c:v>67.760000000000005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8688624"/>
        <c:axId val="1318683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90.17</c:v>
                </c:pt>
                <c:pt idx="1">
                  <c:v>90.69</c:v>
                </c:pt>
                <c:pt idx="2">
                  <c:v>90.64</c:v>
                </c:pt>
                <c:pt idx="3">
                  <c:v>93.66</c:v>
                </c:pt>
                <c:pt idx="4">
                  <c:v>92.76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688624"/>
        <c:axId val="1318683184"/>
      </c:lineChart>
      <c:dateAx>
        <c:axId val="1318688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8683184"/>
        <c:crosses val="autoZero"/>
        <c:auto val="1"/>
        <c:lblOffset val="100"/>
        <c:baseTimeUnit val="years"/>
      </c:dateAx>
      <c:valAx>
        <c:axId val="1318683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8688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394.57</c:v>
                </c:pt>
                <c:pt idx="1">
                  <c:v>411.31</c:v>
                </c:pt>
                <c:pt idx="2">
                  <c:v>412.15</c:v>
                </c:pt>
                <c:pt idx="3">
                  <c:v>405.91</c:v>
                </c:pt>
                <c:pt idx="4">
                  <c:v>410.02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8684816"/>
        <c:axId val="1318686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210.28</c:v>
                </c:pt>
                <c:pt idx="1">
                  <c:v>211.08</c:v>
                </c:pt>
                <c:pt idx="2">
                  <c:v>213.52</c:v>
                </c:pt>
                <c:pt idx="3">
                  <c:v>208.21</c:v>
                </c:pt>
                <c:pt idx="4">
                  <c:v>208.67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684816"/>
        <c:axId val="1318686992"/>
      </c:lineChart>
      <c:dateAx>
        <c:axId val="1318684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8686992"/>
        <c:crosses val="autoZero"/>
        <c:auto val="1"/>
        <c:lblOffset val="100"/>
        <c:baseTimeUnit val="years"/>
      </c:dateAx>
      <c:valAx>
        <c:axId val="1318686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8684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R49" zoomScale="85" zoomScaleNormal="85" workbookViewId="0">
      <selection activeCell="BJ64" sqref="BJ64"/>
    </sheetView>
  </sheetViews>
  <sheetFormatPr defaultColWidth="2.6640625" defaultRowHeight="13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千葉県　大多喜町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A8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9747</v>
      </c>
      <c r="AJ8" s="56"/>
      <c r="AK8" s="56"/>
      <c r="AL8" s="56"/>
      <c r="AM8" s="56"/>
      <c r="AN8" s="56"/>
      <c r="AO8" s="56"/>
      <c r="AP8" s="57"/>
      <c r="AQ8" s="47">
        <f>データ!R6</f>
        <v>129.87</v>
      </c>
      <c r="AR8" s="47"/>
      <c r="AS8" s="47"/>
      <c r="AT8" s="47"/>
      <c r="AU8" s="47"/>
      <c r="AV8" s="47"/>
      <c r="AW8" s="47"/>
      <c r="AX8" s="47"/>
      <c r="AY8" s="47">
        <f>データ!S6</f>
        <v>75.05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58.8</v>
      </c>
      <c r="K10" s="47"/>
      <c r="L10" s="47"/>
      <c r="M10" s="47"/>
      <c r="N10" s="47"/>
      <c r="O10" s="47"/>
      <c r="P10" s="47"/>
      <c r="Q10" s="47"/>
      <c r="R10" s="47">
        <f>データ!O6</f>
        <v>89.72</v>
      </c>
      <c r="S10" s="47"/>
      <c r="T10" s="47"/>
      <c r="U10" s="47"/>
      <c r="V10" s="47"/>
      <c r="W10" s="47"/>
      <c r="X10" s="47"/>
      <c r="Y10" s="47"/>
      <c r="Z10" s="78">
        <f>データ!P6</f>
        <v>4902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8668</v>
      </c>
      <c r="AJ10" s="78"/>
      <c r="AK10" s="78"/>
      <c r="AL10" s="78"/>
      <c r="AM10" s="78"/>
      <c r="AN10" s="78"/>
      <c r="AO10" s="78"/>
      <c r="AP10" s="78"/>
      <c r="AQ10" s="47">
        <f>データ!U6</f>
        <v>128.52000000000001</v>
      </c>
      <c r="AR10" s="47"/>
      <c r="AS10" s="47"/>
      <c r="AT10" s="47"/>
      <c r="AU10" s="47"/>
      <c r="AV10" s="47"/>
      <c r="AW10" s="47"/>
      <c r="AX10" s="47"/>
      <c r="AY10" s="47">
        <f>データ!V6</f>
        <v>67.44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90" t="s">
        <v>104</v>
      </c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2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90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2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90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2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90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2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90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2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90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2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90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2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90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2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90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2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90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2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90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2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90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2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90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2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90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2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90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2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90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2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90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2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90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2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90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2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90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2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90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2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90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2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90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2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90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2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90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2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90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2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90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2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90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2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90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2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105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106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topLeftCell="DZ1" workbookViewId="0">
      <selection activeCell="EG8" sqref="EG8"/>
    </sheetView>
  </sheetViews>
  <sheetFormatPr defaultRowHeight="13.2"/>
  <cols>
    <col min="2" max="143" width="11.88671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124419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千葉県　大多喜町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A8</v>
      </c>
      <c r="M6" s="32" t="str">
        <f t="shared" si="3"/>
        <v>-</v>
      </c>
      <c r="N6" s="32">
        <f t="shared" si="3"/>
        <v>58.8</v>
      </c>
      <c r="O6" s="32">
        <f t="shared" si="3"/>
        <v>89.72</v>
      </c>
      <c r="P6" s="32">
        <f t="shared" si="3"/>
        <v>4902</v>
      </c>
      <c r="Q6" s="32">
        <f t="shared" si="3"/>
        <v>9747</v>
      </c>
      <c r="R6" s="32">
        <f t="shared" si="3"/>
        <v>129.87</v>
      </c>
      <c r="S6" s="32">
        <f t="shared" si="3"/>
        <v>75.05</v>
      </c>
      <c r="T6" s="32">
        <f t="shared" si="3"/>
        <v>8668</v>
      </c>
      <c r="U6" s="32">
        <f t="shared" si="3"/>
        <v>128.52000000000001</v>
      </c>
      <c r="V6" s="32">
        <f t="shared" si="3"/>
        <v>67.44</v>
      </c>
      <c r="W6" s="33">
        <f>IF(W7="",NA(),W7)</f>
        <v>104.82</v>
      </c>
      <c r="X6" s="33">
        <f t="shared" ref="X6:AF6" si="4">IF(X7="",NA(),X7)</f>
        <v>101.37</v>
      </c>
      <c r="Y6" s="33">
        <f t="shared" si="4"/>
        <v>101.25</v>
      </c>
      <c r="Z6" s="33">
        <f t="shared" si="4"/>
        <v>102.43</v>
      </c>
      <c r="AA6" s="33">
        <f t="shared" si="4"/>
        <v>101.4</v>
      </c>
      <c r="AB6" s="33">
        <f t="shared" si="4"/>
        <v>104.82</v>
      </c>
      <c r="AC6" s="33">
        <f t="shared" si="4"/>
        <v>104.95</v>
      </c>
      <c r="AD6" s="33">
        <f t="shared" si="4"/>
        <v>105.53</v>
      </c>
      <c r="AE6" s="33">
        <f t="shared" si="4"/>
        <v>107.2</v>
      </c>
      <c r="AF6" s="33">
        <f t="shared" si="4"/>
        <v>106.62</v>
      </c>
      <c r="AG6" s="32" t="str">
        <f>IF(AG7="","",IF(AG7="-","【-】","【"&amp;SUBSTITUTE(TEXT(AG7,"#,##0.00"),"-","△")&amp;"】"))</f>
        <v>【113.56】</v>
      </c>
      <c r="AH6" s="33">
        <f>IF(AH7="",NA(),AH7)</f>
        <v>5.95</v>
      </c>
      <c r="AI6" s="33">
        <f t="shared" ref="AI6:AQ6" si="5">IF(AI7="",NA(),AI7)</f>
        <v>4.84</v>
      </c>
      <c r="AJ6" s="33">
        <f t="shared" si="5"/>
        <v>3.47</v>
      </c>
      <c r="AK6" s="32">
        <f t="shared" si="5"/>
        <v>0</v>
      </c>
      <c r="AL6" s="32">
        <f t="shared" si="5"/>
        <v>0</v>
      </c>
      <c r="AM6" s="33">
        <f t="shared" si="5"/>
        <v>26.83</v>
      </c>
      <c r="AN6" s="33">
        <f t="shared" si="5"/>
        <v>26.81</v>
      </c>
      <c r="AO6" s="33">
        <f t="shared" si="5"/>
        <v>28.31</v>
      </c>
      <c r="AP6" s="33">
        <f t="shared" si="5"/>
        <v>13.46</v>
      </c>
      <c r="AQ6" s="33">
        <f t="shared" si="5"/>
        <v>12.59</v>
      </c>
      <c r="AR6" s="32" t="str">
        <f>IF(AR7="","",IF(AR7="-","【-】","【"&amp;SUBSTITUTE(TEXT(AR7,"#,##0.00"),"-","△")&amp;"】"))</f>
        <v>【0.87】</v>
      </c>
      <c r="AS6" s="33">
        <f>IF(AS7="",NA(),AS7)</f>
        <v>1347.58</v>
      </c>
      <c r="AT6" s="33">
        <f t="shared" ref="AT6:BB6" si="6">IF(AT7="",NA(),AT7)</f>
        <v>686.49</v>
      </c>
      <c r="AU6" s="33">
        <f t="shared" si="6"/>
        <v>893.58</v>
      </c>
      <c r="AV6" s="33">
        <f t="shared" si="6"/>
        <v>278.48</v>
      </c>
      <c r="AW6" s="33">
        <f t="shared" si="6"/>
        <v>234.5</v>
      </c>
      <c r="AX6" s="33">
        <f t="shared" si="6"/>
        <v>1197.1099999999999</v>
      </c>
      <c r="AY6" s="33">
        <f t="shared" si="6"/>
        <v>1002.64</v>
      </c>
      <c r="AZ6" s="33">
        <f t="shared" si="6"/>
        <v>1164.51</v>
      </c>
      <c r="BA6" s="33">
        <f t="shared" si="6"/>
        <v>434.72</v>
      </c>
      <c r="BB6" s="33">
        <f t="shared" si="6"/>
        <v>416.14</v>
      </c>
      <c r="BC6" s="32" t="str">
        <f>IF(BC7="","",IF(BC7="-","【-】","【"&amp;SUBSTITUTE(TEXT(BC7,"#,##0.00"),"-","△")&amp;"】"))</f>
        <v>【262.74】</v>
      </c>
      <c r="BD6" s="33">
        <f>IF(BD7="",NA(),BD7)</f>
        <v>574.17999999999995</v>
      </c>
      <c r="BE6" s="33">
        <f t="shared" ref="BE6:BM6" si="7">IF(BE7="",NA(),BE7)</f>
        <v>559.59</v>
      </c>
      <c r="BF6" s="33">
        <f t="shared" si="7"/>
        <v>527.19000000000005</v>
      </c>
      <c r="BG6" s="33">
        <f t="shared" si="7"/>
        <v>500.28</v>
      </c>
      <c r="BH6" s="33">
        <f t="shared" si="7"/>
        <v>485.73</v>
      </c>
      <c r="BI6" s="33">
        <f t="shared" si="7"/>
        <v>532.29999999999995</v>
      </c>
      <c r="BJ6" s="33">
        <f t="shared" si="7"/>
        <v>520.29999999999995</v>
      </c>
      <c r="BK6" s="33">
        <f t="shared" si="7"/>
        <v>498.27</v>
      </c>
      <c r="BL6" s="33">
        <f t="shared" si="7"/>
        <v>495.76</v>
      </c>
      <c r="BM6" s="33">
        <f t="shared" si="7"/>
        <v>487.22</v>
      </c>
      <c r="BN6" s="32" t="str">
        <f>IF(BN7="","",IF(BN7="-","【-】","【"&amp;SUBSTITUTE(TEXT(BN7,"#,##0.00"),"-","△")&amp;"】"))</f>
        <v>【276.38】</v>
      </c>
      <c r="BO6" s="33">
        <f>IF(BO7="",NA(),BO7)</f>
        <v>69.650000000000006</v>
      </c>
      <c r="BP6" s="33">
        <f t="shared" ref="BP6:BX6" si="8">IF(BP7="",NA(),BP7)</f>
        <v>66.92</v>
      </c>
      <c r="BQ6" s="33">
        <f t="shared" si="8"/>
        <v>66.97</v>
      </c>
      <c r="BR6" s="33">
        <f t="shared" si="8"/>
        <v>68.459999999999994</v>
      </c>
      <c r="BS6" s="33">
        <f t="shared" si="8"/>
        <v>67.760000000000005</v>
      </c>
      <c r="BT6" s="33">
        <f t="shared" si="8"/>
        <v>90.17</v>
      </c>
      <c r="BU6" s="33">
        <f t="shared" si="8"/>
        <v>90.69</v>
      </c>
      <c r="BV6" s="33">
        <f t="shared" si="8"/>
        <v>90.64</v>
      </c>
      <c r="BW6" s="33">
        <f t="shared" si="8"/>
        <v>93.66</v>
      </c>
      <c r="BX6" s="33">
        <f t="shared" si="8"/>
        <v>92.76</v>
      </c>
      <c r="BY6" s="32" t="str">
        <f>IF(BY7="","",IF(BY7="-","【-】","【"&amp;SUBSTITUTE(TEXT(BY7,"#,##0.00"),"-","△")&amp;"】"))</f>
        <v>【104.99】</v>
      </c>
      <c r="BZ6" s="33">
        <f>IF(BZ7="",NA(),BZ7)</f>
        <v>394.57</v>
      </c>
      <c r="CA6" s="33">
        <f t="shared" ref="CA6:CI6" si="9">IF(CA7="",NA(),CA7)</f>
        <v>411.31</v>
      </c>
      <c r="CB6" s="33">
        <f t="shared" si="9"/>
        <v>412.15</v>
      </c>
      <c r="CC6" s="33">
        <f t="shared" si="9"/>
        <v>405.91</v>
      </c>
      <c r="CD6" s="33">
        <f t="shared" si="9"/>
        <v>410.02</v>
      </c>
      <c r="CE6" s="33">
        <f t="shared" si="9"/>
        <v>210.28</v>
      </c>
      <c r="CF6" s="33">
        <f t="shared" si="9"/>
        <v>211.08</v>
      </c>
      <c r="CG6" s="33">
        <f t="shared" si="9"/>
        <v>213.52</v>
      </c>
      <c r="CH6" s="33">
        <f t="shared" si="9"/>
        <v>208.21</v>
      </c>
      <c r="CI6" s="33">
        <f t="shared" si="9"/>
        <v>208.67</v>
      </c>
      <c r="CJ6" s="32" t="str">
        <f>IF(CJ7="","",IF(CJ7="-","【-】","【"&amp;SUBSTITUTE(TEXT(CJ7,"#,##0.00"),"-","△")&amp;"】"))</f>
        <v>【163.72】</v>
      </c>
      <c r="CK6" s="33">
        <f>IF(CK7="",NA(),CK7)</f>
        <v>69</v>
      </c>
      <c r="CL6" s="33">
        <f t="shared" ref="CL6:CT6" si="10">IF(CL7="",NA(),CL7)</f>
        <v>63.55</v>
      </c>
      <c r="CM6" s="33">
        <f t="shared" si="10"/>
        <v>57.86</v>
      </c>
      <c r="CN6" s="33">
        <f t="shared" si="10"/>
        <v>57.68</v>
      </c>
      <c r="CO6" s="33">
        <f t="shared" si="10"/>
        <v>56.1</v>
      </c>
      <c r="CP6" s="33">
        <f t="shared" si="10"/>
        <v>50.49</v>
      </c>
      <c r="CQ6" s="33">
        <f t="shared" si="10"/>
        <v>49.69</v>
      </c>
      <c r="CR6" s="33">
        <f t="shared" si="10"/>
        <v>49.77</v>
      </c>
      <c r="CS6" s="33">
        <f t="shared" si="10"/>
        <v>49.22</v>
      </c>
      <c r="CT6" s="33">
        <f t="shared" si="10"/>
        <v>49.08</v>
      </c>
      <c r="CU6" s="32" t="str">
        <f>IF(CU7="","",IF(CU7="-","【-】","【"&amp;SUBSTITUTE(TEXT(CU7,"#,##0.00"),"-","△")&amp;"】"))</f>
        <v>【59.76】</v>
      </c>
      <c r="CV6" s="33">
        <f>IF(CV7="",NA(),CV7)</f>
        <v>75.510000000000005</v>
      </c>
      <c r="CW6" s="33">
        <f t="shared" ref="CW6:DE6" si="11">IF(CW7="",NA(),CW7)</f>
        <v>81.08</v>
      </c>
      <c r="CX6" s="33">
        <f t="shared" si="11"/>
        <v>88.94</v>
      </c>
      <c r="CY6" s="33">
        <f t="shared" si="11"/>
        <v>88.37</v>
      </c>
      <c r="CZ6" s="33">
        <f t="shared" si="11"/>
        <v>89.6</v>
      </c>
      <c r="DA6" s="33">
        <f t="shared" si="11"/>
        <v>78.7</v>
      </c>
      <c r="DB6" s="33">
        <f t="shared" si="11"/>
        <v>80.010000000000005</v>
      </c>
      <c r="DC6" s="33">
        <f t="shared" si="11"/>
        <v>79.98</v>
      </c>
      <c r="DD6" s="33">
        <f t="shared" si="11"/>
        <v>79.48</v>
      </c>
      <c r="DE6" s="33">
        <f t="shared" si="11"/>
        <v>79.3</v>
      </c>
      <c r="DF6" s="32" t="str">
        <f>IF(DF7="","",IF(DF7="-","【-】","【"&amp;SUBSTITUTE(TEXT(DF7,"#,##0.00"),"-","△")&amp;"】"))</f>
        <v>【89.95】</v>
      </c>
      <c r="DG6" s="33">
        <f>IF(DG7="",NA(),DG7)</f>
        <v>35.71</v>
      </c>
      <c r="DH6" s="33">
        <f t="shared" ref="DH6:DP6" si="12">IF(DH7="",NA(),DH7)</f>
        <v>37.11</v>
      </c>
      <c r="DI6" s="33">
        <f t="shared" si="12"/>
        <v>38.11</v>
      </c>
      <c r="DJ6" s="33">
        <f t="shared" si="12"/>
        <v>47.58</v>
      </c>
      <c r="DK6" s="33">
        <f t="shared" si="12"/>
        <v>48.71</v>
      </c>
      <c r="DL6" s="33">
        <f t="shared" si="12"/>
        <v>34.24</v>
      </c>
      <c r="DM6" s="33">
        <f t="shared" si="12"/>
        <v>35.18</v>
      </c>
      <c r="DN6" s="33">
        <f t="shared" si="12"/>
        <v>36.43</v>
      </c>
      <c r="DO6" s="33">
        <f t="shared" si="12"/>
        <v>46.12</v>
      </c>
      <c r="DP6" s="33">
        <f t="shared" si="12"/>
        <v>47.44</v>
      </c>
      <c r="DQ6" s="32" t="str">
        <f>IF(DQ7="","",IF(DQ7="-","【-】","【"&amp;SUBSTITUTE(TEXT(DQ7,"#,##0.00"),"-","△")&amp;"】"))</f>
        <v>【47.18】</v>
      </c>
      <c r="DR6" s="33">
        <f>IF(DR7="",NA(),DR7)</f>
        <v>24.76</v>
      </c>
      <c r="DS6" s="33">
        <f t="shared" ref="DS6:EA6" si="13">IF(DS7="",NA(),DS7)</f>
        <v>24.77</v>
      </c>
      <c r="DT6" s="33">
        <f t="shared" si="13"/>
        <v>25.07</v>
      </c>
      <c r="DU6" s="33">
        <f t="shared" si="13"/>
        <v>25.08</v>
      </c>
      <c r="DV6" s="32">
        <f t="shared" si="13"/>
        <v>24.57</v>
      </c>
      <c r="DW6" s="33">
        <f t="shared" si="13"/>
        <v>6.81</v>
      </c>
      <c r="DX6" s="33">
        <f t="shared" si="13"/>
        <v>8.41</v>
      </c>
      <c r="DY6" s="33">
        <f t="shared" si="13"/>
        <v>8.7200000000000006</v>
      </c>
      <c r="DZ6" s="33">
        <f t="shared" si="13"/>
        <v>9.86</v>
      </c>
      <c r="EA6" s="33">
        <f t="shared" si="13"/>
        <v>11.16</v>
      </c>
      <c r="EB6" s="32" t="str">
        <f>IF(EB7="","",IF(EB7="-","【-】","【"&amp;SUBSTITUTE(TEXT(EB7,"#,##0.00"),"-","△")&amp;"】"))</f>
        <v>【13.18】</v>
      </c>
      <c r="EC6" s="33">
        <f>IF(EC7="",NA(),EC7)</f>
        <v>0.05</v>
      </c>
      <c r="ED6" s="33">
        <f t="shared" ref="ED6:EL6" si="14">IF(ED7="",NA(),ED7)</f>
        <v>0.95</v>
      </c>
      <c r="EE6" s="33">
        <f t="shared" si="14"/>
        <v>1.49</v>
      </c>
      <c r="EF6" s="33">
        <f t="shared" si="14"/>
        <v>0.56999999999999995</v>
      </c>
      <c r="EG6" s="32">
        <f t="shared" si="14"/>
        <v>0.53</v>
      </c>
      <c r="EH6" s="33">
        <f t="shared" si="14"/>
        <v>0.82</v>
      </c>
      <c r="EI6" s="33">
        <f t="shared" si="14"/>
        <v>0.66</v>
      </c>
      <c r="EJ6" s="33">
        <f t="shared" si="14"/>
        <v>0.64</v>
      </c>
      <c r="EK6" s="33">
        <f t="shared" si="14"/>
        <v>0.56000000000000005</v>
      </c>
      <c r="EL6" s="33">
        <f t="shared" si="14"/>
        <v>0.65</v>
      </c>
      <c r="EM6" s="32" t="str">
        <f>IF(EM7="","",IF(EM7="-","【-】","【"&amp;SUBSTITUTE(TEXT(EM7,"#,##0.00"),"-","△")&amp;"】"))</f>
        <v>【0.85】</v>
      </c>
    </row>
    <row r="7" spans="1:143" s="34" customFormat="1">
      <c r="A7" s="26"/>
      <c r="B7" s="35">
        <v>2015</v>
      </c>
      <c r="C7" s="35">
        <v>124419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58.8</v>
      </c>
      <c r="O7" s="36">
        <v>89.72</v>
      </c>
      <c r="P7" s="36">
        <v>4902</v>
      </c>
      <c r="Q7" s="36">
        <v>9747</v>
      </c>
      <c r="R7" s="36">
        <v>129.87</v>
      </c>
      <c r="S7" s="36">
        <v>75.05</v>
      </c>
      <c r="T7" s="36">
        <v>8668</v>
      </c>
      <c r="U7" s="36">
        <v>128.52000000000001</v>
      </c>
      <c r="V7" s="36">
        <v>67.44</v>
      </c>
      <c r="W7" s="36">
        <v>104.82</v>
      </c>
      <c r="X7" s="36">
        <v>101.37</v>
      </c>
      <c r="Y7" s="36">
        <v>101.25</v>
      </c>
      <c r="Z7" s="36">
        <v>102.43</v>
      </c>
      <c r="AA7" s="36">
        <v>101.4</v>
      </c>
      <c r="AB7" s="36">
        <v>104.82</v>
      </c>
      <c r="AC7" s="36">
        <v>104.95</v>
      </c>
      <c r="AD7" s="36">
        <v>105.53</v>
      </c>
      <c r="AE7" s="36">
        <v>107.2</v>
      </c>
      <c r="AF7" s="36">
        <v>106.62</v>
      </c>
      <c r="AG7" s="36">
        <v>113.56</v>
      </c>
      <c r="AH7" s="36">
        <v>5.95</v>
      </c>
      <c r="AI7" s="36">
        <v>4.84</v>
      </c>
      <c r="AJ7" s="36">
        <v>3.47</v>
      </c>
      <c r="AK7" s="36">
        <v>0</v>
      </c>
      <c r="AL7" s="36">
        <v>0</v>
      </c>
      <c r="AM7" s="36">
        <v>26.83</v>
      </c>
      <c r="AN7" s="36">
        <v>26.81</v>
      </c>
      <c r="AO7" s="36">
        <v>28.31</v>
      </c>
      <c r="AP7" s="36">
        <v>13.46</v>
      </c>
      <c r="AQ7" s="36">
        <v>12.59</v>
      </c>
      <c r="AR7" s="36">
        <v>0.87</v>
      </c>
      <c r="AS7" s="36">
        <v>1347.58</v>
      </c>
      <c r="AT7" s="36">
        <v>686.49</v>
      </c>
      <c r="AU7" s="36">
        <v>893.58</v>
      </c>
      <c r="AV7" s="36">
        <v>278.48</v>
      </c>
      <c r="AW7" s="36">
        <v>234.5</v>
      </c>
      <c r="AX7" s="36">
        <v>1197.1099999999999</v>
      </c>
      <c r="AY7" s="36">
        <v>1002.64</v>
      </c>
      <c r="AZ7" s="36">
        <v>1164.51</v>
      </c>
      <c r="BA7" s="36">
        <v>434.72</v>
      </c>
      <c r="BB7" s="36">
        <v>416.14</v>
      </c>
      <c r="BC7" s="36">
        <v>262.74</v>
      </c>
      <c r="BD7" s="36">
        <v>574.17999999999995</v>
      </c>
      <c r="BE7" s="36">
        <v>559.59</v>
      </c>
      <c r="BF7" s="36">
        <v>527.19000000000005</v>
      </c>
      <c r="BG7" s="36">
        <v>500.28</v>
      </c>
      <c r="BH7" s="36">
        <v>485.73</v>
      </c>
      <c r="BI7" s="36">
        <v>532.29999999999995</v>
      </c>
      <c r="BJ7" s="36">
        <v>520.29999999999995</v>
      </c>
      <c r="BK7" s="36">
        <v>498.27</v>
      </c>
      <c r="BL7" s="36">
        <v>495.76</v>
      </c>
      <c r="BM7" s="36">
        <v>487.22</v>
      </c>
      <c r="BN7" s="36">
        <v>276.38</v>
      </c>
      <c r="BO7" s="36">
        <v>69.650000000000006</v>
      </c>
      <c r="BP7" s="36">
        <v>66.92</v>
      </c>
      <c r="BQ7" s="36">
        <v>66.97</v>
      </c>
      <c r="BR7" s="36">
        <v>68.459999999999994</v>
      </c>
      <c r="BS7" s="36">
        <v>67.760000000000005</v>
      </c>
      <c r="BT7" s="36">
        <v>90.17</v>
      </c>
      <c r="BU7" s="36">
        <v>90.69</v>
      </c>
      <c r="BV7" s="36">
        <v>90.64</v>
      </c>
      <c r="BW7" s="36">
        <v>93.66</v>
      </c>
      <c r="BX7" s="36">
        <v>92.76</v>
      </c>
      <c r="BY7" s="36">
        <v>104.99</v>
      </c>
      <c r="BZ7" s="36">
        <v>394.57</v>
      </c>
      <c r="CA7" s="36">
        <v>411.31</v>
      </c>
      <c r="CB7" s="36">
        <v>412.15</v>
      </c>
      <c r="CC7" s="36">
        <v>405.91</v>
      </c>
      <c r="CD7" s="36">
        <v>410.02</v>
      </c>
      <c r="CE7" s="36">
        <v>210.28</v>
      </c>
      <c r="CF7" s="36">
        <v>211.08</v>
      </c>
      <c r="CG7" s="36">
        <v>213.52</v>
      </c>
      <c r="CH7" s="36">
        <v>208.21</v>
      </c>
      <c r="CI7" s="36">
        <v>208.67</v>
      </c>
      <c r="CJ7" s="36">
        <v>163.72</v>
      </c>
      <c r="CK7" s="36">
        <v>69</v>
      </c>
      <c r="CL7" s="36">
        <v>63.55</v>
      </c>
      <c r="CM7" s="36">
        <v>57.86</v>
      </c>
      <c r="CN7" s="36">
        <v>57.68</v>
      </c>
      <c r="CO7" s="36">
        <v>56.1</v>
      </c>
      <c r="CP7" s="36">
        <v>50.49</v>
      </c>
      <c r="CQ7" s="36">
        <v>49.69</v>
      </c>
      <c r="CR7" s="36">
        <v>49.77</v>
      </c>
      <c r="CS7" s="36">
        <v>49.22</v>
      </c>
      <c r="CT7" s="36">
        <v>49.08</v>
      </c>
      <c r="CU7" s="36">
        <v>59.76</v>
      </c>
      <c r="CV7" s="36">
        <v>75.510000000000005</v>
      </c>
      <c r="CW7" s="36">
        <v>81.08</v>
      </c>
      <c r="CX7" s="36">
        <v>88.94</v>
      </c>
      <c r="CY7" s="36">
        <v>88.37</v>
      </c>
      <c r="CZ7" s="36">
        <v>89.6</v>
      </c>
      <c r="DA7" s="36">
        <v>78.7</v>
      </c>
      <c r="DB7" s="36">
        <v>80.010000000000005</v>
      </c>
      <c r="DC7" s="36">
        <v>79.98</v>
      </c>
      <c r="DD7" s="36">
        <v>79.48</v>
      </c>
      <c r="DE7" s="36">
        <v>79.3</v>
      </c>
      <c r="DF7" s="36">
        <v>89.95</v>
      </c>
      <c r="DG7" s="36">
        <v>35.71</v>
      </c>
      <c r="DH7" s="36">
        <v>37.11</v>
      </c>
      <c r="DI7" s="36">
        <v>38.11</v>
      </c>
      <c r="DJ7" s="36">
        <v>47.58</v>
      </c>
      <c r="DK7" s="36">
        <v>48.71</v>
      </c>
      <c r="DL7" s="36">
        <v>34.24</v>
      </c>
      <c r="DM7" s="36">
        <v>35.18</v>
      </c>
      <c r="DN7" s="36">
        <v>36.43</v>
      </c>
      <c r="DO7" s="36">
        <v>46.12</v>
      </c>
      <c r="DP7" s="36">
        <v>47.44</v>
      </c>
      <c r="DQ7" s="36">
        <v>47.18</v>
      </c>
      <c r="DR7" s="36">
        <v>24.76</v>
      </c>
      <c r="DS7" s="36">
        <v>24.77</v>
      </c>
      <c r="DT7" s="36">
        <v>25.07</v>
      </c>
      <c r="DU7" s="36">
        <v>25.08</v>
      </c>
      <c r="DV7" s="36">
        <v>24.57</v>
      </c>
      <c r="DW7" s="36">
        <v>6.81</v>
      </c>
      <c r="DX7" s="36">
        <v>8.41</v>
      </c>
      <c r="DY7" s="36">
        <v>8.7200000000000006</v>
      </c>
      <c r="DZ7" s="36">
        <v>9.86</v>
      </c>
      <c r="EA7" s="36">
        <v>11.16</v>
      </c>
      <c r="EB7" s="36">
        <v>13.18</v>
      </c>
      <c r="EC7" s="36">
        <v>0.05</v>
      </c>
      <c r="ED7" s="36">
        <v>0.95</v>
      </c>
      <c r="EE7" s="36">
        <v>1.49</v>
      </c>
      <c r="EF7" s="36">
        <v>0.56999999999999995</v>
      </c>
      <c r="EG7" s="36">
        <v>0.53</v>
      </c>
      <c r="EH7" s="36">
        <v>0.82</v>
      </c>
      <c r="EI7" s="36">
        <v>0.66</v>
      </c>
      <c r="EJ7" s="36">
        <v>0.64</v>
      </c>
      <c r="EK7" s="36">
        <v>0.56000000000000005</v>
      </c>
      <c r="EL7" s="36">
        <v>0.65</v>
      </c>
      <c r="EM7" s="36">
        <v>0.85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2017-02-03T00:16:29Z</cp:lastPrinted>
  <dcterms:created xsi:type="dcterms:W3CDTF">2016-12-02T02:00:45Z</dcterms:created>
  <dcterms:modified xsi:type="dcterms:W3CDTF">2017-02-03T00:17:14Z</dcterms:modified>
  <cp:category/>
</cp:coreProperties>
</file>