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印刷済み\OK\"/>
    </mc:Choice>
  </mc:AlternateContent>
  <workbookProtection workbookPassword="8649" lockStructure="1"/>
  <bookViews>
    <workbookView xWindow="10305" yWindow="-15" windowWidth="10200" windowHeight="7800"/>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<sst xmlns="http://schemas.openxmlformats.org/spreadsheetml/2006/main" count="217" uniqueCount="107">
  <si>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</si>
  <si>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</si>
  <si>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</si>
  <si>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</si>
  <si>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</si>
  <si>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</si>
  <si>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</si>
  <si>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</si>
  <si>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</si>
  <si>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</si>
  <si>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</si>
  <si>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</si>
  <si>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</si>
  <si>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</si>
  <si>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</si>
  <si>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</si>
  <si>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</si>
  <si>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</si>
  <si>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</si>
  <si>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</si>
  <si>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</si>
  <si>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</si>
  <si>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</si>
  <si>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</si>
  <si>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</si>
  <si>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</si>
  <si>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</si>
  <si>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</si>
  <si>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</si>
  <si>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</si>
  <si>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</si>
  <si>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</si>
  <si>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</si>
  <si>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</si>
  <si>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</si>
  <si>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</si>
  <si>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</si>
  <si>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</si>
  <si>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</si>
  <si>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</si>
  <si>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</si>
  <si>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</si>
  <si>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</si>
  <si>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</si>
  <si>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</si>
  <si>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</si>
  <si>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</si>
  <si>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</si>
  <si>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</si>
  <si>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</si>
  <si>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</si>
  <si>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</si>
  <si>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</si>
  <si>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</si>
  <si>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</si>
  <si>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</si>
  <si>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</si>
  <si>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</si>
  <si>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</si>
  <si>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</si>
  <si>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</si>
  <si>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</si>
  <si>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</si>
  <si>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</si>
  <si>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</si>
  <si>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</si>
  <si>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</si>
  <si>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</si>
  <si>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</si>
  <si>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</si>
  <si>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</si>
  <si>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</si>
  <si>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</si>
  <si>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</si>
  <si>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</si>
  <si>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</si>
  <si>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</si>
  <si>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</si>
  <si>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</si>
  <si>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</si>
  <si>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</si>
  <si>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</si>
  <si>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</si>
  <si>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</si>
  <si>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</si>
  <si>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</si>
  <si>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</si>
  <si>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</si>
  <si>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</si>
  <si>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</si>
  <si>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</si>
  <si>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</si>
  <si>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</si>
  <si>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鋸南町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</si>
  <si>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</si>
  <si>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</si>
  <si>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</si>
  <si>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</si>
  <si>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</si>
  <si>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</si>
  <si>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</si>
  <si>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</si>
  <si>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</si>
  <si>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</si>
  <si>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 経営の健全性について　　　　　　　　　　　　
経常収支比率は、平成２４年度に料金５％の引き下げを実施したことで下がったが、１００％を超えていることから経営は安定しているといえます。　　
流動比率は、公営企業会計制度改正により平成２６年度は下降しましたが、２００％以上を維持しており、十分な支払い能力があるといえます。
料金回収率は、料金の値下げ及び給水人口の減少で下降傾向にあり、水道料金以外の他の収入で賄われる割合が高くなってきているといえます。これらの指標から、経営の健全性は他の収入（補助金）で保たれているといえます。　　　　　　　　（2）経営の効率性について　　　　　　　　　　　
施設利用率は過疎化、少子化の進行による配水量の減少で下降傾向にあり、今後、水需要動向によって施設規模の見直しを検討する必要があります。
有収率は、近年、類似団体の平均値を超え良好な結果で推移しています。　　　　　　　　　　　　　
これらの指標から、効率的に水道水を供給できているといえます。</t>
    <rPh sb="4" eb="6">
      <t>ケイエイ</t>
    </rPh>
    <rPh sb="7" eb="10">
      <t>ケンゼンセイ</t>
    </rPh>
    <rPh sb="27" eb="29">
      <t>ケイジョウ</t>
    </rPh>
    <rPh sb="29" eb="31">
      <t>シュウシ</t>
    </rPh>
    <rPh sb="31" eb="33">
      <t>ヒリツ</t>
    </rPh>
    <rPh sb="35" eb="37">
      <t>ヘイセイ</t>
    </rPh>
    <rPh sb="39" eb="40">
      <t>ネン</t>
    </rPh>
    <rPh sb="40" eb="41">
      <t>ド</t>
    </rPh>
    <rPh sb="42" eb="44">
      <t>リョウキン</t>
    </rPh>
    <rPh sb="47" eb="48">
      <t>ヒ</t>
    </rPh>
    <rPh sb="49" eb="50">
      <t>サ</t>
    </rPh>
    <rPh sb="52" eb="54">
      <t>ジッシ</t>
    </rPh>
    <rPh sb="59" eb="60">
      <t>サ</t>
    </rPh>
    <rPh sb="70" eb="71">
      <t>コ</t>
    </rPh>
    <rPh sb="79" eb="81">
      <t>ケイエイ</t>
    </rPh>
    <rPh sb="82" eb="84">
      <t>アンテイ</t>
    </rPh>
    <rPh sb="97" eb="99">
      <t>リュウドウ</t>
    </rPh>
    <rPh sb="99" eb="101">
      <t>ヒリツ</t>
    </rPh>
    <rPh sb="103" eb="105">
      <t>コウエイ</t>
    </rPh>
    <rPh sb="105" eb="107">
      <t>キギョウ</t>
    </rPh>
    <rPh sb="107" eb="109">
      <t>カイケイ</t>
    </rPh>
    <rPh sb="109" eb="111">
      <t>セイド</t>
    </rPh>
    <rPh sb="111" eb="113">
      <t>カイセイ</t>
    </rPh>
    <rPh sb="116" eb="118">
      <t>ヘイセイ</t>
    </rPh>
    <rPh sb="120" eb="121">
      <t>ネン</t>
    </rPh>
    <rPh sb="121" eb="122">
      <t>ド</t>
    </rPh>
    <rPh sb="232" eb="234">
      <t>シヒョウ</t>
    </rPh>
    <rPh sb="237" eb="239">
      <t>ケイエイ</t>
    </rPh>
    <rPh sb="240" eb="242">
      <t>ケンゼン</t>
    </rPh>
    <rPh sb="242" eb="243">
      <t>セイ</t>
    </rPh>
    <rPh sb="244" eb="245">
      <t>タ</t>
    </rPh>
    <rPh sb="246" eb="248">
      <t>シュウニュウ</t>
    </rPh>
    <rPh sb="249" eb="252">
      <t>ホジョキン</t>
    </rPh>
    <rPh sb="254" eb="255">
      <t>タモ</t>
    </rPh>
    <rPh sb="277" eb="279">
      <t>ケイエイ</t>
    </rPh>
    <rPh sb="280" eb="283">
      <t>コウリツセイ</t>
    </rPh>
    <rPh sb="299" eb="301">
      <t>シセツ</t>
    </rPh>
    <rPh sb="301" eb="303">
      <t>リヨウ</t>
    </rPh>
    <rPh sb="303" eb="304">
      <t>リツ</t>
    </rPh>
    <rPh sb="305" eb="308">
      <t>カソカ</t>
    </rPh>
    <rPh sb="309" eb="312">
      <t>ショウシカ</t>
    </rPh>
    <rPh sb="313" eb="315">
      <t>シンコウ</t>
    </rPh>
    <rPh sb="318" eb="320">
      <t>ハイスイ</t>
    </rPh>
    <rPh sb="320" eb="321">
      <t>リョウ</t>
    </rPh>
    <rPh sb="322" eb="324">
      <t>ゲンショウ</t>
    </rPh>
    <rPh sb="325" eb="327">
      <t>カコウ</t>
    </rPh>
    <rPh sb="327" eb="329">
      <t>ケイコウ</t>
    </rPh>
    <rPh sb="333" eb="335">
      <t>コンゴ</t>
    </rPh>
    <rPh sb="336" eb="337">
      <t>ミズ</t>
    </rPh>
    <rPh sb="337" eb="339">
      <t>ジュヨウ</t>
    </rPh>
    <rPh sb="339" eb="341">
      <t>ドウコウ</t>
    </rPh>
    <rPh sb="345" eb="347">
      <t>シセツ</t>
    </rPh>
    <rPh sb="347" eb="349">
      <t>キボ</t>
    </rPh>
    <rPh sb="350" eb="352">
      <t>ミナオ</t>
    </rPh>
    <rPh sb="354" eb="356">
      <t>ケントウ</t>
    </rPh>
    <rPh sb="358" eb="360">
      <t>ヒツヨウ</t>
    </rPh>
    <rPh sb="367" eb="369">
      <t>ユウシュウ</t>
    </rPh>
    <rPh sb="369" eb="370">
      <t>リツ</t>
    </rPh>
    <rPh sb="372" eb="374">
      <t>キンネン</t>
    </rPh>
    <rPh sb="375" eb="377">
      <t>ルイジ</t>
    </rPh>
    <rPh sb="377" eb="379">
      <t>ダンタイ</t>
    </rPh>
    <rPh sb="380" eb="383">
      <t>ヘイキンチ</t>
    </rPh>
    <rPh sb="384" eb="385">
      <t>コ</t>
    </rPh>
    <rPh sb="386" eb="388">
      <t>リョウコウ</t>
    </rPh>
    <rPh sb="389" eb="391">
      <t>ケッカ</t>
    </rPh>
    <rPh sb="392" eb="394">
      <t>スイイ</t>
    </rPh>
    <rPh sb="418" eb="420">
      <t>シヒョウ</t>
    </rPh>
    <rPh sb="423" eb="426">
      <t>コウリツテキ</t>
    </rPh>
    <rPh sb="427" eb="429">
      <t>スイドウ</t>
    </rPh>
    <rPh sb="429" eb="430">
      <t>スイ</t>
    </rPh>
    <rPh sb="431" eb="433">
      <t>キョウキュウ</t>
    </rPh>
    <phoneticPr fontId="4"/>
  </si>
  <si>
    <t>　有形固定資産減価償却率は、類似団体の平均値を上回り、老朽化施設が増加傾向にあります。　　　　
老朽化による事故や故障を防ぐためには、点検や修繕など適切な維持管理により施設や設備の延命化を図りながら、計画的な更新を実施していく必要があります。</t>
    <rPh sb="1" eb="3">
      <t>ユウケイ</t>
    </rPh>
    <rPh sb="3" eb="5">
      <t>コテイ</t>
    </rPh>
    <rPh sb="5" eb="7">
      <t>シサン</t>
    </rPh>
    <rPh sb="7" eb="8">
      <t>ゲン</t>
    </rPh>
    <rPh sb="8" eb="9">
      <t>カ</t>
    </rPh>
    <rPh sb="9" eb="11">
      <t>ショウキャク</t>
    </rPh>
    <rPh sb="11" eb="12">
      <t>リツ</t>
    </rPh>
    <rPh sb="14" eb="16">
      <t>ルイジ</t>
    </rPh>
    <rPh sb="16" eb="18">
      <t>ダンタイ</t>
    </rPh>
    <rPh sb="19" eb="21">
      <t>ヘイキン</t>
    </rPh>
    <rPh sb="21" eb="22">
      <t>チ</t>
    </rPh>
    <rPh sb="23" eb="25">
      <t>ウワマワ</t>
    </rPh>
    <rPh sb="27" eb="30">
      <t>ロウキュウカ</t>
    </rPh>
    <rPh sb="30" eb="32">
      <t>シセツ</t>
    </rPh>
    <rPh sb="33" eb="35">
      <t>ゾウカ</t>
    </rPh>
    <rPh sb="35" eb="37">
      <t>ケイコウ</t>
    </rPh>
    <rPh sb="48" eb="51">
      <t>ロウキュウカ</t>
    </rPh>
    <rPh sb="54" eb="56">
      <t>ジコ</t>
    </rPh>
    <rPh sb="57" eb="59">
      <t>コショウ</t>
    </rPh>
    <rPh sb="60" eb="61">
      <t>フセ</t>
    </rPh>
    <rPh sb="67" eb="69">
      <t>テンケン</t>
    </rPh>
    <rPh sb="70" eb="72">
      <t>シュウゼン</t>
    </rPh>
    <rPh sb="74" eb="76">
      <t>テキセツ</t>
    </rPh>
    <rPh sb="77" eb="79">
      <t>イジ</t>
    </rPh>
    <rPh sb="79" eb="81">
      <t>カンリ</t>
    </rPh>
    <rPh sb="84" eb="86">
      <t>シセツ</t>
    </rPh>
    <rPh sb="87" eb="89">
      <t>セツビ</t>
    </rPh>
    <rPh sb="90" eb="92">
      <t>エンメイ</t>
    </rPh>
    <rPh sb="92" eb="93">
      <t>カ</t>
    </rPh>
    <rPh sb="94" eb="95">
      <t>ハカ</t>
    </rPh>
    <rPh sb="100" eb="103">
      <t>ケイカクテキ</t>
    </rPh>
    <rPh sb="104" eb="106">
      <t>コウシン</t>
    </rPh>
    <rPh sb="107" eb="109">
      <t>ジッシ</t>
    </rPh>
    <rPh sb="113" eb="115">
      <t>ヒツヨウ</t>
    </rPh>
    <phoneticPr fontId="4"/>
  </si>
  <si>
    <t>　経常収支比率や有収率などの指標から、経営基盤は安定し、経営の効率性は良好といえます。　　　
しかし、その一方で老朽化施設の更新や耐震化の推進などの課題があり、これらに取り組む必要があります。　　　　　　　　　　　　　　　　　　　　今後とも、現在の経営状況を維持しつつ中長期的な視点での施設設備を進めていきます。</t>
    <rPh sb="1" eb="3">
      <t>ケイジョウ</t>
    </rPh>
    <rPh sb="3" eb="5">
      <t>シュウシ</t>
    </rPh>
    <rPh sb="5" eb="7">
      <t>ヒリツ</t>
    </rPh>
    <rPh sb="8" eb="10">
      <t>ユウシュウ</t>
    </rPh>
    <rPh sb="10" eb="11">
      <t>リツ</t>
    </rPh>
    <rPh sb="14" eb="16">
      <t>シヒョウ</t>
    </rPh>
    <rPh sb="19" eb="21">
      <t>ケイエイ</t>
    </rPh>
    <rPh sb="21" eb="23">
      <t>キバン</t>
    </rPh>
    <rPh sb="24" eb="26">
      <t>アンテイ</t>
    </rPh>
    <rPh sb="28" eb="30">
      <t>ケイエイ</t>
    </rPh>
    <rPh sb="31" eb="34">
      <t>コウリツセイ</t>
    </rPh>
    <rPh sb="35" eb="37">
      <t>リョウコウ</t>
    </rPh>
    <rPh sb="53" eb="55">
      <t>イッポウ</t>
    </rPh>
    <rPh sb="56" eb="59">
      <t>ロウキュウカ</t>
    </rPh>
    <rPh sb="59" eb="61">
      <t>シセツ</t>
    </rPh>
    <rPh sb="62" eb="64">
      <t>コウシン</t>
    </rPh>
    <rPh sb="65" eb="68">
      <t>タイシンカ</t>
    </rPh>
    <rPh sb="69" eb="71">
      <t>スイシン</t>
    </rPh>
    <rPh sb="74" eb="76">
      <t>カダイ</t>
    </rPh>
    <rPh sb="84" eb="85">
      <t>ト</t>
    </rPh>
    <rPh sb="86" eb="87">
      <t>ク</t>
    </rPh>
    <rPh sb="88" eb="90">
      <t>ヒツヨウ</t>
    </rPh>
    <rPh sb="116" eb="118">
      <t>コンゴ</t>
    </rPh>
    <rPh sb="121" eb="123">
      <t>ゲンザイ</t>
    </rPh>
    <rPh sb="124" eb="126">
      <t>ケイエイ</t>
    </rPh>
    <rPh sb="126" eb="128">
      <t>ジョウキョウ</t>
    </rPh>
    <rPh sb="129" eb="131">
      <t>イジ</t>
    </rPh>
    <rPh sb="134" eb="135">
      <t>ナカ</t>
    </rPh>
    <rPh sb="135" eb="136">
      <t>チョウ</t>
    </rPh>
    <rPh sb="136" eb="137">
      <t>キ</t>
    </rPh>
    <rPh sb="137" eb="138">
      <t>テキ</t>
    </rPh>
    <rPh sb="139" eb="141">
      <t>シテン</t>
    </rPh>
    <rPh sb="143" eb="145">
      <t>シセツ</t>
    </rPh>
    <rPh sb="145" eb="147">
      <t>セツビ</t>
    </rPh>
    <rPh sb="148" eb="14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</si>
</sst>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0.52</c:v>
                </c:pt>
                <c:pt idx="1">
                  <c:v>0.11</c:v>
                </c:pt>
                <c:pt idx="2">
                  <c:v>0.26</c:v>
                </c:pt>
                <c:pt idx="3">
                  <c:v>0.39</c:v>
                </c:pt>
                <c:pt idx="4">
                  <c:v>0.02</c:v>
                </c:pt>
              </c:numCache>
            </c:numRef>
          </c:val>
          <c:extLst>
            <c:ext xmlns:c16="http://schemas.microsoft.com/office/drawing/2014/chart" uri="{C3380CC4-5D6E-409C-BE32-E72D297353CC}">
              <c16:uniqueId val="{00000000-8F41-4F07-845C-332C73B41C8D}"/>
            </c:ext>
          </c:extLst>
        </c:ser>
        <c:dLbls>
          <c:showLegendKey val="0"/>
          <c:showVal val="0"/>
          <c:showCatName val="0"/>
          <c:showSerName val="0"/>
          <c:showPercent val="0"/>
          <c:showBubbleSize val="0"/>
        </c:dLbls>
        <c:gapWidth val="150"/>
        <c:axId val="89036288"/>
        <c:axId val="8903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extLst>
            <c:ext xmlns:c16="http://schemas.microsoft.com/office/drawing/2014/chart" uri="{C3380CC4-5D6E-409C-BE32-E72D297353CC}">
              <c16:uniqueId val="{00000001-8F41-4F07-845C-332C73B41C8D}"/>
            </c:ext>
          </c:extLst>
        </c:ser>
        <c:dLbls>
          <c:showLegendKey val="0"/>
          <c:showVal val="0"/>
          <c:showCatName val="0"/>
          <c:showSerName val="0"/>
          <c:showPercent val="0"/>
          <c:showBubbleSize val="0"/>
        </c:dLbls>
        <c:marker val="1"/>
        <c:smooth val="0"/>
        <c:axId val="89036288"/>
        <c:axId val="89038208"/>
      </c:lineChart>
      <c:dateAx>
        <c:axId val="89036288"/>
        <c:scaling>
          <c:orientation val="minMax"/>
        </c:scaling>
        <c:delete val="1"/>
        <c:axPos val="b"/>
        <c:numFmt formatCode="ge" sourceLinked="1"/>
        <c:majorTickMark val="none"/>
        <c:minorTickMark val="none"/>
        <c:tickLblPos val="none"/>
        <c:crossAx val="89038208"/>
        <c:crosses val="autoZero"/>
        <c:auto val="1"/>
        <c:lblOffset val="100"/>
        <c:baseTimeUnit val="years"/>
      </c:dateAx>
      <c:valAx>
        <c:axId val="8903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3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41.36</c:v>
                </c:pt>
                <c:pt idx="1">
                  <c:v>41.13</c:v>
                </c:pt>
                <c:pt idx="2">
                  <c:v>38.93</c:v>
                </c:pt>
                <c:pt idx="3">
                  <c:v>38.619999999999997</c:v>
                </c:pt>
                <c:pt idx="4">
                  <c:v>38.08</c:v>
                </c:pt>
              </c:numCache>
            </c:numRef>
          </c:val>
          <c:extLst>
            <c:ext xmlns:c16="http://schemas.microsoft.com/office/drawing/2014/chart" uri="{C3380CC4-5D6E-409C-BE32-E72D297353CC}">
              <c16:uniqueId val="{00000000-CB33-435B-B8BC-328AD6433258}"/>
            </c:ext>
          </c:extLst>
        </c:ser>
        <c:dLbls>
          <c:showLegendKey val="0"/>
          <c:showVal val="0"/>
          <c:showCatName val="0"/>
          <c:showSerName val="0"/>
          <c:showPercent val="0"/>
          <c:showBubbleSize val="0"/>
        </c:dLbls>
        <c:gapWidth val="150"/>
        <c:axId val="96122752"/>
        <c:axId val="9614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extLst>
            <c:ext xmlns:c16="http://schemas.microsoft.com/office/drawing/2014/chart" uri="{C3380CC4-5D6E-409C-BE32-E72D297353CC}">
              <c16:uniqueId val="{00000001-CB33-435B-B8BC-328AD6433258}"/>
            </c:ext>
          </c:extLst>
        </c:ser>
        <c:dLbls>
          <c:showLegendKey val="0"/>
          <c:showVal val="0"/>
          <c:showCatName val="0"/>
          <c:showSerName val="0"/>
          <c:showPercent val="0"/>
          <c:showBubbleSize val="0"/>
        </c:dLbls>
        <c:marker val="1"/>
        <c:smooth val="0"/>
        <c:axId val="96122752"/>
        <c:axId val="96145408"/>
      </c:lineChart>
      <c:dateAx>
        <c:axId val="96122752"/>
        <c:scaling>
          <c:orientation val="minMax"/>
        </c:scaling>
        <c:delete val="1"/>
        <c:axPos val="b"/>
        <c:numFmt formatCode="ge" sourceLinked="1"/>
        <c:majorTickMark val="none"/>
        <c:minorTickMark val="none"/>
        <c:tickLblPos val="none"/>
        <c:crossAx val="96145408"/>
        <c:crosses val="autoZero"/>
        <c:auto val="1"/>
        <c:lblOffset val="100"/>
        <c:baseTimeUnit val="years"/>
      </c:dateAx>
      <c:valAx>
        <c:axId val="9614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2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75.650000000000006</c:v>
                </c:pt>
                <c:pt idx="1">
                  <c:v>80.48</c:v>
                </c:pt>
                <c:pt idx="2">
                  <c:v>83.97</c:v>
                </c:pt>
                <c:pt idx="3">
                  <c:v>83.07</c:v>
                </c:pt>
                <c:pt idx="4">
                  <c:v>83.73</c:v>
                </c:pt>
              </c:numCache>
            </c:numRef>
          </c:val>
          <c:extLst>
            <c:ext xmlns:c16="http://schemas.microsoft.com/office/drawing/2014/chart" uri="{C3380CC4-5D6E-409C-BE32-E72D297353CC}">
              <c16:uniqueId val="{00000000-D547-4F3C-9BE5-66D2CE4CA817}"/>
            </c:ext>
          </c:extLst>
        </c:ser>
        <c:dLbls>
          <c:showLegendKey val="0"/>
          <c:showVal val="0"/>
          <c:showCatName val="0"/>
          <c:showSerName val="0"/>
          <c:showPercent val="0"/>
          <c:showBubbleSize val="0"/>
        </c:dLbls>
        <c:gapWidth val="150"/>
        <c:axId val="96183808"/>
        <c:axId val="9618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extLst>
            <c:ext xmlns:c16="http://schemas.microsoft.com/office/drawing/2014/chart" uri="{C3380CC4-5D6E-409C-BE32-E72D297353CC}">
              <c16:uniqueId val="{00000001-D547-4F3C-9BE5-66D2CE4CA817}"/>
            </c:ext>
          </c:extLst>
        </c:ser>
        <c:dLbls>
          <c:showLegendKey val="0"/>
          <c:showVal val="0"/>
          <c:showCatName val="0"/>
          <c:showSerName val="0"/>
          <c:showPercent val="0"/>
          <c:showBubbleSize val="0"/>
        </c:dLbls>
        <c:marker val="1"/>
        <c:smooth val="0"/>
        <c:axId val="96183808"/>
        <c:axId val="96185728"/>
      </c:lineChart>
      <c:dateAx>
        <c:axId val="96183808"/>
        <c:scaling>
          <c:orientation val="minMax"/>
        </c:scaling>
        <c:delete val="1"/>
        <c:axPos val="b"/>
        <c:numFmt formatCode="ge" sourceLinked="1"/>
        <c:majorTickMark val="none"/>
        <c:minorTickMark val="none"/>
        <c:tickLblPos val="none"/>
        <c:crossAx val="96185728"/>
        <c:crosses val="autoZero"/>
        <c:auto val="1"/>
        <c:lblOffset val="100"/>
        <c:baseTimeUnit val="years"/>
      </c:dateAx>
      <c:valAx>
        <c:axId val="9618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8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108.97</c:v>
                </c:pt>
                <c:pt idx="1">
                  <c:v>105</c:v>
                </c:pt>
                <c:pt idx="2">
                  <c:v>105.69</c:v>
                </c:pt>
                <c:pt idx="3">
                  <c:v>105.46</c:v>
                </c:pt>
                <c:pt idx="4">
                  <c:v>104.07</c:v>
                </c:pt>
              </c:numCache>
            </c:numRef>
          </c:val>
          <c:extLst>
            <c:ext xmlns:c16="http://schemas.microsoft.com/office/drawing/2014/chart" uri="{C3380CC4-5D6E-409C-BE32-E72D297353CC}">
              <c16:uniqueId val="{00000000-C15A-4960-BC93-FBA9FC549CF8}"/>
            </c:ext>
          </c:extLst>
        </c:ser>
        <c:dLbls>
          <c:showLegendKey val="0"/>
          <c:showVal val="0"/>
          <c:showCatName val="0"/>
          <c:showSerName val="0"/>
          <c:showPercent val="0"/>
          <c:showBubbleSize val="0"/>
        </c:dLbls>
        <c:gapWidth val="150"/>
        <c:axId val="89072768"/>
        <c:axId val="8907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extLst>
            <c:ext xmlns:c16="http://schemas.microsoft.com/office/drawing/2014/chart" uri="{C3380CC4-5D6E-409C-BE32-E72D297353CC}">
              <c16:uniqueId val="{00000001-C15A-4960-BC93-FBA9FC549CF8}"/>
            </c:ext>
          </c:extLst>
        </c:ser>
        <c:dLbls>
          <c:showLegendKey val="0"/>
          <c:showVal val="0"/>
          <c:showCatName val="0"/>
          <c:showSerName val="0"/>
          <c:showPercent val="0"/>
          <c:showBubbleSize val="0"/>
        </c:dLbls>
        <c:marker val="1"/>
        <c:smooth val="0"/>
        <c:axId val="89072768"/>
        <c:axId val="89074688"/>
      </c:lineChart>
      <c:dateAx>
        <c:axId val="89072768"/>
        <c:scaling>
          <c:orientation val="minMax"/>
        </c:scaling>
        <c:delete val="1"/>
        <c:axPos val="b"/>
        <c:numFmt formatCode="ge" sourceLinked="1"/>
        <c:majorTickMark val="none"/>
        <c:minorTickMark val="none"/>
        <c:tickLblPos val="none"/>
        <c:crossAx val="89074688"/>
        <c:crosses val="autoZero"/>
        <c:auto val="1"/>
        <c:lblOffset val="100"/>
        <c:baseTimeUnit val="years"/>
      </c:dateAx>
      <c:valAx>
        <c:axId val="89074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0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38.049999999999997</c:v>
                </c:pt>
                <c:pt idx="1">
                  <c:v>39.630000000000003</c:v>
                </c:pt>
                <c:pt idx="2">
                  <c:v>41.15</c:v>
                </c:pt>
                <c:pt idx="3">
                  <c:v>53.9</c:v>
                </c:pt>
                <c:pt idx="4">
                  <c:v>55.74</c:v>
                </c:pt>
              </c:numCache>
            </c:numRef>
          </c:val>
          <c:extLst>
            <c:ext xmlns:c16="http://schemas.microsoft.com/office/drawing/2014/chart" uri="{C3380CC4-5D6E-409C-BE32-E72D297353CC}">
              <c16:uniqueId val="{00000000-B15B-447D-B362-41A0D8504506}"/>
            </c:ext>
          </c:extLst>
        </c:ser>
        <c:dLbls>
          <c:showLegendKey val="0"/>
          <c:showVal val="0"/>
          <c:showCatName val="0"/>
          <c:showSerName val="0"/>
          <c:showPercent val="0"/>
          <c:showBubbleSize val="0"/>
        </c:dLbls>
        <c:gapWidth val="150"/>
        <c:axId val="89113344"/>
        <c:axId val="8911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extLst>
            <c:ext xmlns:c16="http://schemas.microsoft.com/office/drawing/2014/chart" uri="{C3380CC4-5D6E-409C-BE32-E72D297353CC}">
              <c16:uniqueId val="{00000001-B15B-447D-B362-41A0D8504506}"/>
            </c:ext>
          </c:extLst>
        </c:ser>
        <c:dLbls>
          <c:showLegendKey val="0"/>
          <c:showVal val="0"/>
          <c:showCatName val="0"/>
          <c:showSerName val="0"/>
          <c:showPercent val="0"/>
          <c:showBubbleSize val="0"/>
        </c:dLbls>
        <c:marker val="1"/>
        <c:smooth val="0"/>
        <c:axId val="89113344"/>
        <c:axId val="89115264"/>
      </c:lineChart>
      <c:dateAx>
        <c:axId val="89113344"/>
        <c:scaling>
          <c:orientation val="minMax"/>
        </c:scaling>
        <c:delete val="1"/>
        <c:axPos val="b"/>
        <c:numFmt formatCode="ge" sourceLinked="1"/>
        <c:majorTickMark val="none"/>
        <c:minorTickMark val="none"/>
        <c:tickLblPos val="none"/>
        <c:crossAx val="89115264"/>
        <c:crosses val="autoZero"/>
        <c:auto val="1"/>
        <c:lblOffset val="100"/>
        <c:baseTimeUnit val="years"/>
      </c:dateAx>
      <c:valAx>
        <c:axId val="8911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1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20.74</c:v>
                </c:pt>
                <c:pt idx="1">
                  <c:v>20.18</c:v>
                </c:pt>
                <c:pt idx="2">
                  <c:v>20.93</c:v>
                </c:pt>
                <c:pt idx="3">
                  <c:v>22.5</c:v>
                </c:pt>
                <c:pt idx="4">
                  <c:v>25.59</c:v>
                </c:pt>
              </c:numCache>
            </c:numRef>
          </c:val>
          <c:extLst>
            <c:ext xmlns:c16="http://schemas.microsoft.com/office/drawing/2014/chart" uri="{C3380CC4-5D6E-409C-BE32-E72D297353CC}">
              <c16:uniqueId val="{00000000-3BB0-47E5-B0F9-02F3F9953350}"/>
            </c:ext>
          </c:extLst>
        </c:ser>
        <c:dLbls>
          <c:showLegendKey val="0"/>
          <c:showVal val="0"/>
          <c:showCatName val="0"/>
          <c:showSerName val="0"/>
          <c:showPercent val="0"/>
          <c:showBubbleSize val="0"/>
        </c:dLbls>
        <c:gapWidth val="150"/>
        <c:axId val="95920512"/>
        <c:axId val="9592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extLst>
            <c:ext xmlns:c16="http://schemas.microsoft.com/office/drawing/2014/chart" uri="{C3380CC4-5D6E-409C-BE32-E72D297353CC}">
              <c16:uniqueId val="{00000001-3BB0-47E5-B0F9-02F3F9953350}"/>
            </c:ext>
          </c:extLst>
        </c:ser>
        <c:dLbls>
          <c:showLegendKey val="0"/>
          <c:showVal val="0"/>
          <c:showCatName val="0"/>
          <c:showSerName val="0"/>
          <c:showPercent val="0"/>
          <c:showBubbleSize val="0"/>
        </c:dLbls>
        <c:marker val="1"/>
        <c:smooth val="0"/>
        <c:axId val="95920512"/>
        <c:axId val="95922432"/>
      </c:lineChart>
      <c:dateAx>
        <c:axId val="95920512"/>
        <c:scaling>
          <c:orientation val="minMax"/>
        </c:scaling>
        <c:delete val="1"/>
        <c:axPos val="b"/>
        <c:numFmt formatCode="ge" sourceLinked="1"/>
        <c:majorTickMark val="none"/>
        <c:minorTickMark val="none"/>
        <c:tickLblPos val="none"/>
        <c:crossAx val="95922432"/>
        <c:crosses val="autoZero"/>
        <c:auto val="1"/>
        <c:lblOffset val="100"/>
        <c:baseTimeUnit val="years"/>
      </c:dateAx>
      <c:valAx>
        <c:axId val="9592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2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76.02</c:v>
                </c:pt>
                <c:pt idx="1">
                  <c:v>74.41</c:v>
                </c:pt>
                <c:pt idx="2">
                  <c:v>67.510000000000005</c:v>
                </c:pt>
                <c:pt idx="3" formatCode="#,##0.00;&quot;△&quot;#,##0.00">
                  <c:v>0</c:v>
                </c:pt>
                <c:pt idx="4" formatCode="#,##0.00;&quot;△&quot;#,##0.00">
                  <c:v>0</c:v>
                </c:pt>
              </c:numCache>
            </c:numRef>
          </c:val>
          <c:extLst>
            <c:ext xmlns:c16="http://schemas.microsoft.com/office/drawing/2014/chart" uri="{C3380CC4-5D6E-409C-BE32-E72D297353CC}">
              <c16:uniqueId val="{00000000-D87E-490F-8046-327C7BA0A728}"/>
            </c:ext>
          </c:extLst>
        </c:ser>
        <c:dLbls>
          <c:showLegendKey val="0"/>
          <c:showVal val="0"/>
          <c:showCatName val="0"/>
          <c:showSerName val="0"/>
          <c:showPercent val="0"/>
          <c:showBubbleSize val="0"/>
        </c:dLbls>
        <c:gapWidth val="150"/>
        <c:axId val="95946624"/>
        <c:axId val="9595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extLst>
            <c:ext xmlns:c16="http://schemas.microsoft.com/office/drawing/2014/chart" uri="{C3380CC4-5D6E-409C-BE32-E72D297353CC}">
              <c16:uniqueId val="{00000001-D87E-490F-8046-327C7BA0A728}"/>
            </c:ext>
          </c:extLst>
        </c:ser>
        <c:dLbls>
          <c:showLegendKey val="0"/>
          <c:showVal val="0"/>
          <c:showCatName val="0"/>
          <c:showSerName val="0"/>
          <c:showPercent val="0"/>
          <c:showBubbleSize val="0"/>
        </c:dLbls>
        <c:marker val="1"/>
        <c:smooth val="0"/>
        <c:axId val="95946624"/>
        <c:axId val="95956992"/>
      </c:lineChart>
      <c:dateAx>
        <c:axId val="95946624"/>
        <c:scaling>
          <c:orientation val="minMax"/>
        </c:scaling>
        <c:delete val="1"/>
        <c:axPos val="b"/>
        <c:numFmt formatCode="ge" sourceLinked="1"/>
        <c:majorTickMark val="none"/>
        <c:minorTickMark val="none"/>
        <c:tickLblPos val="none"/>
        <c:crossAx val="95956992"/>
        <c:crosses val="autoZero"/>
        <c:auto val="1"/>
        <c:lblOffset val="100"/>
        <c:baseTimeUnit val="years"/>
      </c:dateAx>
      <c:valAx>
        <c:axId val="95956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9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1566.15</c:v>
                </c:pt>
                <c:pt idx="1">
                  <c:v>1451.81</c:v>
                </c:pt>
                <c:pt idx="2">
                  <c:v>1545.64</c:v>
                </c:pt>
                <c:pt idx="3">
                  <c:v>205.99</c:v>
                </c:pt>
                <c:pt idx="4">
                  <c:v>203.43</c:v>
                </c:pt>
              </c:numCache>
            </c:numRef>
          </c:val>
          <c:extLst>
            <c:ext xmlns:c16="http://schemas.microsoft.com/office/drawing/2014/chart" uri="{C3380CC4-5D6E-409C-BE32-E72D297353CC}">
              <c16:uniqueId val="{00000000-F617-413C-9541-E10CCA3A9577}"/>
            </c:ext>
          </c:extLst>
        </c:ser>
        <c:dLbls>
          <c:showLegendKey val="0"/>
          <c:showVal val="0"/>
          <c:showCatName val="0"/>
          <c:showSerName val="0"/>
          <c:showPercent val="0"/>
          <c:showBubbleSize val="0"/>
        </c:dLbls>
        <c:gapWidth val="150"/>
        <c:axId val="95991680"/>
        <c:axId val="9599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extLst>
            <c:ext xmlns:c16="http://schemas.microsoft.com/office/drawing/2014/chart" uri="{C3380CC4-5D6E-409C-BE32-E72D297353CC}">
              <c16:uniqueId val="{00000001-F617-413C-9541-E10CCA3A9577}"/>
            </c:ext>
          </c:extLst>
        </c:ser>
        <c:dLbls>
          <c:showLegendKey val="0"/>
          <c:showVal val="0"/>
          <c:showCatName val="0"/>
          <c:showSerName val="0"/>
          <c:showPercent val="0"/>
          <c:showBubbleSize val="0"/>
        </c:dLbls>
        <c:marker val="1"/>
        <c:smooth val="0"/>
        <c:axId val="95991680"/>
        <c:axId val="95993856"/>
      </c:lineChart>
      <c:dateAx>
        <c:axId val="95991680"/>
        <c:scaling>
          <c:orientation val="minMax"/>
        </c:scaling>
        <c:delete val="1"/>
        <c:axPos val="b"/>
        <c:numFmt formatCode="ge" sourceLinked="1"/>
        <c:majorTickMark val="none"/>
        <c:minorTickMark val="none"/>
        <c:tickLblPos val="none"/>
        <c:crossAx val="95993856"/>
        <c:crosses val="autoZero"/>
        <c:auto val="1"/>
        <c:lblOffset val="100"/>
        <c:baseTimeUnit val="years"/>
      </c:dateAx>
      <c:valAx>
        <c:axId val="95993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99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581.32000000000005</c:v>
                </c:pt>
                <c:pt idx="1">
                  <c:v>585.73</c:v>
                </c:pt>
                <c:pt idx="2">
                  <c:v>559.03</c:v>
                </c:pt>
                <c:pt idx="3">
                  <c:v>547.47</c:v>
                </c:pt>
                <c:pt idx="4">
                  <c:v>517.07000000000005</c:v>
                </c:pt>
              </c:numCache>
            </c:numRef>
          </c:val>
          <c:extLst>
            <c:ext xmlns:c16="http://schemas.microsoft.com/office/drawing/2014/chart" uri="{C3380CC4-5D6E-409C-BE32-E72D297353CC}">
              <c16:uniqueId val="{00000000-0D66-43B1-97CA-619B209C3A12}"/>
            </c:ext>
          </c:extLst>
        </c:ser>
        <c:dLbls>
          <c:showLegendKey val="0"/>
          <c:showVal val="0"/>
          <c:showCatName val="0"/>
          <c:showSerName val="0"/>
          <c:showPercent val="0"/>
          <c:showBubbleSize val="0"/>
        </c:dLbls>
        <c:gapWidth val="150"/>
        <c:axId val="97346688"/>
        <c:axId val="973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extLst>
            <c:ext xmlns:c16="http://schemas.microsoft.com/office/drawing/2014/chart" uri="{C3380CC4-5D6E-409C-BE32-E72D297353CC}">
              <c16:uniqueId val="{00000001-0D66-43B1-97CA-619B209C3A12}"/>
            </c:ext>
          </c:extLst>
        </c:ser>
        <c:dLbls>
          <c:showLegendKey val="0"/>
          <c:showVal val="0"/>
          <c:showCatName val="0"/>
          <c:showSerName val="0"/>
          <c:showPercent val="0"/>
          <c:showBubbleSize val="0"/>
        </c:dLbls>
        <c:marker val="1"/>
        <c:smooth val="0"/>
        <c:axId val="97346688"/>
        <c:axId val="97348608"/>
      </c:lineChart>
      <c:dateAx>
        <c:axId val="97346688"/>
        <c:scaling>
          <c:orientation val="minMax"/>
        </c:scaling>
        <c:delete val="1"/>
        <c:axPos val="b"/>
        <c:numFmt formatCode="ge" sourceLinked="1"/>
        <c:majorTickMark val="none"/>
        <c:minorTickMark val="none"/>
        <c:tickLblPos val="none"/>
        <c:crossAx val="97348608"/>
        <c:crosses val="autoZero"/>
        <c:auto val="1"/>
        <c:lblOffset val="100"/>
        <c:baseTimeUnit val="years"/>
      </c:dateAx>
      <c:valAx>
        <c:axId val="97348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34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70.56</c:v>
                </c:pt>
                <c:pt idx="1">
                  <c:v>66.459999999999994</c:v>
                </c:pt>
                <c:pt idx="2">
                  <c:v>66.430000000000007</c:v>
                </c:pt>
                <c:pt idx="3">
                  <c:v>65.760000000000005</c:v>
                </c:pt>
                <c:pt idx="4">
                  <c:v>65.099999999999994</c:v>
                </c:pt>
              </c:numCache>
            </c:numRef>
          </c:val>
          <c:extLst>
            <c:ext xmlns:c16="http://schemas.microsoft.com/office/drawing/2014/chart" uri="{C3380CC4-5D6E-409C-BE32-E72D297353CC}">
              <c16:uniqueId val="{00000000-CB15-4505-A735-FA1C7476B138}"/>
            </c:ext>
          </c:extLst>
        </c:ser>
        <c:dLbls>
          <c:showLegendKey val="0"/>
          <c:showVal val="0"/>
          <c:showCatName val="0"/>
          <c:showSerName val="0"/>
          <c:showPercent val="0"/>
          <c:showBubbleSize val="0"/>
        </c:dLbls>
        <c:gapWidth val="150"/>
        <c:axId val="97360896"/>
        <c:axId val="9737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extLst>
            <c:ext xmlns:c16="http://schemas.microsoft.com/office/drawing/2014/chart" uri="{C3380CC4-5D6E-409C-BE32-E72D297353CC}">
              <c16:uniqueId val="{00000001-CB15-4505-A735-FA1C7476B138}"/>
            </c:ext>
          </c:extLst>
        </c:ser>
        <c:dLbls>
          <c:showLegendKey val="0"/>
          <c:showVal val="0"/>
          <c:showCatName val="0"/>
          <c:showSerName val="0"/>
          <c:showPercent val="0"/>
          <c:showBubbleSize val="0"/>
        </c:dLbls>
        <c:marker val="1"/>
        <c:smooth val="0"/>
        <c:axId val="97360896"/>
        <c:axId val="97379456"/>
      </c:lineChart>
      <c:dateAx>
        <c:axId val="97360896"/>
        <c:scaling>
          <c:orientation val="minMax"/>
        </c:scaling>
        <c:delete val="1"/>
        <c:axPos val="b"/>
        <c:numFmt formatCode="ge" sourceLinked="1"/>
        <c:majorTickMark val="none"/>
        <c:minorTickMark val="none"/>
        <c:tickLblPos val="none"/>
        <c:crossAx val="97379456"/>
        <c:crosses val="autoZero"/>
        <c:auto val="1"/>
        <c:lblOffset val="100"/>
        <c:baseTimeUnit val="years"/>
      </c:dateAx>
      <c:valAx>
        <c:axId val="9737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419.68</c:v>
                </c:pt>
                <c:pt idx="1">
                  <c:v>424.85</c:v>
                </c:pt>
                <c:pt idx="2">
                  <c:v>423.08</c:v>
                </c:pt>
                <c:pt idx="3">
                  <c:v>428.63</c:v>
                </c:pt>
                <c:pt idx="4">
                  <c:v>432.64</c:v>
                </c:pt>
              </c:numCache>
            </c:numRef>
          </c:val>
          <c:extLst>
            <c:ext xmlns:c16="http://schemas.microsoft.com/office/drawing/2014/chart" uri="{C3380CC4-5D6E-409C-BE32-E72D297353CC}">
              <c16:uniqueId val="{00000000-B7BA-44A8-B3C8-BD75240188AF}"/>
            </c:ext>
          </c:extLst>
        </c:ser>
        <c:dLbls>
          <c:showLegendKey val="0"/>
          <c:showVal val="0"/>
          <c:showCatName val="0"/>
          <c:showSerName val="0"/>
          <c:showPercent val="0"/>
          <c:showBubbleSize val="0"/>
        </c:dLbls>
        <c:gapWidth val="150"/>
        <c:axId val="96102656"/>
        <c:axId val="9610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extLst>
            <c:ext xmlns:c16="http://schemas.microsoft.com/office/drawing/2014/chart" uri="{C3380CC4-5D6E-409C-BE32-E72D297353CC}">
              <c16:uniqueId val="{00000001-B7BA-44A8-B3C8-BD75240188AF}"/>
            </c:ext>
          </c:extLst>
        </c:ser>
        <c:dLbls>
          <c:showLegendKey val="0"/>
          <c:showVal val="0"/>
          <c:showCatName val="0"/>
          <c:showSerName val="0"/>
          <c:showPercent val="0"/>
          <c:showBubbleSize val="0"/>
        </c:dLbls>
        <c:marker val="1"/>
        <c:smooth val="0"/>
        <c:axId val="96102656"/>
        <c:axId val="96108928"/>
      </c:lineChart>
      <c:dateAx>
        <c:axId val="96102656"/>
        <c:scaling>
          <c:orientation val="minMax"/>
        </c:scaling>
        <c:delete val="1"/>
        <c:axPos val="b"/>
        <c:numFmt formatCode="ge" sourceLinked="1"/>
        <c:majorTickMark val="none"/>
        <c:minorTickMark val="none"/>
        <c:tickLblPos val="none"/>
        <c:crossAx val="96108928"/>
        <c:crosses val="autoZero"/>
        <c:auto val="1"/>
        <c:lblOffset val="100"/>
        <c:baseTimeUnit val="years"/>
      </c:dateAx>
      <c:valAx>
        <c:axId val="9610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25"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千葉県　鋸南町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8370</v>
      </c>
      <c r="AJ8" s="75"/>
      <c r="AK8" s="75"/>
      <c r="AL8" s="75"/>
      <c r="AM8" s="75"/>
      <c r="AN8" s="75"/>
      <c r="AO8" s="75"/>
      <c r="AP8" s="76"/>
      <c r="AQ8" s="57">
        <f>データ!R6</f>
        <v>45.19</v>
      </c>
      <c r="AR8" s="57"/>
      <c r="AS8" s="57"/>
      <c r="AT8" s="57"/>
      <c r="AU8" s="57"/>
      <c r="AV8" s="57"/>
      <c r="AW8" s="57"/>
      <c r="AX8" s="57"/>
      <c r="AY8" s="57">
        <f>データ!S6</f>
        <v>185.22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58.86</v>
      </c>
      <c r="K10" s="57"/>
      <c r="L10" s="57"/>
      <c r="M10" s="57"/>
      <c r="N10" s="57"/>
      <c r="O10" s="57"/>
      <c r="P10" s="57"/>
      <c r="Q10" s="57"/>
      <c r="R10" s="57">
        <f>データ!O6</f>
        <v>99.61</v>
      </c>
      <c r="S10" s="57"/>
      <c r="T10" s="57"/>
      <c r="U10" s="57"/>
      <c r="V10" s="57"/>
      <c r="W10" s="57"/>
      <c r="X10" s="57"/>
      <c r="Y10" s="57"/>
      <c r="Z10" s="65">
        <f>データ!P6</f>
        <v>4914</v>
      </c>
      <c r="AA10" s="65"/>
      <c r="AB10" s="65"/>
      <c r="AC10" s="65"/>
      <c r="AD10" s="65"/>
      <c r="AE10" s="65"/>
      <c r="AF10" s="65"/>
      <c r="AG10" s="65"/>
      <c r="AH10" s="2"/>
      <c r="AI10" s="65">
        <f>データ!T6</f>
        <v>8276</v>
      </c>
      <c r="AJ10" s="65"/>
      <c r="AK10" s="65"/>
      <c r="AL10" s="65"/>
      <c r="AM10" s="65"/>
      <c r="AN10" s="65"/>
      <c r="AO10" s="65"/>
      <c r="AP10" s="65"/>
      <c r="AQ10" s="57">
        <f>データ!U6</f>
        <v>45.19</v>
      </c>
      <c r="AR10" s="57"/>
      <c r="AS10" s="57"/>
      <c r="AT10" s="57"/>
      <c r="AU10" s="57"/>
      <c r="AV10" s="57"/>
      <c r="AW10" s="57"/>
      <c r="AX10" s="57"/>
      <c r="AY10" s="57">
        <f>データ!V6</f>
        <v>183.14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124630</v>
      </c>
      <c r="D6" s="31">
        <f t="shared" si="3"/>
        <v>46</v>
      </c>
      <c r="E6" s="31">
        <f t="shared" si="3"/>
        <v>1</v>
      </c>
      <c r="F6" s="31">
        <f t="shared" si="3"/>
        <v>0</v>
      </c>
      <c r="G6" s="31">
        <f t="shared" si="3"/>
        <v>1</v>
      </c>
      <c r="H6" s="31" t="str">
        <f t="shared" si="3"/>
        <v>千葉県　鋸南町</v>
      </c>
      <c r="I6" s="31" t="str">
        <f t="shared" si="3"/>
        <v>法適用</v>
      </c>
      <c r="J6" s="31" t="str">
        <f t="shared" si="3"/>
        <v>水道事業</v>
      </c>
      <c r="K6" s="31" t="str">
        <f t="shared" si="3"/>
        <v>末端給水事業</v>
      </c>
      <c r="L6" s="31" t="str">
        <f t="shared" si="3"/>
        <v>A8</v>
      </c>
      <c r="M6" s="32" t="str">
        <f t="shared" si="3"/>
        <v>-</v>
      </c>
      <c r="N6" s="32">
        <f t="shared" si="3"/>
        <v>58.86</v>
      </c>
      <c r="O6" s="32">
        <f t="shared" si="3"/>
        <v>99.61</v>
      </c>
      <c r="P6" s="32">
        <f t="shared" si="3"/>
        <v>4914</v>
      </c>
      <c r="Q6" s="32">
        <f t="shared" si="3"/>
        <v>8370</v>
      </c>
      <c r="R6" s="32">
        <f t="shared" si="3"/>
        <v>45.19</v>
      </c>
      <c r="S6" s="32">
        <f t="shared" si="3"/>
        <v>185.22</v>
      </c>
      <c r="T6" s="32">
        <f t="shared" si="3"/>
        <v>8276</v>
      </c>
      <c r="U6" s="32">
        <f t="shared" si="3"/>
        <v>45.19</v>
      </c>
      <c r="V6" s="32">
        <f t="shared" si="3"/>
        <v>183.14</v>
      </c>
      <c r="W6" s="33">
        <f>IF(W7="",NA(),W7)</f>
        <v>108.97</v>
      </c>
      <c r="X6" s="33">
        <f t="shared" ref="X6:AF6" si="4">IF(X7="",NA(),X7)</f>
        <v>105</v>
      </c>
      <c r="Y6" s="33">
        <f t="shared" si="4"/>
        <v>105.69</v>
      </c>
      <c r="Z6" s="33">
        <f t="shared" si="4"/>
        <v>105.46</v>
      </c>
      <c r="AA6" s="33">
        <f t="shared" si="4"/>
        <v>104.07</v>
      </c>
      <c r="AB6" s="33">
        <f t="shared" si="4"/>
        <v>104.82</v>
      </c>
      <c r="AC6" s="33">
        <f t="shared" si="4"/>
        <v>104.95</v>
      </c>
      <c r="AD6" s="33">
        <f t="shared" si="4"/>
        <v>105.53</v>
      </c>
      <c r="AE6" s="33">
        <f t="shared" si="4"/>
        <v>107.2</v>
      </c>
      <c r="AF6" s="33">
        <f t="shared" si="4"/>
        <v>106.62</v>
      </c>
      <c r="AG6" s="32" t="str">
        <f>IF(AG7="","",IF(AG7="-","【-】","【"&amp;SUBSTITUTE(TEXT(AG7,"#,##0.00"),"-","△")&amp;"】"))</f>
        <v>【113.56】</v>
      </c>
      <c r="AH6" s="33">
        <f>IF(AH7="",NA(),AH7)</f>
        <v>76.02</v>
      </c>
      <c r="AI6" s="33">
        <f t="shared" ref="AI6:AQ6" si="5">IF(AI7="",NA(),AI7)</f>
        <v>74.41</v>
      </c>
      <c r="AJ6" s="33">
        <f t="shared" si="5"/>
        <v>67.510000000000005</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1566.15</v>
      </c>
      <c r="AT6" s="33">
        <f t="shared" ref="AT6:BB6" si="6">IF(AT7="",NA(),AT7)</f>
        <v>1451.81</v>
      </c>
      <c r="AU6" s="33">
        <f t="shared" si="6"/>
        <v>1545.64</v>
      </c>
      <c r="AV6" s="33">
        <f t="shared" si="6"/>
        <v>205.99</v>
      </c>
      <c r="AW6" s="33">
        <f t="shared" si="6"/>
        <v>203.43</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581.32000000000005</v>
      </c>
      <c r="BE6" s="33">
        <f t="shared" ref="BE6:BM6" si="7">IF(BE7="",NA(),BE7)</f>
        <v>585.73</v>
      </c>
      <c r="BF6" s="33">
        <f t="shared" si="7"/>
        <v>559.03</v>
      </c>
      <c r="BG6" s="33">
        <f t="shared" si="7"/>
        <v>547.47</v>
      </c>
      <c r="BH6" s="33">
        <f t="shared" si="7"/>
        <v>517.07000000000005</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70.56</v>
      </c>
      <c r="BP6" s="33">
        <f t="shared" ref="BP6:BX6" si="8">IF(BP7="",NA(),BP7)</f>
        <v>66.459999999999994</v>
      </c>
      <c r="BQ6" s="33">
        <f t="shared" si="8"/>
        <v>66.430000000000007</v>
      </c>
      <c r="BR6" s="33">
        <f t="shared" si="8"/>
        <v>65.760000000000005</v>
      </c>
      <c r="BS6" s="33">
        <f t="shared" si="8"/>
        <v>65.099999999999994</v>
      </c>
      <c r="BT6" s="33">
        <f t="shared" si="8"/>
        <v>90.17</v>
      </c>
      <c r="BU6" s="33">
        <f t="shared" si="8"/>
        <v>90.69</v>
      </c>
      <c r="BV6" s="33">
        <f t="shared" si="8"/>
        <v>90.64</v>
      </c>
      <c r="BW6" s="33">
        <f t="shared" si="8"/>
        <v>93.66</v>
      </c>
      <c r="BX6" s="33">
        <f t="shared" si="8"/>
        <v>92.76</v>
      </c>
      <c r="BY6" s="32" t="str">
        <f>IF(BY7="","",IF(BY7="-","【-】","【"&amp;SUBSTITUTE(TEXT(BY7,"#,##0.00"),"-","△")&amp;"】"))</f>
        <v>【104.99】</v>
      </c>
      <c r="BZ6" s="33">
        <f>IF(BZ7="",NA(),BZ7)</f>
        <v>419.68</v>
      </c>
      <c r="CA6" s="33">
        <f t="shared" ref="CA6:CI6" si="9">IF(CA7="",NA(),CA7)</f>
        <v>424.85</v>
      </c>
      <c r="CB6" s="33">
        <f t="shared" si="9"/>
        <v>423.08</v>
      </c>
      <c r="CC6" s="33">
        <f t="shared" si="9"/>
        <v>428.63</v>
      </c>
      <c r="CD6" s="33">
        <f t="shared" si="9"/>
        <v>432.64</v>
      </c>
      <c r="CE6" s="33">
        <f t="shared" si="9"/>
        <v>210.28</v>
      </c>
      <c r="CF6" s="33">
        <f t="shared" si="9"/>
        <v>211.08</v>
      </c>
      <c r="CG6" s="33">
        <f t="shared" si="9"/>
        <v>213.52</v>
      </c>
      <c r="CH6" s="33">
        <f t="shared" si="9"/>
        <v>208.21</v>
      </c>
      <c r="CI6" s="33">
        <f t="shared" si="9"/>
        <v>208.67</v>
      </c>
      <c r="CJ6" s="32" t="str">
        <f>IF(CJ7="","",IF(CJ7="-","【-】","【"&amp;SUBSTITUTE(TEXT(CJ7,"#,##0.00"),"-","△")&amp;"】"))</f>
        <v>【163.72】</v>
      </c>
      <c r="CK6" s="33">
        <f>IF(CK7="",NA(),CK7)</f>
        <v>41.36</v>
      </c>
      <c r="CL6" s="33">
        <f t="shared" ref="CL6:CT6" si="10">IF(CL7="",NA(),CL7)</f>
        <v>41.13</v>
      </c>
      <c r="CM6" s="33">
        <f t="shared" si="10"/>
        <v>38.93</v>
      </c>
      <c r="CN6" s="33">
        <f t="shared" si="10"/>
        <v>38.619999999999997</v>
      </c>
      <c r="CO6" s="33">
        <f t="shared" si="10"/>
        <v>38.08</v>
      </c>
      <c r="CP6" s="33">
        <f t="shared" si="10"/>
        <v>50.49</v>
      </c>
      <c r="CQ6" s="33">
        <f t="shared" si="10"/>
        <v>49.69</v>
      </c>
      <c r="CR6" s="33">
        <f t="shared" si="10"/>
        <v>49.77</v>
      </c>
      <c r="CS6" s="33">
        <f t="shared" si="10"/>
        <v>49.22</v>
      </c>
      <c r="CT6" s="33">
        <f t="shared" si="10"/>
        <v>49.08</v>
      </c>
      <c r="CU6" s="32" t="str">
        <f>IF(CU7="","",IF(CU7="-","【-】","【"&amp;SUBSTITUTE(TEXT(CU7,"#,##0.00"),"-","△")&amp;"】"))</f>
        <v>【59.76】</v>
      </c>
      <c r="CV6" s="33">
        <f>IF(CV7="",NA(),CV7)</f>
        <v>75.650000000000006</v>
      </c>
      <c r="CW6" s="33">
        <f t="shared" ref="CW6:DE6" si="11">IF(CW7="",NA(),CW7)</f>
        <v>80.48</v>
      </c>
      <c r="CX6" s="33">
        <f t="shared" si="11"/>
        <v>83.97</v>
      </c>
      <c r="CY6" s="33">
        <f t="shared" si="11"/>
        <v>83.07</v>
      </c>
      <c r="CZ6" s="33">
        <f t="shared" si="11"/>
        <v>83.73</v>
      </c>
      <c r="DA6" s="33">
        <f t="shared" si="11"/>
        <v>78.7</v>
      </c>
      <c r="DB6" s="33">
        <f t="shared" si="11"/>
        <v>80.010000000000005</v>
      </c>
      <c r="DC6" s="33">
        <f t="shared" si="11"/>
        <v>79.98</v>
      </c>
      <c r="DD6" s="33">
        <f t="shared" si="11"/>
        <v>79.48</v>
      </c>
      <c r="DE6" s="33">
        <f t="shared" si="11"/>
        <v>79.3</v>
      </c>
      <c r="DF6" s="32" t="str">
        <f>IF(DF7="","",IF(DF7="-","【-】","【"&amp;SUBSTITUTE(TEXT(DF7,"#,##0.00"),"-","△")&amp;"】"))</f>
        <v>【89.95】</v>
      </c>
      <c r="DG6" s="33">
        <f>IF(DG7="",NA(),DG7)</f>
        <v>38.049999999999997</v>
      </c>
      <c r="DH6" s="33">
        <f t="shared" ref="DH6:DP6" si="12">IF(DH7="",NA(),DH7)</f>
        <v>39.630000000000003</v>
      </c>
      <c r="DI6" s="33">
        <f t="shared" si="12"/>
        <v>41.15</v>
      </c>
      <c r="DJ6" s="33">
        <f t="shared" si="12"/>
        <v>53.9</v>
      </c>
      <c r="DK6" s="33">
        <f t="shared" si="12"/>
        <v>55.74</v>
      </c>
      <c r="DL6" s="33">
        <f t="shared" si="12"/>
        <v>34.24</v>
      </c>
      <c r="DM6" s="33">
        <f t="shared" si="12"/>
        <v>35.18</v>
      </c>
      <c r="DN6" s="33">
        <f t="shared" si="12"/>
        <v>36.43</v>
      </c>
      <c r="DO6" s="33">
        <f t="shared" si="12"/>
        <v>46.12</v>
      </c>
      <c r="DP6" s="33">
        <f t="shared" si="12"/>
        <v>47.44</v>
      </c>
      <c r="DQ6" s="32" t="str">
        <f>IF(DQ7="","",IF(DQ7="-","【-】","【"&amp;SUBSTITUTE(TEXT(DQ7,"#,##0.00"),"-","△")&amp;"】"))</f>
        <v>【47.18】</v>
      </c>
      <c r="DR6" s="33">
        <f>IF(DR7="",NA(),DR7)</f>
        <v>20.74</v>
      </c>
      <c r="DS6" s="33">
        <f t="shared" ref="DS6:EA6" si="13">IF(DS7="",NA(),DS7)</f>
        <v>20.18</v>
      </c>
      <c r="DT6" s="33">
        <f t="shared" si="13"/>
        <v>20.93</v>
      </c>
      <c r="DU6" s="33">
        <f t="shared" si="13"/>
        <v>22.5</v>
      </c>
      <c r="DV6" s="33">
        <f t="shared" si="13"/>
        <v>25.59</v>
      </c>
      <c r="DW6" s="33">
        <f t="shared" si="13"/>
        <v>6.81</v>
      </c>
      <c r="DX6" s="33">
        <f t="shared" si="13"/>
        <v>8.41</v>
      </c>
      <c r="DY6" s="33">
        <f t="shared" si="13"/>
        <v>8.7200000000000006</v>
      </c>
      <c r="DZ6" s="33">
        <f t="shared" si="13"/>
        <v>9.86</v>
      </c>
      <c r="EA6" s="33">
        <f t="shared" si="13"/>
        <v>11.16</v>
      </c>
      <c r="EB6" s="32" t="str">
        <f>IF(EB7="","",IF(EB7="-","【-】","【"&amp;SUBSTITUTE(TEXT(EB7,"#,##0.00"),"-","△")&amp;"】"))</f>
        <v>【13.18】</v>
      </c>
      <c r="EC6" s="33">
        <f>IF(EC7="",NA(),EC7)</f>
        <v>0.52</v>
      </c>
      <c r="ED6" s="33">
        <f t="shared" ref="ED6:EL6" si="14">IF(ED7="",NA(),ED7)</f>
        <v>0.11</v>
      </c>
      <c r="EE6" s="33">
        <f t="shared" si="14"/>
        <v>0.26</v>
      </c>
      <c r="EF6" s="33">
        <f t="shared" si="14"/>
        <v>0.39</v>
      </c>
      <c r="EG6" s="33">
        <f t="shared" si="14"/>
        <v>0.02</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x14ac:dyDescent="0.15">
      <c r="A7" s="26"/>
      <c r="B7" s="35">
        <v>2015</v>
      </c>
      <c r="C7" s="35">
        <v>124630</v>
      </c>
      <c r="D7" s="35">
        <v>46</v>
      </c>
      <c r="E7" s="35">
        <v>1</v>
      </c>
      <c r="F7" s="35">
        <v>0</v>
      </c>
      <c r="G7" s="35">
        <v>1</v>
      </c>
      <c r="H7" s="35" t="s">
        <v>93</v>
      </c>
      <c r="I7" s="35" t="s">
        <v>94</v>
      </c>
      <c r="J7" s="35" t="s">
        <v>95</v>
      </c>
      <c r="K7" s="35" t="s">
        <v>96</v>
      </c>
      <c r="L7" s="35" t="s">
        <v>97</v>
      </c>
      <c r="M7" s="36" t="s">
        <v>98</v>
      </c>
      <c r="N7" s="36">
        <v>58.86</v>
      </c>
      <c r="O7" s="36">
        <v>99.61</v>
      </c>
      <c r="P7" s="36">
        <v>4914</v>
      </c>
      <c r="Q7" s="36">
        <v>8370</v>
      </c>
      <c r="R7" s="36">
        <v>45.19</v>
      </c>
      <c r="S7" s="36">
        <v>185.22</v>
      </c>
      <c r="T7" s="36">
        <v>8276</v>
      </c>
      <c r="U7" s="36">
        <v>45.19</v>
      </c>
      <c r="V7" s="36">
        <v>183.14</v>
      </c>
      <c r="W7" s="36">
        <v>108.97</v>
      </c>
      <c r="X7" s="36">
        <v>105</v>
      </c>
      <c r="Y7" s="36">
        <v>105.69</v>
      </c>
      <c r="Z7" s="36">
        <v>105.46</v>
      </c>
      <c r="AA7" s="36">
        <v>104.07</v>
      </c>
      <c r="AB7" s="36">
        <v>104.82</v>
      </c>
      <c r="AC7" s="36">
        <v>104.95</v>
      </c>
      <c r="AD7" s="36">
        <v>105.53</v>
      </c>
      <c r="AE7" s="36">
        <v>107.2</v>
      </c>
      <c r="AF7" s="36">
        <v>106.62</v>
      </c>
      <c r="AG7" s="36">
        <v>113.56</v>
      </c>
      <c r="AH7" s="36">
        <v>76.02</v>
      </c>
      <c r="AI7" s="36">
        <v>74.41</v>
      </c>
      <c r="AJ7" s="36">
        <v>67.510000000000005</v>
      </c>
      <c r="AK7" s="36">
        <v>0</v>
      </c>
      <c r="AL7" s="36">
        <v>0</v>
      </c>
      <c r="AM7" s="36">
        <v>26.83</v>
      </c>
      <c r="AN7" s="36">
        <v>26.81</v>
      </c>
      <c r="AO7" s="36">
        <v>28.31</v>
      </c>
      <c r="AP7" s="36">
        <v>13.46</v>
      </c>
      <c r="AQ7" s="36">
        <v>12.59</v>
      </c>
      <c r="AR7" s="36">
        <v>0.87</v>
      </c>
      <c r="AS7" s="36">
        <v>1566.15</v>
      </c>
      <c r="AT7" s="36">
        <v>1451.81</v>
      </c>
      <c r="AU7" s="36">
        <v>1545.64</v>
      </c>
      <c r="AV7" s="36">
        <v>205.99</v>
      </c>
      <c r="AW7" s="36">
        <v>203.43</v>
      </c>
      <c r="AX7" s="36">
        <v>1197.1099999999999</v>
      </c>
      <c r="AY7" s="36">
        <v>1002.64</v>
      </c>
      <c r="AZ7" s="36">
        <v>1164.51</v>
      </c>
      <c r="BA7" s="36">
        <v>434.72</v>
      </c>
      <c r="BB7" s="36">
        <v>416.14</v>
      </c>
      <c r="BC7" s="36">
        <v>262.74</v>
      </c>
      <c r="BD7" s="36">
        <v>581.32000000000005</v>
      </c>
      <c r="BE7" s="36">
        <v>585.73</v>
      </c>
      <c r="BF7" s="36">
        <v>559.03</v>
      </c>
      <c r="BG7" s="36">
        <v>547.47</v>
      </c>
      <c r="BH7" s="36">
        <v>517.07000000000005</v>
      </c>
      <c r="BI7" s="36">
        <v>532.29999999999995</v>
      </c>
      <c r="BJ7" s="36">
        <v>520.29999999999995</v>
      </c>
      <c r="BK7" s="36">
        <v>498.27</v>
      </c>
      <c r="BL7" s="36">
        <v>495.76</v>
      </c>
      <c r="BM7" s="36">
        <v>487.22</v>
      </c>
      <c r="BN7" s="36">
        <v>276.38</v>
      </c>
      <c r="BO7" s="36">
        <v>70.56</v>
      </c>
      <c r="BP7" s="36">
        <v>66.459999999999994</v>
      </c>
      <c r="BQ7" s="36">
        <v>66.430000000000007</v>
      </c>
      <c r="BR7" s="36">
        <v>65.760000000000005</v>
      </c>
      <c r="BS7" s="36">
        <v>65.099999999999994</v>
      </c>
      <c r="BT7" s="36">
        <v>90.17</v>
      </c>
      <c r="BU7" s="36">
        <v>90.69</v>
      </c>
      <c r="BV7" s="36">
        <v>90.64</v>
      </c>
      <c r="BW7" s="36">
        <v>93.66</v>
      </c>
      <c r="BX7" s="36">
        <v>92.76</v>
      </c>
      <c r="BY7" s="36">
        <v>104.99</v>
      </c>
      <c r="BZ7" s="36">
        <v>419.68</v>
      </c>
      <c r="CA7" s="36">
        <v>424.85</v>
      </c>
      <c r="CB7" s="36">
        <v>423.08</v>
      </c>
      <c r="CC7" s="36">
        <v>428.63</v>
      </c>
      <c r="CD7" s="36">
        <v>432.64</v>
      </c>
      <c r="CE7" s="36">
        <v>210.28</v>
      </c>
      <c r="CF7" s="36">
        <v>211.08</v>
      </c>
      <c r="CG7" s="36">
        <v>213.52</v>
      </c>
      <c r="CH7" s="36">
        <v>208.21</v>
      </c>
      <c r="CI7" s="36">
        <v>208.67</v>
      </c>
      <c r="CJ7" s="36">
        <v>163.72</v>
      </c>
      <c r="CK7" s="36">
        <v>41.36</v>
      </c>
      <c r="CL7" s="36">
        <v>41.13</v>
      </c>
      <c r="CM7" s="36">
        <v>38.93</v>
      </c>
      <c r="CN7" s="36">
        <v>38.619999999999997</v>
      </c>
      <c r="CO7" s="36">
        <v>38.08</v>
      </c>
      <c r="CP7" s="36">
        <v>50.49</v>
      </c>
      <c r="CQ7" s="36">
        <v>49.69</v>
      </c>
      <c r="CR7" s="36">
        <v>49.77</v>
      </c>
      <c r="CS7" s="36">
        <v>49.22</v>
      </c>
      <c r="CT7" s="36">
        <v>49.08</v>
      </c>
      <c r="CU7" s="36">
        <v>59.76</v>
      </c>
      <c r="CV7" s="36">
        <v>75.650000000000006</v>
      </c>
      <c r="CW7" s="36">
        <v>80.48</v>
      </c>
      <c r="CX7" s="36">
        <v>83.97</v>
      </c>
      <c r="CY7" s="36">
        <v>83.07</v>
      </c>
      <c r="CZ7" s="36">
        <v>83.73</v>
      </c>
      <c r="DA7" s="36">
        <v>78.7</v>
      </c>
      <c r="DB7" s="36">
        <v>80.010000000000005</v>
      </c>
      <c r="DC7" s="36">
        <v>79.98</v>
      </c>
      <c r="DD7" s="36">
        <v>79.48</v>
      </c>
      <c r="DE7" s="36">
        <v>79.3</v>
      </c>
      <c r="DF7" s="36">
        <v>89.95</v>
      </c>
      <c r="DG7" s="36">
        <v>38.049999999999997</v>
      </c>
      <c r="DH7" s="36">
        <v>39.630000000000003</v>
      </c>
      <c r="DI7" s="36">
        <v>41.15</v>
      </c>
      <c r="DJ7" s="36">
        <v>53.9</v>
      </c>
      <c r="DK7" s="36">
        <v>55.74</v>
      </c>
      <c r="DL7" s="36">
        <v>34.24</v>
      </c>
      <c r="DM7" s="36">
        <v>35.18</v>
      </c>
      <c r="DN7" s="36">
        <v>36.43</v>
      </c>
      <c r="DO7" s="36">
        <v>46.12</v>
      </c>
      <c r="DP7" s="36">
        <v>47.44</v>
      </c>
      <c r="DQ7" s="36">
        <v>47.18</v>
      </c>
      <c r="DR7" s="36">
        <v>20.74</v>
      </c>
      <c r="DS7" s="36">
        <v>20.18</v>
      </c>
      <c r="DT7" s="36">
        <v>20.93</v>
      </c>
      <c r="DU7" s="36">
        <v>22.5</v>
      </c>
      <c r="DV7" s="36">
        <v>25.59</v>
      </c>
      <c r="DW7" s="36">
        <v>6.81</v>
      </c>
      <c r="DX7" s="36">
        <v>8.41</v>
      </c>
      <c r="DY7" s="36">
        <v>8.7200000000000006</v>
      </c>
      <c r="DZ7" s="36">
        <v>9.86</v>
      </c>
      <c r="EA7" s="36">
        <v>11.16</v>
      </c>
      <c r="EB7" s="36">
        <v>13.18</v>
      </c>
      <c r="EC7" s="36">
        <v>0.52</v>
      </c>
      <c r="ED7" s="36">
        <v>0.11</v>
      </c>
      <c r="EE7" s="36">
        <v>0.26</v>
      </c>
      <c r="EF7" s="36">
        <v>0.39</v>
      </c>
      <c r="EG7" s="36">
        <v>0.02</v>
      </c>
      <c r="EH7" s="36">
        <v>0.82</v>
      </c>
      <c r="EI7" s="36">
        <v>0.66</v>
      </c>
      <c r="EJ7" s="36">
        <v>0.64</v>
      </c>
      <c r="EK7" s="36">
        <v>0.56000000000000005</v>
      </c>
      <c r="EL7" s="36">
        <v>0.65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2017-02-04T02:48:01Z</cp:lastPrinted>
  <dcterms:created xsi:type="dcterms:W3CDTF">2017-02-01T08:38:56Z</dcterms:created>
  <dcterms:modified xsi:type="dcterms:W3CDTF">2017-02-05T23:07:56Z</dcterms:modified>
  <cp:category/>
</cp:coreProperties>
</file>