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290214 水道分析表再修正\団体送付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Z10" i="4" s="1"/>
  <c r="O6" i="5"/>
  <c r="R10" i="4" s="1"/>
  <c r="N6" i="5"/>
  <c r="J10" i="4" s="1"/>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B10" i="4"/>
  <c r="AI8" i="4"/>
  <c r="R8" i="4"/>
  <c r="B8"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<sst xmlns="http://schemas.openxmlformats.org/spreadsheetml/2006/main" count="220" uniqueCount="107">
  <si>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</si>
  <si>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</si>
  <si>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</si>
  <si>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</si>
  <si>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</si>
  <si>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</si>
  <si>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</si>
  <si>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</si>
  <si>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</si>
  <si>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</si>
  <si>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</si>
  <si>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</si>
  <si>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</si>
  <si>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</si>
  <si>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</si>
  <si>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</si>
  <si>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</si>
  <si>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</si>
  <si>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</si>
  <si>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</si>
  <si>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</si>
  <si>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</si>
  <si>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</si>
  <si>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</si>
  <si>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</si>
  <si>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</si>
  <si>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</si>
  <si>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</si>
  <si>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</si>
  <si>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</si>
  <si>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</si>
  <si>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</si>
  <si>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</si>
  <si>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</si>
  <si>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</si>
  <si>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</si>
  <si>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</si>
  <si>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</si>
  <si>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</si>
  <si>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</si>
  <si>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</si>
  <si>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</si>
  <si>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</si>
  <si>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</si>
  <si>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</si>
  <si>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</si>
  <si>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</si>
  <si>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</si>
  <si>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</si>
  <si>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</si>
  <si>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</si>
  <si>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</si>
  <si>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</si>
  <si>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</si>
  <si>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</si>
  <si>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</si>
  <si>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</si>
  <si>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</si>
  <si>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</si>
  <si>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</si>
  <si>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</si>
  <si>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</si>
  <si>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</si>
  <si>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</si>
  <si>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</si>
  <si>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</si>
  <si>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</si>
  <si>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</si>
  <si>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</si>
  <si>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</si>
  <si>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</si>
  <si>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</si>
  <si>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</si>
  <si>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</si>
  <si>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</si>
  <si>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</si>
  <si>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</si>
  <si>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</si>
  <si>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</si>
  <si>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</si>
  <si>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</si>
  <si>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</si>
  <si>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</si>
  <si>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</si>
  <si>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</si>
  <si>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</si>
  <si>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</si>
  <si>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</si>
  <si>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</si>
  <si>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</si>
  <si>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</si>
  <si>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</si>
  <si>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</si>
  <si>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東総広域水道企業団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</si>
  <si>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</si>
  <si>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</si>
  <si>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</si>
  <si>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</si>
  <si>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</si>
  <si>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</si>
  <si>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</si>
  <si>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</si>
  <si>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</si>
  <si>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</si>
  <si>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１００％を上回っており、累積欠損金も発生しておらず、また、流動比率も全国平均値、類似団体の平均値を大きく上回っており、短期的な債務に対する支払能力も問題ないことから、健全な経営が行われています。
　企業債残高対給水収益比率は平均値より低くなっており、企業債残高の規模が類似団体に比べ小さいと思われます。今後、電気及び計装設備更新事業等が予定されており、企業債の借入高も多くなることが見込まれ、企業債残高対給水収益比率も高くなるものと思われます。
　料金回収率は、１００％を超えており効率的な経営が行われています。
　しかし、給水原価においては、平均値より高いことから、今後も経費の削減等を行い、効率性の高い事業運営を行いたいと思います。
　施設利用率は平均値を下回っております。これは、一日平均送水量の基となる送水量が各構成団体において、人口の減少等社会情勢の変化により建設当初予定していた水量よりもかなり低い状態で推移しているためです。
　人口減少や節水意識の高まりにより、送水量の伸びは期待できず、今後の事業経営において懸念しています。</t>
    <rPh sb="159" eb="161">
      <t>コンゴ</t>
    </rPh>
    <rPh sb="162" eb="164">
      <t>デンキ</t>
    </rPh>
    <rPh sb="166" eb="168">
      <t>ケイソウ</t>
    </rPh>
    <rPh sb="168" eb="170">
      <t>セツビ</t>
    </rPh>
    <rPh sb="170" eb="172">
      <t>コウシン</t>
    </rPh>
    <rPh sb="172" eb="174">
      <t>ジギョウ</t>
    </rPh>
    <rPh sb="174" eb="175">
      <t>トウ</t>
    </rPh>
    <rPh sb="176" eb="178">
      <t>ヨテイ</t>
    </rPh>
    <rPh sb="184" eb="187">
      <t>キギョウサイ</t>
    </rPh>
    <rPh sb="188" eb="191">
      <t>カリイレダカ</t>
    </rPh>
    <rPh sb="192" eb="193">
      <t>オオ</t>
    </rPh>
    <rPh sb="199" eb="201">
      <t>ミコ</t>
    </rPh>
    <rPh sb="204" eb="207">
      <t>キギョウサイ</t>
    </rPh>
    <rPh sb="207" eb="209">
      <t>ザンダカ</t>
    </rPh>
    <rPh sb="209" eb="210">
      <t>タイ</t>
    </rPh>
    <rPh sb="210" eb="212">
      <t>キュウスイ</t>
    </rPh>
    <rPh sb="212" eb="214">
      <t>シュウエキ</t>
    </rPh>
    <rPh sb="214" eb="216">
      <t>ヒリツ</t>
    </rPh>
    <rPh sb="217" eb="218">
      <t>タカ</t>
    </rPh>
    <rPh sb="224" eb="225">
      <t>オモ</t>
    </rPh>
    <rPh sb="434" eb="438">
      <t>セッスイイシキ</t>
    </rPh>
    <rPh sb="439" eb="440">
      <t>タカ</t>
    </rPh>
    <phoneticPr fontId="4"/>
  </si>
  <si>
    <t>　創設事業で建設した水道施設は給水開始以来３０年以上を経過していますが、まだ基幹管路の法定耐用年数には達していないため、管路経年化率は０で推移しています。
　しかしながら、基幹管路（西幹線）については、地盤があまり強固でない所を通っているため、耐震性の観点から更新を必要とする箇所もあります。また、浄水場の各設備についても、機械・電気設備は、すでに耐用年数が経過し、老朽化が著しく、修理用部品の調達が困難になっているため、随時更新を予定しています。</t>
    <rPh sb="38" eb="40">
      <t>キカン</t>
    </rPh>
    <rPh sb="64" eb="65">
      <t>バ</t>
    </rPh>
    <rPh sb="86" eb="88">
      <t>キカン</t>
    </rPh>
    <rPh sb="88" eb="90">
      <t>カンロ</t>
    </rPh>
    <rPh sb="91" eb="92">
      <t>ニシ</t>
    </rPh>
    <rPh sb="92" eb="94">
      <t>カンセン</t>
    </rPh>
    <rPh sb="101" eb="103">
      <t>ジバン</t>
    </rPh>
    <rPh sb="107" eb="109">
      <t>キョウコ</t>
    </rPh>
    <rPh sb="112" eb="113">
      <t>トコロ</t>
    </rPh>
    <rPh sb="114" eb="115">
      <t>トオ</t>
    </rPh>
    <rPh sb="138" eb="140">
      <t>カショ</t>
    </rPh>
    <rPh sb="165" eb="167">
      <t>デンキ</t>
    </rPh>
    <rPh sb="167" eb="169">
      <t>セツビ</t>
    </rPh>
    <rPh sb="174" eb="176">
      <t>タイヨウ</t>
    </rPh>
    <rPh sb="176" eb="178">
      <t>ネンスウ</t>
    </rPh>
    <rPh sb="179" eb="181">
      <t>ケイカ</t>
    </rPh>
    <rPh sb="191" eb="193">
      <t>シュウリ</t>
    </rPh>
    <rPh sb="193" eb="194">
      <t>ヨウ</t>
    </rPh>
    <rPh sb="194" eb="196">
      <t>ブヒン</t>
    </rPh>
    <rPh sb="197" eb="199">
      <t>チョウタツ</t>
    </rPh>
    <rPh sb="200" eb="202">
      <t>コンナン</t>
    </rPh>
    <phoneticPr fontId="4"/>
  </si>
  <si>
    <t>　今後は、給水収益の伸びが期待できない中で、施設の老朽化に伴う更新事業等に多額の費用を投資しなければならないことから、中長期的な財政計画等を作成し、経費の削減はもとより、料金改定の検討等を考慮し、効率的な事業運営を行うことが必要と思われます。</t>
    <rPh sb="77" eb="79">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</si>
</sst>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10" xfId="0" applyFont="1" applyBorder="1" applyAlignment="1" applyProtection="1">
      <alignment horizontal="justify" vertical="top" wrapText="1"/>
      <protection locked="0"/>
    </xf>
    <xf numFmtId="0" fontId="5" fillId="0" borderId="11"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12" xfId="0" applyFont="1" applyBorder="1" applyAlignment="1" applyProtection="1">
      <alignment horizontal="justify"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quot;-&quot;">
                  <c:v>11.06</c:v>
                </c:pt>
                <c:pt idx="1">
                  <c:v>0</c:v>
                </c:pt>
                <c:pt idx="2">
                  <c:v>0</c:v>
                </c:pt>
                <c:pt idx="3">
                  <c:v>0</c:v>
                </c:pt>
                <c:pt idx="4">
                  <c:v>0</c:v>
                </c:pt>
              </c:numCache>
            </c:numRef>
          </c:val>
          <c:extLst>
            <c:ext xmlns:c16="http://schemas.microsoft.com/office/drawing/2014/chart" uri="{C3380CC4-5D6E-409C-BE32-E72D297353CC}">
              <c16:uniqueId val="{00000000-9880-4A13-AA8C-5921C7E678C4}"/>
            </c:ext>
          </c:extLst>
        </c:ser>
        <c:dLbls>
          <c:showLegendKey val="0"/>
          <c:showVal val="0"/>
          <c:showCatName val="0"/>
          <c:showSerName val="0"/>
          <c:showPercent val="0"/>
          <c:showBubbleSize val="0"/>
        </c:dLbls>
        <c:gapWidth val="150"/>
        <c:axId val="227719376"/>
        <c:axId val="227718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0.31</c:v>
                </c:pt>
                <c:pt idx="1">
                  <c:v>0.16</c:v>
                </c:pt>
                <c:pt idx="2">
                  <c:v>0.25</c:v>
                </c:pt>
                <c:pt idx="3">
                  <c:v>0.13</c:v>
                </c:pt>
                <c:pt idx="4">
                  <c:v>0.26</c:v>
                </c:pt>
              </c:numCache>
            </c:numRef>
          </c:val>
          <c:smooth val="0"/>
          <c:extLst>
            <c:ext xmlns:c16="http://schemas.microsoft.com/office/drawing/2014/chart" uri="{C3380CC4-5D6E-409C-BE32-E72D297353CC}">
              <c16:uniqueId val="{00000001-9880-4A13-AA8C-5921C7E678C4}"/>
            </c:ext>
          </c:extLst>
        </c:ser>
        <c:dLbls>
          <c:showLegendKey val="0"/>
          <c:showVal val="0"/>
          <c:showCatName val="0"/>
          <c:showSerName val="0"/>
          <c:showPercent val="0"/>
          <c:showBubbleSize val="0"/>
        </c:dLbls>
        <c:marker val="1"/>
        <c:smooth val="0"/>
        <c:axId val="227719376"/>
        <c:axId val="227718200"/>
      </c:lineChart>
      <c:dateAx>
        <c:axId val="227719376"/>
        <c:scaling>
          <c:orientation val="minMax"/>
        </c:scaling>
        <c:delete val="1"/>
        <c:axPos val="b"/>
        <c:numFmt formatCode="ge" sourceLinked="1"/>
        <c:majorTickMark val="none"/>
        <c:minorTickMark val="none"/>
        <c:tickLblPos val="none"/>
        <c:crossAx val="227718200"/>
        <c:crosses val="autoZero"/>
        <c:auto val="1"/>
        <c:lblOffset val="100"/>
        <c:baseTimeUnit val="years"/>
      </c:dateAx>
      <c:valAx>
        <c:axId val="22771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71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57.71</c:v>
                </c:pt>
                <c:pt idx="1">
                  <c:v>57.46</c:v>
                </c:pt>
                <c:pt idx="2">
                  <c:v>57.26</c:v>
                </c:pt>
                <c:pt idx="3">
                  <c:v>56.75</c:v>
                </c:pt>
                <c:pt idx="4">
                  <c:v>56.84</c:v>
                </c:pt>
              </c:numCache>
            </c:numRef>
          </c:val>
          <c:extLst>
            <c:ext xmlns:c16="http://schemas.microsoft.com/office/drawing/2014/chart" uri="{C3380CC4-5D6E-409C-BE32-E72D297353CC}">
              <c16:uniqueId val="{00000000-0F49-4421-BF1C-1C7A15BF1CB8}"/>
            </c:ext>
          </c:extLst>
        </c:ser>
        <c:dLbls>
          <c:showLegendKey val="0"/>
          <c:showVal val="0"/>
          <c:showCatName val="0"/>
          <c:showSerName val="0"/>
          <c:showPercent val="0"/>
          <c:showBubbleSize val="0"/>
        </c:dLbls>
        <c:gapWidth val="150"/>
        <c:axId val="472219576"/>
        <c:axId val="3171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63.73</c:v>
                </c:pt>
                <c:pt idx="1">
                  <c:v>64.55</c:v>
                </c:pt>
                <c:pt idx="2">
                  <c:v>64.12</c:v>
                </c:pt>
                <c:pt idx="3">
                  <c:v>62.69</c:v>
                </c:pt>
                <c:pt idx="4">
                  <c:v>61.82</c:v>
                </c:pt>
              </c:numCache>
            </c:numRef>
          </c:val>
          <c:smooth val="0"/>
          <c:extLst>
            <c:ext xmlns:c16="http://schemas.microsoft.com/office/drawing/2014/chart" uri="{C3380CC4-5D6E-409C-BE32-E72D297353CC}">
              <c16:uniqueId val="{00000001-0F49-4421-BF1C-1C7A15BF1CB8}"/>
            </c:ext>
          </c:extLst>
        </c:ser>
        <c:dLbls>
          <c:showLegendKey val="0"/>
          <c:showVal val="0"/>
          <c:showCatName val="0"/>
          <c:showSerName val="0"/>
          <c:showPercent val="0"/>
          <c:showBubbleSize val="0"/>
        </c:dLbls>
        <c:marker val="1"/>
        <c:smooth val="0"/>
        <c:axId val="472219576"/>
        <c:axId val="317142720"/>
      </c:lineChart>
      <c:dateAx>
        <c:axId val="472219576"/>
        <c:scaling>
          <c:orientation val="minMax"/>
        </c:scaling>
        <c:delete val="1"/>
        <c:axPos val="b"/>
        <c:numFmt formatCode="ge" sourceLinked="1"/>
        <c:majorTickMark val="none"/>
        <c:minorTickMark val="none"/>
        <c:tickLblPos val="none"/>
        <c:crossAx val="317142720"/>
        <c:crosses val="autoZero"/>
        <c:auto val="1"/>
        <c:lblOffset val="100"/>
        <c:baseTimeUnit val="years"/>
      </c:dateAx>
      <c:valAx>
        <c:axId val="3171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21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99.25</c:v>
                </c:pt>
                <c:pt idx="1">
                  <c:v>99.27</c:v>
                </c:pt>
                <c:pt idx="2">
                  <c:v>99.33</c:v>
                </c:pt>
                <c:pt idx="3">
                  <c:v>99.39</c:v>
                </c:pt>
                <c:pt idx="4">
                  <c:v>99.33</c:v>
                </c:pt>
              </c:numCache>
            </c:numRef>
          </c:val>
          <c:extLst>
            <c:ext xmlns:c16="http://schemas.microsoft.com/office/drawing/2014/chart" uri="{C3380CC4-5D6E-409C-BE32-E72D297353CC}">
              <c16:uniqueId val="{00000000-F2FF-41E2-BC9C-058E7F1E9261}"/>
            </c:ext>
          </c:extLst>
        </c:ser>
        <c:dLbls>
          <c:showLegendKey val="0"/>
          <c:showVal val="0"/>
          <c:showCatName val="0"/>
          <c:showSerName val="0"/>
          <c:showPercent val="0"/>
          <c:showBubbleSize val="0"/>
        </c:dLbls>
        <c:gapWidth val="150"/>
        <c:axId val="317143112"/>
        <c:axId val="317141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99.96</c:v>
                </c:pt>
                <c:pt idx="1">
                  <c:v>99.93</c:v>
                </c:pt>
                <c:pt idx="2">
                  <c:v>100.12</c:v>
                </c:pt>
                <c:pt idx="3">
                  <c:v>100.12</c:v>
                </c:pt>
                <c:pt idx="4">
                  <c:v>100.03</c:v>
                </c:pt>
              </c:numCache>
            </c:numRef>
          </c:val>
          <c:smooth val="0"/>
          <c:extLst>
            <c:ext xmlns:c16="http://schemas.microsoft.com/office/drawing/2014/chart" uri="{C3380CC4-5D6E-409C-BE32-E72D297353CC}">
              <c16:uniqueId val="{00000001-F2FF-41E2-BC9C-058E7F1E9261}"/>
            </c:ext>
          </c:extLst>
        </c:ser>
        <c:dLbls>
          <c:showLegendKey val="0"/>
          <c:showVal val="0"/>
          <c:showCatName val="0"/>
          <c:showSerName val="0"/>
          <c:showPercent val="0"/>
          <c:showBubbleSize val="0"/>
        </c:dLbls>
        <c:marker val="1"/>
        <c:smooth val="0"/>
        <c:axId val="317143112"/>
        <c:axId val="317141544"/>
      </c:lineChart>
      <c:dateAx>
        <c:axId val="317143112"/>
        <c:scaling>
          <c:orientation val="minMax"/>
        </c:scaling>
        <c:delete val="1"/>
        <c:axPos val="b"/>
        <c:numFmt formatCode="ge" sourceLinked="1"/>
        <c:majorTickMark val="none"/>
        <c:minorTickMark val="none"/>
        <c:tickLblPos val="none"/>
        <c:crossAx val="317141544"/>
        <c:crosses val="autoZero"/>
        <c:auto val="1"/>
        <c:lblOffset val="100"/>
        <c:baseTimeUnit val="years"/>
      </c:dateAx>
      <c:valAx>
        <c:axId val="317141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14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113.29</c:v>
                </c:pt>
                <c:pt idx="1">
                  <c:v>112.95</c:v>
                </c:pt>
                <c:pt idx="2">
                  <c:v>112.24</c:v>
                </c:pt>
                <c:pt idx="3">
                  <c:v>117.84</c:v>
                </c:pt>
                <c:pt idx="4">
                  <c:v>114.21</c:v>
                </c:pt>
              </c:numCache>
            </c:numRef>
          </c:val>
          <c:extLst>
            <c:ext xmlns:c16="http://schemas.microsoft.com/office/drawing/2014/chart" uri="{C3380CC4-5D6E-409C-BE32-E72D297353CC}">
              <c16:uniqueId val="{00000000-20C9-49C4-AC89-808643C0B1E3}"/>
            </c:ext>
          </c:extLst>
        </c:ser>
        <c:dLbls>
          <c:showLegendKey val="0"/>
          <c:showVal val="0"/>
          <c:showCatName val="0"/>
          <c:showSerName val="0"/>
          <c:showPercent val="0"/>
          <c:showBubbleSize val="0"/>
        </c:dLbls>
        <c:gapWidth val="150"/>
        <c:axId val="470482832"/>
        <c:axId val="47048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111.78</c:v>
                </c:pt>
                <c:pt idx="1">
                  <c:v>113.16</c:v>
                </c:pt>
                <c:pt idx="2">
                  <c:v>113.88</c:v>
                </c:pt>
                <c:pt idx="3">
                  <c:v>113.47</c:v>
                </c:pt>
                <c:pt idx="4">
                  <c:v>113.33</c:v>
                </c:pt>
              </c:numCache>
            </c:numRef>
          </c:val>
          <c:smooth val="0"/>
          <c:extLst>
            <c:ext xmlns:c16="http://schemas.microsoft.com/office/drawing/2014/chart" uri="{C3380CC4-5D6E-409C-BE32-E72D297353CC}">
              <c16:uniqueId val="{00000001-20C9-49C4-AC89-808643C0B1E3}"/>
            </c:ext>
          </c:extLst>
        </c:ser>
        <c:dLbls>
          <c:showLegendKey val="0"/>
          <c:showVal val="0"/>
          <c:showCatName val="0"/>
          <c:showSerName val="0"/>
          <c:showPercent val="0"/>
          <c:showBubbleSize val="0"/>
        </c:dLbls>
        <c:marker val="1"/>
        <c:smooth val="0"/>
        <c:axId val="470482832"/>
        <c:axId val="470485576"/>
      </c:lineChart>
      <c:dateAx>
        <c:axId val="470482832"/>
        <c:scaling>
          <c:orientation val="minMax"/>
        </c:scaling>
        <c:delete val="1"/>
        <c:axPos val="b"/>
        <c:numFmt formatCode="ge" sourceLinked="1"/>
        <c:majorTickMark val="none"/>
        <c:minorTickMark val="none"/>
        <c:tickLblPos val="none"/>
        <c:crossAx val="470485576"/>
        <c:crosses val="autoZero"/>
        <c:auto val="1"/>
        <c:lblOffset val="100"/>
        <c:baseTimeUnit val="years"/>
      </c:dateAx>
      <c:valAx>
        <c:axId val="470485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048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45.98</c:v>
                </c:pt>
                <c:pt idx="1">
                  <c:v>48.54</c:v>
                </c:pt>
                <c:pt idx="2">
                  <c:v>50.91</c:v>
                </c:pt>
                <c:pt idx="3">
                  <c:v>51.73</c:v>
                </c:pt>
                <c:pt idx="4">
                  <c:v>53.54</c:v>
                </c:pt>
              </c:numCache>
            </c:numRef>
          </c:val>
          <c:extLst>
            <c:ext xmlns:c16="http://schemas.microsoft.com/office/drawing/2014/chart" uri="{C3380CC4-5D6E-409C-BE32-E72D297353CC}">
              <c16:uniqueId val="{00000000-405E-44E7-AFFA-2D91C5142F76}"/>
            </c:ext>
          </c:extLst>
        </c:ser>
        <c:dLbls>
          <c:showLegendKey val="0"/>
          <c:showVal val="0"/>
          <c:showCatName val="0"/>
          <c:showSerName val="0"/>
          <c:showPercent val="0"/>
          <c:showBubbleSize val="0"/>
        </c:dLbls>
        <c:gapWidth val="150"/>
        <c:axId val="470484008"/>
        <c:axId val="47048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37.549999999999997</c:v>
                </c:pt>
                <c:pt idx="1">
                  <c:v>38.86</c:v>
                </c:pt>
                <c:pt idx="2">
                  <c:v>39.81</c:v>
                </c:pt>
                <c:pt idx="3">
                  <c:v>51.44</c:v>
                </c:pt>
                <c:pt idx="4">
                  <c:v>52.4</c:v>
                </c:pt>
              </c:numCache>
            </c:numRef>
          </c:val>
          <c:smooth val="0"/>
          <c:extLst>
            <c:ext xmlns:c16="http://schemas.microsoft.com/office/drawing/2014/chart" uri="{C3380CC4-5D6E-409C-BE32-E72D297353CC}">
              <c16:uniqueId val="{00000001-405E-44E7-AFFA-2D91C5142F76}"/>
            </c:ext>
          </c:extLst>
        </c:ser>
        <c:dLbls>
          <c:showLegendKey val="0"/>
          <c:showVal val="0"/>
          <c:showCatName val="0"/>
          <c:showSerName val="0"/>
          <c:showPercent val="0"/>
          <c:showBubbleSize val="0"/>
        </c:dLbls>
        <c:marker val="1"/>
        <c:smooth val="0"/>
        <c:axId val="470484008"/>
        <c:axId val="470481656"/>
      </c:lineChart>
      <c:dateAx>
        <c:axId val="470484008"/>
        <c:scaling>
          <c:orientation val="minMax"/>
        </c:scaling>
        <c:delete val="1"/>
        <c:axPos val="b"/>
        <c:numFmt formatCode="ge" sourceLinked="1"/>
        <c:majorTickMark val="none"/>
        <c:minorTickMark val="none"/>
        <c:tickLblPos val="none"/>
        <c:crossAx val="470481656"/>
        <c:crosses val="autoZero"/>
        <c:auto val="1"/>
        <c:lblOffset val="100"/>
        <c:baseTimeUnit val="years"/>
      </c:dateAx>
      <c:valAx>
        <c:axId val="47048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8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BA-4598-BA83-449941A76B21}"/>
            </c:ext>
          </c:extLst>
        </c:ser>
        <c:dLbls>
          <c:showLegendKey val="0"/>
          <c:showVal val="0"/>
          <c:showCatName val="0"/>
          <c:showSerName val="0"/>
          <c:showPercent val="0"/>
          <c:showBubbleSize val="0"/>
        </c:dLbls>
        <c:gapWidth val="150"/>
        <c:axId val="470482048"/>
        <c:axId val="47048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9.98</c:v>
                </c:pt>
                <c:pt idx="1">
                  <c:v>12.13</c:v>
                </c:pt>
                <c:pt idx="2">
                  <c:v>13.72</c:v>
                </c:pt>
                <c:pt idx="3">
                  <c:v>16.77</c:v>
                </c:pt>
                <c:pt idx="4">
                  <c:v>18.05</c:v>
                </c:pt>
              </c:numCache>
            </c:numRef>
          </c:val>
          <c:smooth val="0"/>
          <c:extLst>
            <c:ext xmlns:c16="http://schemas.microsoft.com/office/drawing/2014/chart" uri="{C3380CC4-5D6E-409C-BE32-E72D297353CC}">
              <c16:uniqueId val="{00000001-57BA-4598-BA83-449941A76B21}"/>
            </c:ext>
          </c:extLst>
        </c:ser>
        <c:dLbls>
          <c:showLegendKey val="0"/>
          <c:showVal val="0"/>
          <c:showCatName val="0"/>
          <c:showSerName val="0"/>
          <c:showPercent val="0"/>
          <c:showBubbleSize val="0"/>
        </c:dLbls>
        <c:marker val="1"/>
        <c:smooth val="0"/>
        <c:axId val="470482048"/>
        <c:axId val="470486752"/>
      </c:lineChart>
      <c:dateAx>
        <c:axId val="470482048"/>
        <c:scaling>
          <c:orientation val="minMax"/>
        </c:scaling>
        <c:delete val="1"/>
        <c:axPos val="b"/>
        <c:numFmt formatCode="ge" sourceLinked="1"/>
        <c:majorTickMark val="none"/>
        <c:minorTickMark val="none"/>
        <c:tickLblPos val="none"/>
        <c:crossAx val="470486752"/>
        <c:crosses val="autoZero"/>
        <c:auto val="1"/>
        <c:lblOffset val="100"/>
        <c:baseTimeUnit val="years"/>
      </c:dateAx>
      <c:valAx>
        <c:axId val="47048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6A-4BA5-B872-5511F4E536F7}"/>
            </c:ext>
          </c:extLst>
        </c:ser>
        <c:dLbls>
          <c:showLegendKey val="0"/>
          <c:showVal val="0"/>
          <c:showCatName val="0"/>
          <c:showSerName val="0"/>
          <c:showPercent val="0"/>
          <c:showBubbleSize val="0"/>
        </c:dLbls>
        <c:gapWidth val="150"/>
        <c:axId val="470484792"/>
        <c:axId val="47048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25.8</c:v>
                </c:pt>
                <c:pt idx="1">
                  <c:v>23.57</c:v>
                </c:pt>
                <c:pt idx="2">
                  <c:v>21.34</c:v>
                </c:pt>
                <c:pt idx="3">
                  <c:v>16.89</c:v>
                </c:pt>
                <c:pt idx="4">
                  <c:v>17.39</c:v>
                </c:pt>
              </c:numCache>
            </c:numRef>
          </c:val>
          <c:smooth val="0"/>
          <c:extLst>
            <c:ext xmlns:c16="http://schemas.microsoft.com/office/drawing/2014/chart" uri="{C3380CC4-5D6E-409C-BE32-E72D297353CC}">
              <c16:uniqueId val="{00000001-D96A-4BA5-B872-5511F4E536F7}"/>
            </c:ext>
          </c:extLst>
        </c:ser>
        <c:dLbls>
          <c:showLegendKey val="0"/>
          <c:showVal val="0"/>
          <c:showCatName val="0"/>
          <c:showSerName val="0"/>
          <c:showPercent val="0"/>
          <c:showBubbleSize val="0"/>
        </c:dLbls>
        <c:marker val="1"/>
        <c:smooth val="0"/>
        <c:axId val="470484792"/>
        <c:axId val="470481264"/>
      </c:lineChart>
      <c:dateAx>
        <c:axId val="470484792"/>
        <c:scaling>
          <c:orientation val="minMax"/>
        </c:scaling>
        <c:delete val="1"/>
        <c:axPos val="b"/>
        <c:numFmt formatCode="ge" sourceLinked="1"/>
        <c:majorTickMark val="none"/>
        <c:minorTickMark val="none"/>
        <c:tickLblPos val="none"/>
        <c:crossAx val="470481264"/>
        <c:crosses val="autoZero"/>
        <c:auto val="1"/>
        <c:lblOffset val="100"/>
        <c:baseTimeUnit val="years"/>
      </c:dateAx>
      <c:valAx>
        <c:axId val="470481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048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14619.92</c:v>
                </c:pt>
                <c:pt idx="1">
                  <c:v>5551.1</c:v>
                </c:pt>
                <c:pt idx="2">
                  <c:v>15665.53</c:v>
                </c:pt>
                <c:pt idx="3">
                  <c:v>3032.1</c:v>
                </c:pt>
                <c:pt idx="4">
                  <c:v>3341.39</c:v>
                </c:pt>
              </c:numCache>
            </c:numRef>
          </c:val>
          <c:extLst>
            <c:ext xmlns:c16="http://schemas.microsoft.com/office/drawing/2014/chart" uri="{C3380CC4-5D6E-409C-BE32-E72D297353CC}">
              <c16:uniqueId val="{00000000-27D0-4AE3-AF83-983A90030891}"/>
            </c:ext>
          </c:extLst>
        </c:ser>
        <c:dLbls>
          <c:showLegendKey val="0"/>
          <c:showVal val="0"/>
          <c:showCatName val="0"/>
          <c:showSerName val="0"/>
          <c:showPercent val="0"/>
          <c:showBubbleSize val="0"/>
        </c:dLbls>
        <c:gapWidth val="150"/>
        <c:axId val="472225456"/>
        <c:axId val="472221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720.62</c:v>
                </c:pt>
                <c:pt idx="1">
                  <c:v>654.97</c:v>
                </c:pt>
                <c:pt idx="2">
                  <c:v>634.53</c:v>
                </c:pt>
                <c:pt idx="3">
                  <c:v>200.22</c:v>
                </c:pt>
                <c:pt idx="4">
                  <c:v>212.95</c:v>
                </c:pt>
              </c:numCache>
            </c:numRef>
          </c:val>
          <c:smooth val="0"/>
          <c:extLst>
            <c:ext xmlns:c16="http://schemas.microsoft.com/office/drawing/2014/chart" uri="{C3380CC4-5D6E-409C-BE32-E72D297353CC}">
              <c16:uniqueId val="{00000001-27D0-4AE3-AF83-983A90030891}"/>
            </c:ext>
          </c:extLst>
        </c:ser>
        <c:dLbls>
          <c:showLegendKey val="0"/>
          <c:showVal val="0"/>
          <c:showCatName val="0"/>
          <c:showSerName val="0"/>
          <c:showPercent val="0"/>
          <c:showBubbleSize val="0"/>
        </c:dLbls>
        <c:marker val="1"/>
        <c:smooth val="0"/>
        <c:axId val="472225456"/>
        <c:axId val="472221928"/>
      </c:lineChart>
      <c:dateAx>
        <c:axId val="472225456"/>
        <c:scaling>
          <c:orientation val="minMax"/>
        </c:scaling>
        <c:delete val="1"/>
        <c:axPos val="b"/>
        <c:numFmt formatCode="ge" sourceLinked="1"/>
        <c:majorTickMark val="none"/>
        <c:minorTickMark val="none"/>
        <c:tickLblPos val="none"/>
        <c:crossAx val="472221928"/>
        <c:crosses val="autoZero"/>
        <c:auto val="1"/>
        <c:lblOffset val="100"/>
        <c:baseTimeUnit val="years"/>
      </c:dateAx>
      <c:valAx>
        <c:axId val="472221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222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139.46</c:v>
                </c:pt>
                <c:pt idx="1">
                  <c:v>120.28</c:v>
                </c:pt>
                <c:pt idx="2">
                  <c:v>115.37</c:v>
                </c:pt>
                <c:pt idx="3">
                  <c:v>111.64</c:v>
                </c:pt>
                <c:pt idx="4">
                  <c:v>107.44</c:v>
                </c:pt>
              </c:numCache>
            </c:numRef>
          </c:val>
          <c:extLst>
            <c:ext xmlns:c16="http://schemas.microsoft.com/office/drawing/2014/chart" uri="{C3380CC4-5D6E-409C-BE32-E72D297353CC}">
              <c16:uniqueId val="{00000000-8C2E-47B6-B1AB-7803A29AD148}"/>
            </c:ext>
          </c:extLst>
        </c:ser>
        <c:dLbls>
          <c:showLegendKey val="0"/>
          <c:showVal val="0"/>
          <c:showCatName val="0"/>
          <c:showSerName val="0"/>
          <c:showPercent val="0"/>
          <c:showBubbleSize val="0"/>
        </c:dLbls>
        <c:gapWidth val="150"/>
        <c:axId val="470484400"/>
        <c:axId val="47221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415.99</c:v>
                </c:pt>
                <c:pt idx="1">
                  <c:v>383.75</c:v>
                </c:pt>
                <c:pt idx="2">
                  <c:v>368.94</c:v>
                </c:pt>
                <c:pt idx="3">
                  <c:v>351.06</c:v>
                </c:pt>
                <c:pt idx="4">
                  <c:v>333.48</c:v>
                </c:pt>
              </c:numCache>
            </c:numRef>
          </c:val>
          <c:smooth val="0"/>
          <c:extLst>
            <c:ext xmlns:c16="http://schemas.microsoft.com/office/drawing/2014/chart" uri="{C3380CC4-5D6E-409C-BE32-E72D297353CC}">
              <c16:uniqueId val="{00000001-8C2E-47B6-B1AB-7803A29AD148}"/>
            </c:ext>
          </c:extLst>
        </c:ser>
        <c:dLbls>
          <c:showLegendKey val="0"/>
          <c:showVal val="0"/>
          <c:showCatName val="0"/>
          <c:showSerName val="0"/>
          <c:showPercent val="0"/>
          <c:showBubbleSize val="0"/>
        </c:dLbls>
        <c:marker val="1"/>
        <c:smooth val="0"/>
        <c:axId val="470484400"/>
        <c:axId val="472219968"/>
      </c:lineChart>
      <c:dateAx>
        <c:axId val="470484400"/>
        <c:scaling>
          <c:orientation val="minMax"/>
        </c:scaling>
        <c:delete val="1"/>
        <c:axPos val="b"/>
        <c:numFmt formatCode="ge" sourceLinked="1"/>
        <c:majorTickMark val="none"/>
        <c:minorTickMark val="none"/>
        <c:tickLblPos val="none"/>
        <c:crossAx val="472219968"/>
        <c:crosses val="autoZero"/>
        <c:auto val="1"/>
        <c:lblOffset val="100"/>
        <c:baseTimeUnit val="years"/>
      </c:dateAx>
      <c:valAx>
        <c:axId val="472219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048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108.41</c:v>
                </c:pt>
                <c:pt idx="1">
                  <c:v>110.78</c:v>
                </c:pt>
                <c:pt idx="2">
                  <c:v>111.46</c:v>
                </c:pt>
                <c:pt idx="3">
                  <c:v>118.58</c:v>
                </c:pt>
                <c:pt idx="4">
                  <c:v>114.67</c:v>
                </c:pt>
              </c:numCache>
            </c:numRef>
          </c:val>
          <c:extLst>
            <c:ext xmlns:c16="http://schemas.microsoft.com/office/drawing/2014/chart" uri="{C3380CC4-5D6E-409C-BE32-E72D297353CC}">
              <c16:uniqueId val="{00000000-2426-45C9-AB69-126C57CAC4B6}"/>
            </c:ext>
          </c:extLst>
        </c:ser>
        <c:dLbls>
          <c:showLegendKey val="0"/>
          <c:showVal val="0"/>
          <c:showCatName val="0"/>
          <c:showSerName val="0"/>
          <c:showPercent val="0"/>
          <c:showBubbleSize val="0"/>
        </c:dLbls>
        <c:gapWidth val="150"/>
        <c:axId val="472223496"/>
        <c:axId val="47222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108.61</c:v>
                </c:pt>
                <c:pt idx="1">
                  <c:v>110.39</c:v>
                </c:pt>
                <c:pt idx="2">
                  <c:v>111.12</c:v>
                </c:pt>
                <c:pt idx="3">
                  <c:v>112.92</c:v>
                </c:pt>
                <c:pt idx="4">
                  <c:v>112.81</c:v>
                </c:pt>
              </c:numCache>
            </c:numRef>
          </c:val>
          <c:smooth val="0"/>
          <c:extLst>
            <c:ext xmlns:c16="http://schemas.microsoft.com/office/drawing/2014/chart" uri="{C3380CC4-5D6E-409C-BE32-E72D297353CC}">
              <c16:uniqueId val="{00000001-2426-45C9-AB69-126C57CAC4B6}"/>
            </c:ext>
          </c:extLst>
        </c:ser>
        <c:dLbls>
          <c:showLegendKey val="0"/>
          <c:showVal val="0"/>
          <c:showCatName val="0"/>
          <c:showSerName val="0"/>
          <c:showPercent val="0"/>
          <c:showBubbleSize val="0"/>
        </c:dLbls>
        <c:marker val="1"/>
        <c:smooth val="0"/>
        <c:axId val="472223496"/>
        <c:axId val="472220360"/>
      </c:lineChart>
      <c:dateAx>
        <c:axId val="472223496"/>
        <c:scaling>
          <c:orientation val="minMax"/>
        </c:scaling>
        <c:delete val="1"/>
        <c:axPos val="b"/>
        <c:numFmt formatCode="ge" sourceLinked="1"/>
        <c:majorTickMark val="none"/>
        <c:minorTickMark val="none"/>
        <c:tickLblPos val="none"/>
        <c:crossAx val="472220360"/>
        <c:crosses val="autoZero"/>
        <c:auto val="1"/>
        <c:lblOffset val="100"/>
        <c:baseTimeUnit val="years"/>
      </c:dateAx>
      <c:valAx>
        <c:axId val="47222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22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152.86000000000001</c:v>
                </c:pt>
                <c:pt idx="1">
                  <c:v>150.33000000000001</c:v>
                </c:pt>
                <c:pt idx="2">
                  <c:v>149.75</c:v>
                </c:pt>
                <c:pt idx="3">
                  <c:v>141.62</c:v>
                </c:pt>
                <c:pt idx="4">
                  <c:v>146.05000000000001</c:v>
                </c:pt>
              </c:numCache>
            </c:numRef>
          </c:val>
          <c:extLst>
            <c:ext xmlns:c16="http://schemas.microsoft.com/office/drawing/2014/chart" uri="{C3380CC4-5D6E-409C-BE32-E72D297353CC}">
              <c16:uniqueId val="{00000000-27D8-48E3-B42E-4564403D35A7}"/>
            </c:ext>
          </c:extLst>
        </c:ser>
        <c:dLbls>
          <c:showLegendKey val="0"/>
          <c:showVal val="0"/>
          <c:showCatName val="0"/>
          <c:showSerName val="0"/>
          <c:showPercent val="0"/>
          <c:showBubbleSize val="0"/>
        </c:dLbls>
        <c:gapWidth val="150"/>
        <c:axId val="472224672"/>
        <c:axId val="47222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78.760000000000005</c:v>
                </c:pt>
                <c:pt idx="1">
                  <c:v>76.81</c:v>
                </c:pt>
                <c:pt idx="2">
                  <c:v>75.75</c:v>
                </c:pt>
                <c:pt idx="3">
                  <c:v>75.3</c:v>
                </c:pt>
                <c:pt idx="4">
                  <c:v>75.3</c:v>
                </c:pt>
              </c:numCache>
            </c:numRef>
          </c:val>
          <c:smooth val="0"/>
          <c:extLst>
            <c:ext xmlns:c16="http://schemas.microsoft.com/office/drawing/2014/chart" uri="{C3380CC4-5D6E-409C-BE32-E72D297353CC}">
              <c16:uniqueId val="{00000001-27D8-48E3-B42E-4564403D35A7}"/>
            </c:ext>
          </c:extLst>
        </c:ser>
        <c:dLbls>
          <c:showLegendKey val="0"/>
          <c:showVal val="0"/>
          <c:showCatName val="0"/>
          <c:showSerName val="0"/>
          <c:showPercent val="0"/>
          <c:showBubbleSize val="0"/>
        </c:dLbls>
        <c:marker val="1"/>
        <c:smooth val="0"/>
        <c:axId val="472224672"/>
        <c:axId val="472223104"/>
      </c:lineChart>
      <c:dateAx>
        <c:axId val="472224672"/>
        <c:scaling>
          <c:orientation val="minMax"/>
        </c:scaling>
        <c:delete val="1"/>
        <c:axPos val="b"/>
        <c:numFmt formatCode="ge" sourceLinked="1"/>
        <c:majorTickMark val="none"/>
        <c:minorTickMark val="none"/>
        <c:tickLblPos val="none"/>
        <c:crossAx val="472223104"/>
        <c:crosses val="autoZero"/>
        <c:auto val="1"/>
        <c:lblOffset val="100"/>
        <c:baseTimeUnit val="years"/>
      </c:dateAx>
      <c:valAx>
        <c:axId val="47222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2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【17.39】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【212.95】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【333.48】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【61.82】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【18.05】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【0.26】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Q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東総広域水道企業団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87.74</v>
      </c>
      <c r="K10" s="47"/>
      <c r="L10" s="47"/>
      <c r="M10" s="47"/>
      <c r="N10" s="47"/>
      <c r="O10" s="47"/>
      <c r="P10" s="47"/>
      <c r="Q10" s="47"/>
      <c r="R10" s="47">
        <f>データ!O6</f>
        <v>91.41</v>
      </c>
      <c r="S10" s="47"/>
      <c r="T10" s="47"/>
      <c r="U10" s="47"/>
      <c r="V10" s="47"/>
      <c r="W10" s="47"/>
      <c r="X10" s="47"/>
      <c r="Y10" s="47"/>
      <c r="Z10" s="75">
        <f>データ!P6</f>
        <v>0</v>
      </c>
      <c r="AA10" s="75"/>
      <c r="AB10" s="75"/>
      <c r="AC10" s="75"/>
      <c r="AD10" s="75"/>
      <c r="AE10" s="75"/>
      <c r="AF10" s="75"/>
      <c r="AG10" s="75"/>
      <c r="AH10" s="2"/>
      <c r="AI10" s="75">
        <f>データ!T6</f>
        <v>134337</v>
      </c>
      <c r="AJ10" s="75"/>
      <c r="AK10" s="75"/>
      <c r="AL10" s="75"/>
      <c r="AM10" s="75"/>
      <c r="AN10" s="75"/>
      <c r="AO10" s="75"/>
      <c r="AP10" s="75"/>
      <c r="AQ10" s="47">
        <f>データ!U6</f>
        <v>223.21</v>
      </c>
      <c r="AR10" s="47"/>
      <c r="AS10" s="47"/>
      <c r="AT10" s="47"/>
      <c r="AU10" s="47"/>
      <c r="AV10" s="47"/>
      <c r="AW10" s="47"/>
      <c r="AX10" s="47"/>
      <c r="AY10" s="47">
        <f>データ!V6</f>
        <v>601.84</v>
      </c>
      <c r="AZ10" s="47"/>
      <c r="BA10" s="47"/>
      <c r="BB10" s="47"/>
      <c r="BC10" s="47"/>
      <c r="BD10" s="47"/>
      <c r="BE10" s="47"/>
      <c r="BF10" s="47"/>
      <c r="BG10" s="2"/>
      <c r="BH10" s="2"/>
      <c r="BI10" s="2"/>
      <c r="BJ10" s="2"/>
      <c r="BK10" s="2"/>
      <c r="BL10" s="59" t="s">
        <v>20</v>
      </c>
      <c r="BM10" s="60"/>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22</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24</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58" t="s">
        <v>25</v>
      </c>
      <c r="D34" s="58"/>
      <c r="E34" s="58"/>
      <c r="F34" s="58"/>
      <c r="G34" s="58"/>
      <c r="H34" s="58"/>
      <c r="I34" s="58"/>
      <c r="J34" s="58"/>
      <c r="K34" s="58"/>
      <c r="L34" s="58"/>
      <c r="M34" s="58"/>
      <c r="N34" s="58"/>
      <c r="O34" s="58"/>
      <c r="P34" s="58"/>
      <c r="Q34" s="19"/>
      <c r="R34" s="58" t="s">
        <v>26</v>
      </c>
      <c r="S34" s="58"/>
      <c r="T34" s="58"/>
      <c r="U34" s="58"/>
      <c r="V34" s="58"/>
      <c r="W34" s="58"/>
      <c r="X34" s="58"/>
      <c r="Y34" s="58"/>
      <c r="Z34" s="58"/>
      <c r="AA34" s="58"/>
      <c r="AB34" s="58"/>
      <c r="AC34" s="58"/>
      <c r="AD34" s="58"/>
      <c r="AE34" s="58"/>
      <c r="AF34" s="19"/>
      <c r="AG34" s="58" t="s">
        <v>27</v>
      </c>
      <c r="AH34" s="58"/>
      <c r="AI34" s="58"/>
      <c r="AJ34" s="58"/>
      <c r="AK34" s="58"/>
      <c r="AL34" s="58"/>
      <c r="AM34" s="58"/>
      <c r="AN34" s="58"/>
      <c r="AO34" s="58"/>
      <c r="AP34" s="58"/>
      <c r="AQ34" s="58"/>
      <c r="AR34" s="58"/>
      <c r="AS34" s="58"/>
      <c r="AT34" s="58"/>
      <c r="AU34" s="19"/>
      <c r="AV34" s="58" t="s">
        <v>28</v>
      </c>
      <c r="AW34" s="58"/>
      <c r="AX34" s="58"/>
      <c r="AY34" s="58"/>
      <c r="AZ34" s="58"/>
      <c r="BA34" s="58"/>
      <c r="BB34" s="58"/>
      <c r="BC34" s="58"/>
      <c r="BD34" s="58"/>
      <c r="BE34" s="58"/>
      <c r="BF34" s="58"/>
      <c r="BG34" s="58"/>
      <c r="BH34" s="58"/>
      <c r="BI34" s="58"/>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58"/>
      <c r="D35" s="58"/>
      <c r="E35" s="58"/>
      <c r="F35" s="58"/>
      <c r="G35" s="58"/>
      <c r="H35" s="58"/>
      <c r="I35" s="58"/>
      <c r="J35" s="58"/>
      <c r="K35" s="58"/>
      <c r="L35" s="58"/>
      <c r="M35" s="58"/>
      <c r="N35" s="58"/>
      <c r="O35" s="58"/>
      <c r="P35" s="58"/>
      <c r="Q35" s="19"/>
      <c r="R35" s="58"/>
      <c r="S35" s="58"/>
      <c r="T35" s="58"/>
      <c r="U35" s="58"/>
      <c r="V35" s="58"/>
      <c r="W35" s="58"/>
      <c r="X35" s="58"/>
      <c r="Y35" s="58"/>
      <c r="Z35" s="58"/>
      <c r="AA35" s="58"/>
      <c r="AB35" s="58"/>
      <c r="AC35" s="58"/>
      <c r="AD35" s="58"/>
      <c r="AE35" s="58"/>
      <c r="AF35" s="19"/>
      <c r="AG35" s="58"/>
      <c r="AH35" s="58"/>
      <c r="AI35" s="58"/>
      <c r="AJ35" s="58"/>
      <c r="AK35" s="58"/>
      <c r="AL35" s="58"/>
      <c r="AM35" s="58"/>
      <c r="AN35" s="58"/>
      <c r="AO35" s="58"/>
      <c r="AP35" s="58"/>
      <c r="AQ35" s="58"/>
      <c r="AR35" s="58"/>
      <c r="AS35" s="58"/>
      <c r="AT35" s="58"/>
      <c r="AU35" s="19"/>
      <c r="AV35" s="58"/>
      <c r="AW35" s="58"/>
      <c r="AX35" s="58"/>
      <c r="AY35" s="58"/>
      <c r="AZ35" s="58"/>
      <c r="BA35" s="58"/>
      <c r="BB35" s="58"/>
      <c r="BC35" s="58"/>
      <c r="BD35" s="58"/>
      <c r="BE35" s="58"/>
      <c r="BF35" s="58"/>
      <c r="BG35" s="58"/>
      <c r="BH35" s="58"/>
      <c r="BI35" s="58"/>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9" t="s">
        <v>29</v>
      </c>
      <c r="BM45" s="70"/>
      <c r="BN45" s="70"/>
      <c r="BO45" s="70"/>
      <c r="BP45" s="70"/>
      <c r="BQ45" s="70"/>
      <c r="BR45" s="70"/>
      <c r="BS45" s="70"/>
      <c r="BT45" s="70"/>
      <c r="BU45" s="70"/>
      <c r="BV45" s="70"/>
      <c r="BW45" s="70"/>
      <c r="BX45" s="70"/>
      <c r="BY45" s="70"/>
      <c r="BZ45" s="71"/>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2"/>
      <c r="BM46" s="73"/>
      <c r="BN46" s="73"/>
      <c r="BO46" s="73"/>
      <c r="BP46" s="73"/>
      <c r="BQ46" s="73"/>
      <c r="BR46" s="73"/>
      <c r="BS46" s="73"/>
      <c r="BT46" s="73"/>
      <c r="BU46" s="73"/>
      <c r="BV46" s="73"/>
      <c r="BW46" s="73"/>
      <c r="BX46" s="73"/>
      <c r="BY46" s="73"/>
      <c r="BZ46" s="74"/>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105</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58" t="s">
        <v>30</v>
      </c>
      <c r="D56" s="58"/>
      <c r="E56" s="58"/>
      <c r="F56" s="58"/>
      <c r="G56" s="58"/>
      <c r="H56" s="58"/>
      <c r="I56" s="58"/>
      <c r="J56" s="58"/>
      <c r="K56" s="58"/>
      <c r="L56" s="58"/>
      <c r="M56" s="58"/>
      <c r="N56" s="58"/>
      <c r="O56" s="58"/>
      <c r="P56" s="58"/>
      <c r="Q56" s="19"/>
      <c r="R56" s="58" t="s">
        <v>31</v>
      </c>
      <c r="S56" s="58"/>
      <c r="T56" s="58"/>
      <c r="U56" s="58"/>
      <c r="V56" s="58"/>
      <c r="W56" s="58"/>
      <c r="X56" s="58"/>
      <c r="Y56" s="58"/>
      <c r="Z56" s="58"/>
      <c r="AA56" s="58"/>
      <c r="AB56" s="58"/>
      <c r="AC56" s="58"/>
      <c r="AD56" s="58"/>
      <c r="AE56" s="58"/>
      <c r="AF56" s="19"/>
      <c r="AG56" s="58" t="s">
        <v>32</v>
      </c>
      <c r="AH56" s="58"/>
      <c r="AI56" s="58"/>
      <c r="AJ56" s="58"/>
      <c r="AK56" s="58"/>
      <c r="AL56" s="58"/>
      <c r="AM56" s="58"/>
      <c r="AN56" s="58"/>
      <c r="AO56" s="58"/>
      <c r="AP56" s="58"/>
      <c r="AQ56" s="58"/>
      <c r="AR56" s="58"/>
      <c r="AS56" s="58"/>
      <c r="AT56" s="58"/>
      <c r="AU56" s="19"/>
      <c r="AV56" s="58" t="s">
        <v>33</v>
      </c>
      <c r="AW56" s="58"/>
      <c r="AX56" s="58"/>
      <c r="AY56" s="58"/>
      <c r="AZ56" s="58"/>
      <c r="BA56" s="58"/>
      <c r="BB56" s="58"/>
      <c r="BC56" s="58"/>
      <c r="BD56" s="58"/>
      <c r="BE56" s="58"/>
      <c r="BF56" s="58"/>
      <c r="BG56" s="58"/>
      <c r="BH56" s="58"/>
      <c r="BI56" s="58"/>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58"/>
      <c r="D57" s="58"/>
      <c r="E57" s="58"/>
      <c r="F57" s="58"/>
      <c r="G57" s="58"/>
      <c r="H57" s="58"/>
      <c r="I57" s="58"/>
      <c r="J57" s="58"/>
      <c r="K57" s="58"/>
      <c r="L57" s="58"/>
      <c r="M57" s="58"/>
      <c r="N57" s="58"/>
      <c r="O57" s="58"/>
      <c r="P57" s="58"/>
      <c r="Q57" s="19"/>
      <c r="R57" s="58"/>
      <c r="S57" s="58"/>
      <c r="T57" s="58"/>
      <c r="U57" s="58"/>
      <c r="V57" s="58"/>
      <c r="W57" s="58"/>
      <c r="X57" s="58"/>
      <c r="Y57" s="58"/>
      <c r="Z57" s="58"/>
      <c r="AA57" s="58"/>
      <c r="AB57" s="58"/>
      <c r="AC57" s="58"/>
      <c r="AD57" s="58"/>
      <c r="AE57" s="58"/>
      <c r="AF57" s="19"/>
      <c r="AG57" s="58"/>
      <c r="AH57" s="58"/>
      <c r="AI57" s="58"/>
      <c r="AJ57" s="58"/>
      <c r="AK57" s="58"/>
      <c r="AL57" s="58"/>
      <c r="AM57" s="58"/>
      <c r="AN57" s="58"/>
      <c r="AO57" s="58"/>
      <c r="AP57" s="58"/>
      <c r="AQ57" s="58"/>
      <c r="AR57" s="58"/>
      <c r="AS57" s="58"/>
      <c r="AT57" s="58"/>
      <c r="AU57" s="19"/>
      <c r="AV57" s="58"/>
      <c r="AW57" s="58"/>
      <c r="AX57" s="58"/>
      <c r="AY57" s="58"/>
      <c r="AZ57" s="58"/>
      <c r="BA57" s="58"/>
      <c r="BB57" s="58"/>
      <c r="BC57" s="58"/>
      <c r="BD57" s="58"/>
      <c r="BE57" s="58"/>
      <c r="BF57" s="58"/>
      <c r="BG57" s="58"/>
      <c r="BH57" s="58"/>
      <c r="BI57" s="58"/>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x14ac:dyDescent="0.15">
      <c r="A60" s="2"/>
      <c r="B60" s="66" t="s">
        <v>34</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9" t="s">
        <v>35</v>
      </c>
      <c r="BM64" s="70"/>
      <c r="BN64" s="70"/>
      <c r="BO64" s="70"/>
      <c r="BP64" s="70"/>
      <c r="BQ64" s="70"/>
      <c r="BR64" s="70"/>
      <c r="BS64" s="70"/>
      <c r="BT64" s="70"/>
      <c r="BU64" s="70"/>
      <c r="BV64" s="70"/>
      <c r="BW64" s="70"/>
      <c r="BX64" s="70"/>
      <c r="BY64" s="70"/>
      <c r="BZ64" s="71"/>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2"/>
      <c r="BM65" s="73"/>
      <c r="BN65" s="73"/>
      <c r="BO65" s="73"/>
      <c r="BP65" s="73"/>
      <c r="BQ65" s="73"/>
      <c r="BR65" s="73"/>
      <c r="BS65" s="73"/>
      <c r="BT65" s="73"/>
      <c r="BU65" s="73"/>
      <c r="BV65" s="73"/>
      <c r="BW65" s="73"/>
      <c r="BX65" s="73"/>
      <c r="BY65" s="73"/>
      <c r="BZ65" s="74"/>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7" t="s">
        <v>106</v>
      </c>
      <c r="BM66" s="88"/>
      <c r="BN66" s="88"/>
      <c r="BO66" s="88"/>
      <c r="BP66" s="88"/>
      <c r="BQ66" s="88"/>
      <c r="BR66" s="88"/>
      <c r="BS66" s="88"/>
      <c r="BT66" s="88"/>
      <c r="BU66" s="88"/>
      <c r="BV66" s="88"/>
      <c r="BW66" s="88"/>
      <c r="BX66" s="88"/>
      <c r="BY66" s="88"/>
      <c r="BZ66" s="8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7"/>
      <c r="BM67" s="88"/>
      <c r="BN67" s="88"/>
      <c r="BO67" s="88"/>
      <c r="BP67" s="88"/>
      <c r="BQ67" s="88"/>
      <c r="BR67" s="88"/>
      <c r="BS67" s="88"/>
      <c r="BT67" s="88"/>
      <c r="BU67" s="88"/>
      <c r="BV67" s="88"/>
      <c r="BW67" s="88"/>
      <c r="BX67" s="88"/>
      <c r="BY67" s="88"/>
      <c r="BZ67" s="8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7"/>
      <c r="BM68" s="88"/>
      <c r="BN68" s="88"/>
      <c r="BO68" s="88"/>
      <c r="BP68" s="88"/>
      <c r="BQ68" s="88"/>
      <c r="BR68" s="88"/>
      <c r="BS68" s="88"/>
      <c r="BT68" s="88"/>
      <c r="BU68" s="88"/>
      <c r="BV68" s="88"/>
      <c r="BW68" s="88"/>
      <c r="BX68" s="88"/>
      <c r="BY68" s="88"/>
      <c r="BZ68" s="8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7"/>
      <c r="BM69" s="88"/>
      <c r="BN69" s="88"/>
      <c r="BO69" s="88"/>
      <c r="BP69" s="88"/>
      <c r="BQ69" s="88"/>
      <c r="BR69" s="88"/>
      <c r="BS69" s="88"/>
      <c r="BT69" s="88"/>
      <c r="BU69" s="88"/>
      <c r="BV69" s="88"/>
      <c r="BW69" s="88"/>
      <c r="BX69" s="88"/>
      <c r="BY69" s="88"/>
      <c r="BZ69" s="8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7"/>
      <c r="BM70" s="88"/>
      <c r="BN70" s="88"/>
      <c r="BO70" s="88"/>
      <c r="BP70" s="88"/>
      <c r="BQ70" s="88"/>
      <c r="BR70" s="88"/>
      <c r="BS70" s="88"/>
      <c r="BT70" s="88"/>
      <c r="BU70" s="88"/>
      <c r="BV70" s="88"/>
      <c r="BW70" s="88"/>
      <c r="BX70" s="88"/>
      <c r="BY70" s="88"/>
      <c r="BZ70" s="8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7"/>
      <c r="BM71" s="88"/>
      <c r="BN71" s="88"/>
      <c r="BO71" s="88"/>
      <c r="BP71" s="88"/>
      <c r="BQ71" s="88"/>
      <c r="BR71" s="88"/>
      <c r="BS71" s="88"/>
      <c r="BT71" s="88"/>
      <c r="BU71" s="88"/>
      <c r="BV71" s="88"/>
      <c r="BW71" s="88"/>
      <c r="BX71" s="88"/>
      <c r="BY71" s="88"/>
      <c r="BZ71" s="8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7"/>
      <c r="BM72" s="88"/>
      <c r="BN72" s="88"/>
      <c r="BO72" s="88"/>
      <c r="BP72" s="88"/>
      <c r="BQ72" s="88"/>
      <c r="BR72" s="88"/>
      <c r="BS72" s="88"/>
      <c r="BT72" s="88"/>
      <c r="BU72" s="88"/>
      <c r="BV72" s="88"/>
      <c r="BW72" s="88"/>
      <c r="BX72" s="88"/>
      <c r="BY72" s="88"/>
      <c r="BZ72" s="8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7"/>
      <c r="BM73" s="88"/>
      <c r="BN73" s="88"/>
      <c r="BO73" s="88"/>
      <c r="BP73" s="88"/>
      <c r="BQ73" s="88"/>
      <c r="BR73" s="88"/>
      <c r="BS73" s="88"/>
      <c r="BT73" s="88"/>
      <c r="BU73" s="88"/>
      <c r="BV73" s="88"/>
      <c r="BW73" s="88"/>
      <c r="BX73" s="88"/>
      <c r="BY73" s="88"/>
      <c r="BZ73" s="8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7"/>
      <c r="BM74" s="88"/>
      <c r="BN74" s="88"/>
      <c r="BO74" s="88"/>
      <c r="BP74" s="88"/>
      <c r="BQ74" s="88"/>
      <c r="BR74" s="88"/>
      <c r="BS74" s="88"/>
      <c r="BT74" s="88"/>
      <c r="BU74" s="88"/>
      <c r="BV74" s="88"/>
      <c r="BW74" s="88"/>
      <c r="BX74" s="88"/>
      <c r="BY74" s="88"/>
      <c r="BZ74" s="8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7"/>
      <c r="BM75" s="88"/>
      <c r="BN75" s="88"/>
      <c r="BO75" s="88"/>
      <c r="BP75" s="88"/>
      <c r="BQ75" s="88"/>
      <c r="BR75" s="88"/>
      <c r="BS75" s="88"/>
      <c r="BT75" s="88"/>
      <c r="BU75" s="88"/>
      <c r="BV75" s="88"/>
      <c r="BW75" s="88"/>
      <c r="BX75" s="88"/>
      <c r="BY75" s="88"/>
      <c r="BZ75" s="8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7"/>
      <c r="BM76" s="88"/>
      <c r="BN76" s="88"/>
      <c r="BO76" s="88"/>
      <c r="BP76" s="88"/>
      <c r="BQ76" s="88"/>
      <c r="BR76" s="88"/>
      <c r="BS76" s="88"/>
      <c r="BT76" s="88"/>
      <c r="BU76" s="88"/>
      <c r="BV76" s="88"/>
      <c r="BW76" s="88"/>
      <c r="BX76" s="88"/>
      <c r="BY76" s="88"/>
      <c r="BZ76" s="8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7"/>
      <c r="BM77" s="88"/>
      <c r="BN77" s="88"/>
      <c r="BO77" s="88"/>
      <c r="BP77" s="88"/>
      <c r="BQ77" s="88"/>
      <c r="BR77" s="88"/>
      <c r="BS77" s="88"/>
      <c r="BT77" s="88"/>
      <c r="BU77" s="88"/>
      <c r="BV77" s="88"/>
      <c r="BW77" s="88"/>
      <c r="BX77" s="88"/>
      <c r="BY77" s="88"/>
      <c r="BZ77" s="8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7"/>
      <c r="BM78" s="88"/>
      <c r="BN78" s="88"/>
      <c r="BO78" s="88"/>
      <c r="BP78" s="88"/>
      <c r="BQ78" s="88"/>
      <c r="BR78" s="88"/>
      <c r="BS78" s="88"/>
      <c r="BT78" s="88"/>
      <c r="BU78" s="88"/>
      <c r="BV78" s="88"/>
      <c r="BW78" s="88"/>
      <c r="BX78" s="88"/>
      <c r="BY78" s="88"/>
      <c r="BZ78" s="89"/>
    </row>
    <row r="79" spans="1:78" ht="13.5" customHeight="1" x14ac:dyDescent="0.15">
      <c r="A79" s="2"/>
      <c r="B79" s="16"/>
      <c r="C79" s="58" t="s">
        <v>36</v>
      </c>
      <c r="D79" s="58"/>
      <c r="E79" s="58"/>
      <c r="F79" s="58"/>
      <c r="G79" s="58"/>
      <c r="H79" s="58"/>
      <c r="I79" s="58"/>
      <c r="J79" s="58"/>
      <c r="K79" s="58"/>
      <c r="L79" s="58"/>
      <c r="M79" s="58"/>
      <c r="N79" s="58"/>
      <c r="O79" s="58"/>
      <c r="P79" s="58"/>
      <c r="Q79" s="58"/>
      <c r="R79" s="58"/>
      <c r="S79" s="58"/>
      <c r="T79" s="58"/>
      <c r="U79" s="19"/>
      <c r="V79" s="19"/>
      <c r="W79" s="58" t="s">
        <v>37</v>
      </c>
      <c r="X79" s="58"/>
      <c r="Y79" s="58"/>
      <c r="Z79" s="58"/>
      <c r="AA79" s="58"/>
      <c r="AB79" s="58"/>
      <c r="AC79" s="58"/>
      <c r="AD79" s="58"/>
      <c r="AE79" s="58"/>
      <c r="AF79" s="58"/>
      <c r="AG79" s="58"/>
      <c r="AH79" s="58"/>
      <c r="AI79" s="58"/>
      <c r="AJ79" s="58"/>
      <c r="AK79" s="58"/>
      <c r="AL79" s="58"/>
      <c r="AM79" s="58"/>
      <c r="AN79" s="58"/>
      <c r="AO79" s="19"/>
      <c r="AP79" s="19"/>
      <c r="AQ79" s="58" t="s">
        <v>38</v>
      </c>
      <c r="AR79" s="58"/>
      <c r="AS79" s="58"/>
      <c r="AT79" s="58"/>
      <c r="AU79" s="58"/>
      <c r="AV79" s="58"/>
      <c r="AW79" s="58"/>
      <c r="AX79" s="58"/>
      <c r="AY79" s="58"/>
      <c r="AZ79" s="58"/>
      <c r="BA79" s="58"/>
      <c r="BB79" s="58"/>
      <c r="BC79" s="58"/>
      <c r="BD79" s="58"/>
      <c r="BE79" s="58"/>
      <c r="BF79" s="58"/>
      <c r="BG79" s="58"/>
      <c r="BH79" s="58"/>
      <c r="BI79" s="17"/>
      <c r="BJ79" s="18"/>
      <c r="BK79" s="2"/>
      <c r="BL79" s="87"/>
      <c r="BM79" s="88"/>
      <c r="BN79" s="88"/>
      <c r="BO79" s="88"/>
      <c r="BP79" s="88"/>
      <c r="BQ79" s="88"/>
      <c r="BR79" s="88"/>
      <c r="BS79" s="88"/>
      <c r="BT79" s="88"/>
      <c r="BU79" s="88"/>
      <c r="BV79" s="88"/>
      <c r="BW79" s="88"/>
      <c r="BX79" s="88"/>
      <c r="BY79" s="88"/>
      <c r="BZ79" s="89"/>
    </row>
    <row r="80" spans="1:78" ht="13.5" customHeight="1" x14ac:dyDescent="0.15">
      <c r="A80" s="2"/>
      <c r="B80" s="16"/>
      <c r="C80" s="58"/>
      <c r="D80" s="58"/>
      <c r="E80" s="58"/>
      <c r="F80" s="58"/>
      <c r="G80" s="58"/>
      <c r="H80" s="58"/>
      <c r="I80" s="58"/>
      <c r="J80" s="58"/>
      <c r="K80" s="58"/>
      <c r="L80" s="58"/>
      <c r="M80" s="58"/>
      <c r="N80" s="58"/>
      <c r="O80" s="58"/>
      <c r="P80" s="58"/>
      <c r="Q80" s="58"/>
      <c r="R80" s="58"/>
      <c r="S80" s="58"/>
      <c r="T80" s="58"/>
      <c r="U80" s="19"/>
      <c r="V80" s="19"/>
      <c r="W80" s="58"/>
      <c r="X80" s="58"/>
      <c r="Y80" s="58"/>
      <c r="Z80" s="58"/>
      <c r="AA80" s="58"/>
      <c r="AB80" s="58"/>
      <c r="AC80" s="58"/>
      <c r="AD80" s="58"/>
      <c r="AE80" s="58"/>
      <c r="AF80" s="58"/>
      <c r="AG80" s="58"/>
      <c r="AH80" s="58"/>
      <c r="AI80" s="58"/>
      <c r="AJ80" s="58"/>
      <c r="AK80" s="58"/>
      <c r="AL80" s="58"/>
      <c r="AM80" s="58"/>
      <c r="AN80" s="58"/>
      <c r="AO80" s="19"/>
      <c r="AP80" s="19"/>
      <c r="AQ80" s="58"/>
      <c r="AR80" s="58"/>
      <c r="AS80" s="58"/>
      <c r="AT80" s="58"/>
      <c r="AU80" s="58"/>
      <c r="AV80" s="58"/>
      <c r="AW80" s="58"/>
      <c r="AX80" s="58"/>
      <c r="AY80" s="58"/>
      <c r="AZ80" s="58"/>
      <c r="BA80" s="58"/>
      <c r="BB80" s="58"/>
      <c r="BC80" s="58"/>
      <c r="BD80" s="58"/>
      <c r="BE80" s="58"/>
      <c r="BF80" s="58"/>
      <c r="BG80" s="58"/>
      <c r="BH80" s="58"/>
      <c r="BI80" s="17"/>
      <c r="BJ80" s="18"/>
      <c r="BK80" s="2"/>
      <c r="BL80" s="87"/>
      <c r="BM80" s="88"/>
      <c r="BN80" s="88"/>
      <c r="BO80" s="88"/>
      <c r="BP80" s="88"/>
      <c r="BQ80" s="88"/>
      <c r="BR80" s="88"/>
      <c r="BS80" s="88"/>
      <c r="BT80" s="88"/>
      <c r="BU80" s="88"/>
      <c r="BV80" s="88"/>
      <c r="BW80" s="88"/>
      <c r="BX80" s="88"/>
      <c r="BY80" s="88"/>
      <c r="BZ80" s="8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7"/>
      <c r="BM81" s="88"/>
      <c r="BN81" s="88"/>
      <c r="BO81" s="88"/>
      <c r="BP81" s="88"/>
      <c r="BQ81" s="88"/>
      <c r="BR81" s="88"/>
      <c r="BS81" s="88"/>
      <c r="BT81" s="88"/>
      <c r="BU81" s="88"/>
      <c r="BV81" s="88"/>
      <c r="BW81" s="88"/>
      <c r="BX81" s="88"/>
      <c r="BY81" s="88"/>
      <c r="BZ81" s="8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0"/>
      <c r="BM82" s="91"/>
      <c r="BN82" s="91"/>
      <c r="BO82" s="91"/>
      <c r="BP82" s="91"/>
      <c r="BQ82" s="91"/>
      <c r="BR82" s="91"/>
      <c r="BS82" s="91"/>
      <c r="BT82" s="91"/>
      <c r="BU82" s="91"/>
      <c r="BV82" s="91"/>
      <c r="BW82" s="91"/>
      <c r="BX82" s="91"/>
      <c r="BY82" s="91"/>
      <c r="BZ82" s="92"/>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M8" sqref="EM8"/>
    </sheetView>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x14ac:dyDescent="0.15">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128767</v>
      </c>
      <c r="D6" s="31">
        <f t="shared" si="3"/>
        <v>46</v>
      </c>
      <c r="E6" s="31">
        <f t="shared" si="3"/>
        <v>1</v>
      </c>
      <c r="F6" s="31">
        <f t="shared" si="3"/>
        <v>0</v>
      </c>
      <c r="G6" s="31">
        <f t="shared" si="3"/>
        <v>2</v>
      </c>
      <c r="H6" s="31" t="str">
        <f t="shared" si="3"/>
        <v>千葉県　東総広域水道企業団</v>
      </c>
      <c r="I6" s="31" t="str">
        <f t="shared" si="3"/>
        <v>法適用</v>
      </c>
      <c r="J6" s="31" t="str">
        <f t="shared" si="3"/>
        <v>水道事業</v>
      </c>
      <c r="K6" s="31" t="str">
        <f t="shared" si="3"/>
        <v>用水供給事業</v>
      </c>
      <c r="L6" s="31" t="str">
        <f t="shared" si="3"/>
        <v>B</v>
      </c>
      <c r="M6" s="32" t="str">
        <f t="shared" si="3"/>
        <v>-</v>
      </c>
      <c r="N6" s="32">
        <f t="shared" si="3"/>
        <v>87.74</v>
      </c>
      <c r="O6" s="32">
        <f t="shared" si="3"/>
        <v>91.41</v>
      </c>
      <c r="P6" s="32">
        <f t="shared" si="3"/>
        <v>0</v>
      </c>
      <c r="Q6" s="32" t="str">
        <f t="shared" si="3"/>
        <v>-</v>
      </c>
      <c r="R6" s="32" t="str">
        <f t="shared" si="3"/>
        <v>-</v>
      </c>
      <c r="S6" s="32" t="str">
        <f t="shared" si="3"/>
        <v>-</v>
      </c>
      <c r="T6" s="32">
        <f t="shared" si="3"/>
        <v>134337</v>
      </c>
      <c r="U6" s="32">
        <f t="shared" si="3"/>
        <v>223.21</v>
      </c>
      <c r="V6" s="32">
        <f t="shared" si="3"/>
        <v>601.84</v>
      </c>
      <c r="W6" s="33">
        <f>IF(W7="",NA(),W7)</f>
        <v>113.29</v>
      </c>
      <c r="X6" s="33">
        <f t="shared" ref="X6:AF6" si="4">IF(X7="",NA(),X7)</f>
        <v>112.95</v>
      </c>
      <c r="Y6" s="33">
        <f t="shared" si="4"/>
        <v>112.24</v>
      </c>
      <c r="Z6" s="33">
        <f t="shared" si="4"/>
        <v>117.84</v>
      </c>
      <c r="AA6" s="33">
        <f t="shared" si="4"/>
        <v>114.21</v>
      </c>
      <c r="AB6" s="33">
        <f t="shared" si="4"/>
        <v>111.78</v>
      </c>
      <c r="AC6" s="33">
        <f t="shared" si="4"/>
        <v>113.16</v>
      </c>
      <c r="AD6" s="33">
        <f t="shared" si="4"/>
        <v>113.88</v>
      </c>
      <c r="AE6" s="33">
        <f t="shared" si="4"/>
        <v>113.47</v>
      </c>
      <c r="AF6" s="33">
        <f t="shared" si="4"/>
        <v>113.33</v>
      </c>
      <c r="AG6" s="32" t="str">
        <f>IF(AG7="","",IF(AG7="-","【-】","【"&amp;SUBSTITUTE(TEXT(AG7,"#,##0.00"),"-","△")&amp;"】"))</f>
        <v>【113.33】</v>
      </c>
      <c r="AH6" s="32">
        <f>IF(AH7="",NA(),AH7)</f>
        <v>0</v>
      </c>
      <c r="AI6" s="32">
        <f t="shared" ref="AI6:AQ6" si="5">IF(AI7="",NA(),AI7)</f>
        <v>0</v>
      </c>
      <c r="AJ6" s="32">
        <f t="shared" si="5"/>
        <v>0</v>
      </c>
      <c r="AK6" s="32">
        <f t="shared" si="5"/>
        <v>0</v>
      </c>
      <c r="AL6" s="32">
        <f t="shared" si="5"/>
        <v>0</v>
      </c>
      <c r="AM6" s="33">
        <f t="shared" si="5"/>
        <v>25.8</v>
      </c>
      <c r="AN6" s="33">
        <f t="shared" si="5"/>
        <v>23.57</v>
      </c>
      <c r="AO6" s="33">
        <f t="shared" si="5"/>
        <v>21.34</v>
      </c>
      <c r="AP6" s="33">
        <f t="shared" si="5"/>
        <v>16.89</v>
      </c>
      <c r="AQ6" s="33">
        <f t="shared" si="5"/>
        <v>17.39</v>
      </c>
      <c r="AR6" s="32" t="str">
        <f>IF(AR7="","",IF(AR7="-","【-】","【"&amp;SUBSTITUTE(TEXT(AR7,"#,##0.00"),"-","△")&amp;"】"))</f>
        <v>【17.39】</v>
      </c>
      <c r="AS6" s="33">
        <f>IF(AS7="",NA(),AS7)</f>
        <v>14619.92</v>
      </c>
      <c r="AT6" s="33">
        <f t="shared" ref="AT6:BB6" si="6">IF(AT7="",NA(),AT7)</f>
        <v>5551.1</v>
      </c>
      <c r="AU6" s="33">
        <f t="shared" si="6"/>
        <v>15665.53</v>
      </c>
      <c r="AV6" s="33">
        <f t="shared" si="6"/>
        <v>3032.1</v>
      </c>
      <c r="AW6" s="33">
        <f t="shared" si="6"/>
        <v>3341.39</v>
      </c>
      <c r="AX6" s="33">
        <f t="shared" si="6"/>
        <v>720.62</v>
      </c>
      <c r="AY6" s="33">
        <f t="shared" si="6"/>
        <v>654.97</v>
      </c>
      <c r="AZ6" s="33">
        <f t="shared" si="6"/>
        <v>634.53</v>
      </c>
      <c r="BA6" s="33">
        <f t="shared" si="6"/>
        <v>200.22</v>
      </c>
      <c r="BB6" s="33">
        <f t="shared" si="6"/>
        <v>212.95</v>
      </c>
      <c r="BC6" s="32" t="str">
        <f>IF(BC7="","",IF(BC7="-","【-】","【"&amp;SUBSTITUTE(TEXT(BC7,"#,##0.00"),"-","△")&amp;"】"))</f>
        <v>【212.95】</v>
      </c>
      <c r="BD6" s="33">
        <f>IF(BD7="",NA(),BD7)</f>
        <v>139.46</v>
      </c>
      <c r="BE6" s="33">
        <f t="shared" ref="BE6:BM6" si="7">IF(BE7="",NA(),BE7)</f>
        <v>120.28</v>
      </c>
      <c r="BF6" s="33">
        <f t="shared" si="7"/>
        <v>115.37</v>
      </c>
      <c r="BG6" s="33">
        <f t="shared" si="7"/>
        <v>111.64</v>
      </c>
      <c r="BH6" s="33">
        <f t="shared" si="7"/>
        <v>107.44</v>
      </c>
      <c r="BI6" s="33">
        <f t="shared" si="7"/>
        <v>415.99</v>
      </c>
      <c r="BJ6" s="33">
        <f t="shared" si="7"/>
        <v>383.75</v>
      </c>
      <c r="BK6" s="33">
        <f t="shared" si="7"/>
        <v>368.94</v>
      </c>
      <c r="BL6" s="33">
        <f t="shared" si="7"/>
        <v>351.06</v>
      </c>
      <c r="BM6" s="33">
        <f t="shared" si="7"/>
        <v>333.48</v>
      </c>
      <c r="BN6" s="32" t="str">
        <f>IF(BN7="","",IF(BN7="-","【-】","【"&amp;SUBSTITUTE(TEXT(BN7,"#,##0.00"),"-","△")&amp;"】"))</f>
        <v>【333.48】</v>
      </c>
      <c r="BO6" s="33">
        <f>IF(BO7="",NA(),BO7)</f>
        <v>108.41</v>
      </c>
      <c r="BP6" s="33">
        <f t="shared" ref="BP6:BX6" si="8">IF(BP7="",NA(),BP7)</f>
        <v>110.78</v>
      </c>
      <c r="BQ6" s="33">
        <f t="shared" si="8"/>
        <v>111.46</v>
      </c>
      <c r="BR6" s="33">
        <f t="shared" si="8"/>
        <v>118.58</v>
      </c>
      <c r="BS6" s="33">
        <f t="shared" si="8"/>
        <v>114.67</v>
      </c>
      <c r="BT6" s="33">
        <f t="shared" si="8"/>
        <v>108.61</v>
      </c>
      <c r="BU6" s="33">
        <f t="shared" si="8"/>
        <v>110.39</v>
      </c>
      <c r="BV6" s="33">
        <f t="shared" si="8"/>
        <v>111.12</v>
      </c>
      <c r="BW6" s="33">
        <f t="shared" si="8"/>
        <v>112.92</v>
      </c>
      <c r="BX6" s="33">
        <f t="shared" si="8"/>
        <v>112.81</v>
      </c>
      <c r="BY6" s="32" t="str">
        <f>IF(BY7="","",IF(BY7="-","【-】","【"&amp;SUBSTITUTE(TEXT(BY7,"#,##0.00"),"-","△")&amp;"】"))</f>
        <v>【112.81】</v>
      </c>
      <c r="BZ6" s="33">
        <f>IF(BZ7="",NA(),BZ7)</f>
        <v>152.86000000000001</v>
      </c>
      <c r="CA6" s="33">
        <f t="shared" ref="CA6:CI6" si="9">IF(CA7="",NA(),CA7)</f>
        <v>150.33000000000001</v>
      </c>
      <c r="CB6" s="33">
        <f t="shared" si="9"/>
        <v>149.75</v>
      </c>
      <c r="CC6" s="33">
        <f t="shared" si="9"/>
        <v>141.62</v>
      </c>
      <c r="CD6" s="33">
        <f t="shared" si="9"/>
        <v>146.05000000000001</v>
      </c>
      <c r="CE6" s="33">
        <f t="shared" si="9"/>
        <v>78.760000000000005</v>
      </c>
      <c r="CF6" s="33">
        <f t="shared" si="9"/>
        <v>76.81</v>
      </c>
      <c r="CG6" s="33">
        <f t="shared" si="9"/>
        <v>75.75</v>
      </c>
      <c r="CH6" s="33">
        <f t="shared" si="9"/>
        <v>75.3</v>
      </c>
      <c r="CI6" s="33">
        <f t="shared" si="9"/>
        <v>75.3</v>
      </c>
      <c r="CJ6" s="32" t="str">
        <f>IF(CJ7="","",IF(CJ7="-","【-】","【"&amp;SUBSTITUTE(TEXT(CJ7,"#,##0.00"),"-","△")&amp;"】"))</f>
        <v>【75.30】</v>
      </c>
      <c r="CK6" s="33">
        <f>IF(CK7="",NA(),CK7)</f>
        <v>57.71</v>
      </c>
      <c r="CL6" s="33">
        <f t="shared" ref="CL6:CT6" si="10">IF(CL7="",NA(),CL7)</f>
        <v>57.46</v>
      </c>
      <c r="CM6" s="33">
        <f t="shared" si="10"/>
        <v>57.26</v>
      </c>
      <c r="CN6" s="33">
        <f t="shared" si="10"/>
        <v>56.75</v>
      </c>
      <c r="CO6" s="33">
        <f t="shared" si="10"/>
        <v>56.84</v>
      </c>
      <c r="CP6" s="33">
        <f t="shared" si="10"/>
        <v>63.73</v>
      </c>
      <c r="CQ6" s="33">
        <f t="shared" si="10"/>
        <v>64.55</v>
      </c>
      <c r="CR6" s="33">
        <f t="shared" si="10"/>
        <v>64.12</v>
      </c>
      <c r="CS6" s="33">
        <f t="shared" si="10"/>
        <v>62.69</v>
      </c>
      <c r="CT6" s="33">
        <f t="shared" si="10"/>
        <v>61.82</v>
      </c>
      <c r="CU6" s="32" t="str">
        <f>IF(CU7="","",IF(CU7="-","【-】","【"&amp;SUBSTITUTE(TEXT(CU7,"#,##0.00"),"-","△")&amp;"】"))</f>
        <v>【61.82】</v>
      </c>
      <c r="CV6" s="33">
        <f>IF(CV7="",NA(),CV7)</f>
        <v>99.25</v>
      </c>
      <c r="CW6" s="33">
        <f t="shared" ref="CW6:DE6" si="11">IF(CW7="",NA(),CW7)</f>
        <v>99.27</v>
      </c>
      <c r="CX6" s="33">
        <f t="shared" si="11"/>
        <v>99.33</v>
      </c>
      <c r="CY6" s="33">
        <f t="shared" si="11"/>
        <v>99.39</v>
      </c>
      <c r="CZ6" s="33">
        <f t="shared" si="11"/>
        <v>99.33</v>
      </c>
      <c r="DA6" s="33">
        <f t="shared" si="11"/>
        <v>99.96</v>
      </c>
      <c r="DB6" s="33">
        <f t="shared" si="11"/>
        <v>99.93</v>
      </c>
      <c r="DC6" s="33">
        <f t="shared" si="11"/>
        <v>100.12</v>
      </c>
      <c r="DD6" s="33">
        <f t="shared" si="11"/>
        <v>100.12</v>
      </c>
      <c r="DE6" s="33">
        <f t="shared" si="11"/>
        <v>100.03</v>
      </c>
      <c r="DF6" s="32" t="str">
        <f>IF(DF7="","",IF(DF7="-","【-】","【"&amp;SUBSTITUTE(TEXT(DF7,"#,##0.00"),"-","△")&amp;"】"))</f>
        <v>【100.03】</v>
      </c>
      <c r="DG6" s="33">
        <f>IF(DG7="",NA(),DG7)</f>
        <v>45.98</v>
      </c>
      <c r="DH6" s="33">
        <f t="shared" ref="DH6:DP6" si="12">IF(DH7="",NA(),DH7)</f>
        <v>48.54</v>
      </c>
      <c r="DI6" s="33">
        <f t="shared" si="12"/>
        <v>50.91</v>
      </c>
      <c r="DJ6" s="33">
        <f t="shared" si="12"/>
        <v>51.73</v>
      </c>
      <c r="DK6" s="33">
        <f t="shared" si="12"/>
        <v>53.54</v>
      </c>
      <c r="DL6" s="33">
        <f t="shared" si="12"/>
        <v>37.549999999999997</v>
      </c>
      <c r="DM6" s="33">
        <f t="shared" si="12"/>
        <v>38.86</v>
      </c>
      <c r="DN6" s="33">
        <f t="shared" si="12"/>
        <v>39.81</v>
      </c>
      <c r="DO6" s="33">
        <f t="shared" si="12"/>
        <v>51.44</v>
      </c>
      <c r="DP6" s="33">
        <f t="shared" si="12"/>
        <v>52.4</v>
      </c>
      <c r="DQ6" s="32" t="str">
        <f>IF(DQ7="","",IF(DQ7="-","【-】","【"&amp;SUBSTITUTE(TEXT(DQ7,"#,##0.00"),"-","△")&amp;"】"))</f>
        <v>【52.40】</v>
      </c>
      <c r="DR6" s="32">
        <f>IF(DR7="",NA(),DR7)</f>
        <v>0</v>
      </c>
      <c r="DS6" s="32">
        <f t="shared" ref="DS6:EA6" si="13">IF(DS7="",NA(),DS7)</f>
        <v>0</v>
      </c>
      <c r="DT6" s="32">
        <f t="shared" si="13"/>
        <v>0</v>
      </c>
      <c r="DU6" s="32">
        <f t="shared" si="13"/>
        <v>0</v>
      </c>
      <c r="DV6" s="32">
        <f t="shared" si="13"/>
        <v>0</v>
      </c>
      <c r="DW6" s="33">
        <f t="shared" si="13"/>
        <v>9.98</v>
      </c>
      <c r="DX6" s="33">
        <f t="shared" si="13"/>
        <v>12.13</v>
      </c>
      <c r="DY6" s="33">
        <f t="shared" si="13"/>
        <v>13.72</v>
      </c>
      <c r="DZ6" s="33">
        <f t="shared" si="13"/>
        <v>16.77</v>
      </c>
      <c r="EA6" s="33">
        <f t="shared" si="13"/>
        <v>18.05</v>
      </c>
      <c r="EB6" s="32" t="str">
        <f>IF(EB7="","",IF(EB7="-","【-】","【"&amp;SUBSTITUTE(TEXT(EB7,"#,##0.00"),"-","△")&amp;"】"))</f>
        <v>【18.05】</v>
      </c>
      <c r="EC6" s="33">
        <f>IF(EC7="",NA(),EC7)</f>
        <v>11.06</v>
      </c>
      <c r="ED6" s="32">
        <f t="shared" ref="ED6:EL6" si="14">IF(ED7="",NA(),ED7)</f>
        <v>0</v>
      </c>
      <c r="EE6" s="32">
        <f t="shared" si="14"/>
        <v>0</v>
      </c>
      <c r="EF6" s="32">
        <f t="shared" si="14"/>
        <v>0</v>
      </c>
      <c r="EG6" s="32">
        <f t="shared" si="14"/>
        <v>0</v>
      </c>
      <c r="EH6" s="33">
        <f t="shared" si="14"/>
        <v>0.31</v>
      </c>
      <c r="EI6" s="33">
        <f t="shared" si="14"/>
        <v>0.16</v>
      </c>
      <c r="EJ6" s="33">
        <f t="shared" si="14"/>
        <v>0.25</v>
      </c>
      <c r="EK6" s="33">
        <f t="shared" si="14"/>
        <v>0.13</v>
      </c>
      <c r="EL6" s="33">
        <f t="shared" si="14"/>
        <v>0.26</v>
      </c>
      <c r="EM6" s="32" t="str">
        <f>IF(EM7="","",IF(EM7="-","【-】","【"&amp;SUBSTITUTE(TEXT(EM7,"#,##0.00"),"-","△")&amp;"】"))</f>
        <v>【0.26】</v>
      </c>
    </row>
    <row r="7" spans="1:143" s="34" customFormat="1" x14ac:dyDescent="0.15">
      <c r="A7" s="26"/>
      <c r="B7" s="35">
        <v>2015</v>
      </c>
      <c r="C7" s="35">
        <v>128767</v>
      </c>
      <c r="D7" s="35">
        <v>46</v>
      </c>
      <c r="E7" s="35">
        <v>1</v>
      </c>
      <c r="F7" s="35">
        <v>0</v>
      </c>
      <c r="G7" s="35">
        <v>2</v>
      </c>
      <c r="H7" s="35" t="s">
        <v>93</v>
      </c>
      <c r="I7" s="35" t="s">
        <v>94</v>
      </c>
      <c r="J7" s="35" t="s">
        <v>95</v>
      </c>
      <c r="K7" s="35" t="s">
        <v>96</v>
      </c>
      <c r="L7" s="35" t="s">
        <v>97</v>
      </c>
      <c r="M7" s="36" t="s">
        <v>98</v>
      </c>
      <c r="N7" s="36">
        <v>87.74</v>
      </c>
      <c r="O7" s="36">
        <v>91.41</v>
      </c>
      <c r="P7" s="36">
        <v>0</v>
      </c>
      <c r="Q7" s="36" t="s">
        <v>98</v>
      </c>
      <c r="R7" s="36" t="s">
        <v>98</v>
      </c>
      <c r="S7" s="36" t="s">
        <v>98</v>
      </c>
      <c r="T7" s="36">
        <v>134337</v>
      </c>
      <c r="U7" s="36">
        <v>223.21</v>
      </c>
      <c r="V7" s="36">
        <v>601.84</v>
      </c>
      <c r="W7" s="36">
        <v>113.29</v>
      </c>
      <c r="X7" s="36">
        <v>112.95</v>
      </c>
      <c r="Y7" s="36">
        <v>112.24</v>
      </c>
      <c r="Z7" s="36">
        <v>117.84</v>
      </c>
      <c r="AA7" s="36">
        <v>114.21</v>
      </c>
      <c r="AB7" s="36">
        <v>111.78</v>
      </c>
      <c r="AC7" s="36">
        <v>113.16</v>
      </c>
      <c r="AD7" s="36">
        <v>113.88</v>
      </c>
      <c r="AE7" s="36">
        <v>113.47</v>
      </c>
      <c r="AF7" s="36">
        <v>113.33</v>
      </c>
      <c r="AG7" s="36">
        <v>113.33</v>
      </c>
      <c r="AH7" s="36">
        <v>0</v>
      </c>
      <c r="AI7" s="36">
        <v>0</v>
      </c>
      <c r="AJ7" s="36">
        <v>0</v>
      </c>
      <c r="AK7" s="36">
        <v>0</v>
      </c>
      <c r="AL7" s="36">
        <v>0</v>
      </c>
      <c r="AM7" s="36">
        <v>25.8</v>
      </c>
      <c r="AN7" s="36">
        <v>23.57</v>
      </c>
      <c r="AO7" s="36">
        <v>21.34</v>
      </c>
      <c r="AP7" s="36">
        <v>16.89</v>
      </c>
      <c r="AQ7" s="36">
        <v>17.39</v>
      </c>
      <c r="AR7" s="36">
        <v>17.39</v>
      </c>
      <c r="AS7" s="36">
        <v>14619.92</v>
      </c>
      <c r="AT7" s="36">
        <v>5551.1</v>
      </c>
      <c r="AU7" s="36">
        <v>15665.53</v>
      </c>
      <c r="AV7" s="36">
        <v>3032.1</v>
      </c>
      <c r="AW7" s="36">
        <v>3341.39</v>
      </c>
      <c r="AX7" s="36">
        <v>720.62</v>
      </c>
      <c r="AY7" s="36">
        <v>654.97</v>
      </c>
      <c r="AZ7" s="36">
        <v>634.53</v>
      </c>
      <c r="BA7" s="36">
        <v>200.22</v>
      </c>
      <c r="BB7" s="36">
        <v>212.95</v>
      </c>
      <c r="BC7" s="36">
        <v>212.95</v>
      </c>
      <c r="BD7" s="36">
        <v>139.46</v>
      </c>
      <c r="BE7" s="36">
        <v>120.28</v>
      </c>
      <c r="BF7" s="36">
        <v>115.37</v>
      </c>
      <c r="BG7" s="36">
        <v>111.64</v>
      </c>
      <c r="BH7" s="36">
        <v>107.44</v>
      </c>
      <c r="BI7" s="36">
        <v>415.99</v>
      </c>
      <c r="BJ7" s="36">
        <v>383.75</v>
      </c>
      <c r="BK7" s="36">
        <v>368.94</v>
      </c>
      <c r="BL7" s="36">
        <v>351.06</v>
      </c>
      <c r="BM7" s="36">
        <v>333.48</v>
      </c>
      <c r="BN7" s="36">
        <v>333.48</v>
      </c>
      <c r="BO7" s="36">
        <v>108.41</v>
      </c>
      <c r="BP7" s="36">
        <v>110.78</v>
      </c>
      <c r="BQ7" s="36">
        <v>111.46</v>
      </c>
      <c r="BR7" s="36">
        <v>118.58</v>
      </c>
      <c r="BS7" s="36">
        <v>114.67</v>
      </c>
      <c r="BT7" s="36">
        <v>108.61</v>
      </c>
      <c r="BU7" s="36">
        <v>110.39</v>
      </c>
      <c r="BV7" s="36">
        <v>111.12</v>
      </c>
      <c r="BW7" s="36">
        <v>112.92</v>
      </c>
      <c r="BX7" s="36">
        <v>112.81</v>
      </c>
      <c r="BY7" s="36">
        <v>112.81</v>
      </c>
      <c r="BZ7" s="36">
        <v>152.86000000000001</v>
      </c>
      <c r="CA7" s="36">
        <v>150.33000000000001</v>
      </c>
      <c r="CB7" s="36">
        <v>149.75</v>
      </c>
      <c r="CC7" s="36">
        <v>141.62</v>
      </c>
      <c r="CD7" s="36">
        <v>146.05000000000001</v>
      </c>
      <c r="CE7" s="36">
        <v>78.760000000000005</v>
      </c>
      <c r="CF7" s="36">
        <v>76.81</v>
      </c>
      <c r="CG7" s="36">
        <v>75.75</v>
      </c>
      <c r="CH7" s="36">
        <v>75.3</v>
      </c>
      <c r="CI7" s="36">
        <v>75.3</v>
      </c>
      <c r="CJ7" s="36">
        <v>75.3</v>
      </c>
      <c r="CK7" s="36">
        <v>57.71</v>
      </c>
      <c r="CL7" s="36">
        <v>57.46</v>
      </c>
      <c r="CM7" s="36">
        <v>57.26</v>
      </c>
      <c r="CN7" s="36">
        <v>56.75</v>
      </c>
      <c r="CO7" s="36">
        <v>56.84</v>
      </c>
      <c r="CP7" s="36">
        <v>63.73</v>
      </c>
      <c r="CQ7" s="36">
        <v>64.55</v>
      </c>
      <c r="CR7" s="36">
        <v>64.12</v>
      </c>
      <c r="CS7" s="36">
        <v>62.69</v>
      </c>
      <c r="CT7" s="36">
        <v>61.82</v>
      </c>
      <c r="CU7" s="36">
        <v>61.82</v>
      </c>
      <c r="CV7" s="36">
        <v>99.25</v>
      </c>
      <c r="CW7" s="36">
        <v>99.27</v>
      </c>
      <c r="CX7" s="36">
        <v>99.33</v>
      </c>
      <c r="CY7" s="36">
        <v>99.39</v>
      </c>
      <c r="CZ7" s="36">
        <v>99.33</v>
      </c>
      <c r="DA7" s="36">
        <v>99.96</v>
      </c>
      <c r="DB7" s="36">
        <v>99.93</v>
      </c>
      <c r="DC7" s="36">
        <v>100.12</v>
      </c>
      <c r="DD7" s="36">
        <v>100.12</v>
      </c>
      <c r="DE7" s="36">
        <v>100.03</v>
      </c>
      <c r="DF7" s="36">
        <v>100.03</v>
      </c>
      <c r="DG7" s="36">
        <v>45.98</v>
      </c>
      <c r="DH7" s="36">
        <v>48.54</v>
      </c>
      <c r="DI7" s="36">
        <v>50.91</v>
      </c>
      <c r="DJ7" s="36">
        <v>51.73</v>
      </c>
      <c r="DK7" s="36">
        <v>53.54</v>
      </c>
      <c r="DL7" s="36">
        <v>37.549999999999997</v>
      </c>
      <c r="DM7" s="36">
        <v>38.86</v>
      </c>
      <c r="DN7" s="36">
        <v>39.81</v>
      </c>
      <c r="DO7" s="36">
        <v>51.44</v>
      </c>
      <c r="DP7" s="36">
        <v>52.4</v>
      </c>
      <c r="DQ7" s="36">
        <v>52.4</v>
      </c>
      <c r="DR7" s="36">
        <v>0</v>
      </c>
      <c r="DS7" s="36">
        <v>0</v>
      </c>
      <c r="DT7" s="36">
        <v>0</v>
      </c>
      <c r="DU7" s="36">
        <v>0</v>
      </c>
      <c r="DV7" s="36">
        <v>0</v>
      </c>
      <c r="DW7" s="36">
        <v>9.98</v>
      </c>
      <c r="DX7" s="36">
        <v>12.13</v>
      </c>
      <c r="DY7" s="36">
        <v>13.72</v>
      </c>
      <c r="DZ7" s="36">
        <v>16.77</v>
      </c>
      <c r="EA7" s="36">
        <v>18.05</v>
      </c>
      <c r="EB7" s="36">
        <v>18.05</v>
      </c>
      <c r="EC7" s="36">
        <v>11.06</v>
      </c>
      <c r="ED7" s="36">
        <v>0</v>
      </c>
      <c r="EE7" s="36">
        <v>0</v>
      </c>
      <c r="EF7" s="36">
        <v>0</v>
      </c>
      <c r="EG7" s="36">
        <v>0</v>
      </c>
      <c r="EH7" s="36">
        <v>0.31</v>
      </c>
      <c r="EI7" s="36">
        <v>0.16</v>
      </c>
      <c r="EJ7" s="36">
        <v>0.25</v>
      </c>
      <c r="EK7" s="36">
        <v>0.13</v>
      </c>
      <c r="EL7" s="36">
        <v>0.26</v>
      </c>
      <c r="EM7" s="36">
        <v>0.26</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2017-02-01T08:39:01Z</dcterms:created>
  <dcterms:modified xsi:type="dcterms:W3CDTF">2017-02-14T23:11:02Z</dcterms:modified>
  <cp:category/>
</cp:coreProperties>
</file>