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0490" windowHeight="7500"/>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I10" i="4"/>
  <c r="B10" i="4"/>
  <c r="BB8" i="4"/>
  <c r="AT8" i="4"/>
  <c r="W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<sst xmlns="http://schemas.openxmlformats.org/spreadsheetml/2006/main" count="232" uniqueCount="120">
  <si>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</si>
  <si>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</si>
  <si>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</si>
  <si>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</si>
  <si>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</si>
  <si>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</si>
  <si>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</si>
  <si>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</si>
  <si>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</si>
  <si>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</si>
  <si>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</si>
  <si>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</si>
  <si>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</si>
  <si>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</si>
  <si>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</si>
  <si>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</si>
  <si>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</si>
  <si>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</si>
  <si>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</si>
  <si>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</si>
  <si>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</si>
  <si>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</si>
  <si>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</si>
  <si>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</si>
  <si>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</si>
  <si>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</si>
  <si>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</si>
  <si>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</si>
  <si>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</si>
  <si>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</si>
  <si>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</si>
  <si>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</si>
  <si>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</si>
  <si>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</si>
  <si>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</si>
  <si>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</si>
  <si>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</si>
  <si>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</si>
  <si>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</si>
  <si>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</si>
  <si>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</si>
  <si>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</si>
  <si>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</si>
  <si>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</si>
  <si>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</si>
  <si>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</si>
  <si>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</si>
  <si>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</si>
  <si>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</si>
  <si>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</si>
  <si>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</si>
  <si>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</si>
  <si>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</si>
  <si>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</si>
  <si>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</si>
  <si>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</si>
  <si>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</si>
  <si>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</si>
  <si>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</si>
  <si>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</si>
  <si>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</si>
  <si>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</si>
  <si>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</si>
  <si>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</si>
  <si>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</si>
  <si>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</si>
  <si>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</si>
  <si>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</si>
  <si>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</si>
  <si>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</si>
  <si>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</si>
  <si>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</si>
  <si>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</si>
  <si>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</si>
  <si>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</si>
  <si>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</si>
  <si>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</si>
  <si>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</si>
  <si>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</si>
  <si>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</si>
  <si>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</si>
  <si>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</si>
  <si>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</si>
  <si>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</si>
  <si>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</si>
  <si>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</si>
  <si>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</si>
  <si>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</si>
  <si>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</si>
  <si>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</si>
  <si>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</si>
  <si>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</si>
  <si>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</si>
  <si>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</si>
  <si>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</si>
  <si>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</si>
  <si>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</si>
  <si>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</si>
  <si>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</si>
  <si>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</si>
  <si>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</si>
  <si>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</si>
  <si>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</si>
  <si>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</si>
  <si>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</si>
  <si>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野田市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</si>
  <si>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</si>
  <si>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</si>
  <si>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</si>
  <si>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</si>
  <si>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</si>
  <si>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</si>
  <si>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</si>
  <si>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</si>
  <si>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</si>
  <si>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</si>
  <si>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有形固定資産減価償却率は、平均値の推移と同じく年々上昇傾向にあり、水道施設全体において経年による保有資産の老朽化が進んでいることを示しています。　　　　　　　　　　　　　　　　　　
　管路経年化率は、管路の一部において法定耐用年数が経過していることを示しています。平均値の推移同様に、今後も法定耐用年数を経過する管路は増加することが想定され、老朽管の更新が引き続き課題となっています。
　管路更新率は、平均値と比較し数値が低くなっていますが、実態に即した管路の使用可能年数を考慮し、限られた予算の中で計画的に更新事業を進めております。平成28年度については、あえて更新スピードを鈍化させ経営バランスを図っております。</t>
    <rPh sb="1" eb="3">
      <t>ユウケイ</t>
    </rPh>
    <rPh sb="3" eb="5">
      <t>コテイ</t>
    </rPh>
    <rPh sb="5" eb="7">
      <t>シサン</t>
    </rPh>
    <rPh sb="7" eb="9">
      <t>ゲンカ</t>
    </rPh>
    <rPh sb="9" eb="11">
      <t>ショウキャク</t>
    </rPh>
    <rPh sb="11" eb="12">
      <t>リツ</t>
    </rPh>
    <rPh sb="14" eb="16">
      <t>ヘイキン</t>
    </rPh>
    <rPh sb="16" eb="17">
      <t>アタイ</t>
    </rPh>
    <rPh sb="18" eb="20">
      <t>スイイ</t>
    </rPh>
    <rPh sb="21" eb="22">
      <t>オナ</t>
    </rPh>
    <rPh sb="24" eb="26">
      <t>ネンネン</t>
    </rPh>
    <rPh sb="26" eb="28">
      <t>ジョウショウ</t>
    </rPh>
    <rPh sb="28" eb="30">
      <t>ケイコウ</t>
    </rPh>
    <rPh sb="34" eb="36">
      <t>スイドウ</t>
    </rPh>
    <rPh sb="36" eb="38">
      <t>シセツ</t>
    </rPh>
    <rPh sb="38" eb="40">
      <t>ゼンタイ</t>
    </rPh>
    <rPh sb="44" eb="46">
      <t>ケイネン</t>
    </rPh>
    <rPh sb="49" eb="51">
      <t>ホユウ</t>
    </rPh>
    <rPh sb="51" eb="53">
      <t>シサン</t>
    </rPh>
    <rPh sb="54" eb="57">
      <t>ロウキュウカ</t>
    </rPh>
    <rPh sb="58" eb="59">
      <t>スス</t>
    </rPh>
    <rPh sb="66" eb="67">
      <t>シメ</t>
    </rPh>
    <rPh sb="93" eb="95">
      <t>カンロ</t>
    </rPh>
    <rPh sb="95" eb="98">
      <t>ケイネンカ</t>
    </rPh>
    <rPh sb="98" eb="99">
      <t>リツ</t>
    </rPh>
    <rPh sb="101" eb="103">
      <t>カンロ</t>
    </rPh>
    <rPh sb="104" eb="106">
      <t>イチブ</t>
    </rPh>
    <rPh sb="110" eb="112">
      <t>ホウテイ</t>
    </rPh>
    <rPh sb="112" eb="114">
      <t>タイヨウ</t>
    </rPh>
    <rPh sb="114" eb="116">
      <t>ネンスウ</t>
    </rPh>
    <rPh sb="117" eb="119">
      <t>ケイカ</t>
    </rPh>
    <rPh sb="126" eb="127">
      <t>シメ</t>
    </rPh>
    <rPh sb="133" eb="136">
      <t>ヘイキンチ</t>
    </rPh>
    <rPh sb="137" eb="139">
      <t>スイイ</t>
    </rPh>
    <rPh sb="139" eb="141">
      <t>ドウヨウ</t>
    </rPh>
    <rPh sb="143" eb="145">
      <t>コンゴ</t>
    </rPh>
    <rPh sb="146" eb="148">
      <t>ホウテイ</t>
    </rPh>
    <rPh sb="148" eb="150">
      <t>タイヨウ</t>
    </rPh>
    <rPh sb="150" eb="152">
      <t>ネンスウ</t>
    </rPh>
    <rPh sb="153" eb="155">
      <t>ケイカ</t>
    </rPh>
    <rPh sb="157" eb="159">
      <t>カンロ</t>
    </rPh>
    <rPh sb="160" eb="162">
      <t>ゾウカ</t>
    </rPh>
    <rPh sb="167" eb="169">
      <t>ソウテイ</t>
    </rPh>
    <rPh sb="172" eb="174">
      <t>ロウキュウ</t>
    </rPh>
    <rPh sb="174" eb="175">
      <t>カン</t>
    </rPh>
    <rPh sb="176" eb="178">
      <t>コウシン</t>
    </rPh>
    <rPh sb="179" eb="180">
      <t>ヒ</t>
    </rPh>
    <rPh sb="181" eb="182">
      <t>ツヅ</t>
    </rPh>
    <rPh sb="183" eb="185">
      <t>カダイ</t>
    </rPh>
    <rPh sb="195" eb="197">
      <t>カンロ</t>
    </rPh>
    <rPh sb="197" eb="199">
      <t>コウシン</t>
    </rPh>
    <rPh sb="199" eb="200">
      <t>リツ</t>
    </rPh>
    <rPh sb="202" eb="205">
      <t>ヘイキンチ</t>
    </rPh>
    <rPh sb="206" eb="208">
      <t>ヒカク</t>
    </rPh>
    <rPh sb="209" eb="211">
      <t>スウチ</t>
    </rPh>
    <rPh sb="212" eb="213">
      <t>ヒク</t>
    </rPh>
    <rPh sb="222" eb="224">
      <t>ジッタイ</t>
    </rPh>
    <rPh sb="225" eb="226">
      <t>ソク</t>
    </rPh>
    <rPh sb="228" eb="230">
      <t>カンロ</t>
    </rPh>
    <rPh sb="231" eb="233">
      <t>シヨウ</t>
    </rPh>
    <rPh sb="233" eb="235">
      <t>カノウ</t>
    </rPh>
    <rPh sb="235" eb="237">
      <t>ネンスウ</t>
    </rPh>
    <rPh sb="238" eb="240">
      <t>コウリョ</t>
    </rPh>
    <rPh sb="242" eb="243">
      <t>カギ</t>
    </rPh>
    <rPh sb="246" eb="248">
      <t>ヨサン</t>
    </rPh>
    <rPh sb="249" eb="250">
      <t>ナカ</t>
    </rPh>
    <rPh sb="251" eb="254">
      <t>ケイカクテキ</t>
    </rPh>
    <rPh sb="255" eb="257">
      <t>コウシン</t>
    </rPh>
    <rPh sb="257" eb="259">
      <t>ジギョウ</t>
    </rPh>
    <rPh sb="260" eb="261">
      <t>スス</t>
    </rPh>
    <rPh sb="268" eb="270">
      <t>ヘイセイ</t>
    </rPh>
    <rPh sb="272" eb="274">
      <t>ネンド</t>
    </rPh>
    <rPh sb="283" eb="285">
      <t>コウシン</t>
    </rPh>
    <rPh sb="290" eb="292">
      <t>ドンカ</t>
    </rPh>
    <rPh sb="294" eb="296">
      <t>ケイエイ</t>
    </rPh>
    <rPh sb="301" eb="302">
      <t>ハカ</t>
    </rPh>
    <phoneticPr fontId="7"/>
  </si>
  <si>
    <t>　現段階においては、経営バランスを保持しておりますが、水道を取り巻く経営環境は一段と厳しさを増しています。給水件数の増加に給水収益が伴わず、給水収益の増加が期待出来ない状況です。
　企業を維持・発展させるためには、一定の利益を獲得しなければならないことから、利益の達成目標と実績数値の差異の分析を行い、必要に応じて是正措置を講じていきます。また、企業全体の経営バランスを常に意識した上で経営の効率化を推進し、現行の料金体系を維持しつつ、独立採算性の原則に立ち、給水収益による黒字経営を維持できるよう努めます。
　施設や管路の更新については、ライフサイクルコストの低減を図り、長期的経済性を勘案した維持管理型の取り組みを行っていく必要があります。また、投資効果を高めることなど戦略的投資を実施し、計画的且つ効率的に更新を行ってきます。</t>
    <rPh sb="1" eb="4">
      <t>ゲンダンカイ</t>
    </rPh>
    <rPh sb="10" eb="12">
      <t>ケイエイ</t>
    </rPh>
    <rPh sb="17" eb="19">
      <t>ホジ</t>
    </rPh>
    <rPh sb="27" eb="29">
      <t>スイドウ</t>
    </rPh>
    <rPh sb="30" eb="31">
      <t>ト</t>
    </rPh>
    <rPh sb="32" eb="33">
      <t>マ</t>
    </rPh>
    <rPh sb="34" eb="36">
      <t>ケイエイ</t>
    </rPh>
    <rPh sb="36" eb="38">
      <t>カンキョウ</t>
    </rPh>
    <rPh sb="39" eb="41">
      <t>イチダン</t>
    </rPh>
    <rPh sb="42" eb="43">
      <t>キビ</t>
    </rPh>
    <rPh sb="46" eb="47">
      <t>マ</t>
    </rPh>
    <rPh sb="53" eb="55">
      <t>キュウスイ</t>
    </rPh>
    <rPh sb="55" eb="57">
      <t>ケンスウ</t>
    </rPh>
    <rPh sb="58" eb="60">
      <t>ゾウカ</t>
    </rPh>
    <rPh sb="61" eb="63">
      <t>キュウスイ</t>
    </rPh>
    <rPh sb="63" eb="65">
      <t>シュウエキ</t>
    </rPh>
    <rPh sb="66" eb="67">
      <t>トモナ</t>
    </rPh>
    <rPh sb="70" eb="72">
      <t>キュウスイ</t>
    </rPh>
    <rPh sb="72" eb="74">
      <t>シュウエキ</t>
    </rPh>
    <rPh sb="75" eb="77">
      <t>ゾウカ</t>
    </rPh>
    <rPh sb="78" eb="80">
      <t>キタイ</t>
    </rPh>
    <rPh sb="80" eb="82">
      <t>デキ</t>
    </rPh>
    <rPh sb="84" eb="86">
      <t>ジョウキョウ</t>
    </rPh>
    <rPh sb="91" eb="93">
      <t>キギョウ</t>
    </rPh>
    <rPh sb="94" eb="96">
      <t>イジ</t>
    </rPh>
    <rPh sb="97" eb="99">
      <t>ハッテン</t>
    </rPh>
    <rPh sb="107" eb="109">
      <t>イッテイ</t>
    </rPh>
    <rPh sb="110" eb="112">
      <t>リエキ</t>
    </rPh>
    <rPh sb="113" eb="115">
      <t>カクトク</t>
    </rPh>
    <rPh sb="129" eb="131">
      <t>リエキ</t>
    </rPh>
    <rPh sb="256" eb="258">
      <t>シセツ</t>
    </rPh>
    <rPh sb="259" eb="261">
      <t>カンロ</t>
    </rPh>
    <rPh sb="262" eb="264">
      <t>コウシン</t>
    </rPh>
    <rPh sb="281" eb="283">
      <t>テイゲン</t>
    </rPh>
    <rPh sb="284" eb="285">
      <t>ハカ</t>
    </rPh>
    <rPh sb="287" eb="290">
      <t>チョウキテキ</t>
    </rPh>
    <rPh sb="290" eb="293">
      <t>ケイザイセイ</t>
    </rPh>
    <rPh sb="294" eb="296">
      <t>カンアン</t>
    </rPh>
    <rPh sb="298" eb="300">
      <t>イジ</t>
    </rPh>
    <rPh sb="300" eb="302">
      <t>カンリ</t>
    </rPh>
    <rPh sb="302" eb="303">
      <t>カタ</t>
    </rPh>
    <rPh sb="304" eb="305">
      <t>ト</t>
    </rPh>
    <rPh sb="306" eb="307">
      <t>ク</t>
    </rPh>
    <rPh sb="309" eb="310">
      <t>オコナ</t>
    </rPh>
    <rPh sb="314" eb="316">
      <t>ヒツヨウ</t>
    </rPh>
    <rPh sb="325" eb="327">
      <t>トウシ</t>
    </rPh>
    <rPh sb="327" eb="329">
      <t>コウカ</t>
    </rPh>
    <rPh sb="330" eb="331">
      <t>タカ</t>
    </rPh>
    <rPh sb="337" eb="340">
      <t>センリャクテキ</t>
    </rPh>
    <rPh sb="340" eb="342">
      <t>トウシ</t>
    </rPh>
    <rPh sb="343" eb="345">
      <t>ジッシ</t>
    </rPh>
    <rPh sb="347" eb="350">
      <t>ケイカクテキ</t>
    </rPh>
    <rPh sb="350" eb="351">
      <t>カ</t>
    </rPh>
    <rPh sb="352" eb="354">
      <t>コウリツ</t>
    </rPh>
    <rPh sb="354" eb="355">
      <t>テキ</t>
    </rPh>
    <rPh sb="356" eb="358">
      <t>コウシン</t>
    </rPh>
    <rPh sb="359" eb="360">
      <t>オコナ</t>
    </rPh>
    <phoneticPr fontId="4"/>
  </si>
  <si>
    <t>自治体職員</t>
    <rPh sb="0" eb="3">
      <t>ジチタイ</t>
    </rPh>
    <rPh sb="3" eb="5">
      <t>ショクイン</t>
    </rPh>
    <phoneticPr fontId="4"/>
  </si>
  <si>
    <r>
      <t xml:space="preserve"> 経常収支比率は、黒字基調且つ平均を上回っていることから、累積欠損金は生じておりません。
　これは、長寿命化を加速させるための対症療法的な維持管理から、予防保全的な維持管理に主軸を置いた取組みにシフトしたことなどによるものです。
　流動比率については、会計制度が改正されため、平成26年度において大幅に変動しておりますが、依然として支払能力が高い状態であることを示しております。
　</t>
    </r>
    <r>
      <rPr>
        <sz val="11"/>
        <rFont val="ＭＳ ゴシック"/>
        <family val="3"/>
        <charset val="128"/>
      </rPr>
      <t>また、新たな借入れを行っていないことから、企業債残高は年々減少し、施設及び管路の更新については、内部留保資金により経営バランスを保持した中で、計画的に実施しています。</t>
    </r>
    <r>
      <rPr>
        <sz val="11"/>
        <color theme="1"/>
        <rFont val="ＭＳ ゴシック"/>
        <family val="3"/>
        <charset val="128"/>
      </rPr>
      <t xml:space="preserve">
　料金回収率及び給水原価は長期前受金戻入の影響を受けることから、営業収支比率を意識し、創意工夫による経費節減、事業効果の点検や改善に努めていきます。
　有収率については、平均を上回る数値であることから、施設の利用状況が適切であることを示しています。施設が効率よく稼働しており、また、施設の稼働状況が収益に結びついていることを示しています。
　以上のことから、高い健全性を示しておりますが、今後、施設及び管路の老朽化による更新需要が増大していくことから、これまでの常識を捨て、新しい価値を打ち立て、新たな視点での経営戦略が必要であると考えています。
　</t>
    </r>
    <rPh sb="1" eb="3">
      <t>ケイジョウ</t>
    </rPh>
    <rPh sb="3" eb="5">
      <t>シュウシ</t>
    </rPh>
    <rPh sb="5" eb="7">
      <t>ヒリツ</t>
    </rPh>
    <rPh sb="9" eb="11">
      <t>クロジ</t>
    </rPh>
    <rPh sb="11" eb="13">
      <t>キチョウ</t>
    </rPh>
    <rPh sb="13" eb="14">
      <t>カ</t>
    </rPh>
    <rPh sb="15" eb="17">
      <t>ヘイキン</t>
    </rPh>
    <rPh sb="18" eb="20">
      <t>ウワマワ</t>
    </rPh>
    <rPh sb="29" eb="31">
      <t>ルイセキ</t>
    </rPh>
    <rPh sb="31" eb="34">
      <t>ケッソンキン</t>
    </rPh>
    <rPh sb="35" eb="36">
      <t>ショウ</t>
    </rPh>
    <rPh sb="50" eb="51">
      <t>チョウ</t>
    </rPh>
    <rPh sb="51" eb="54">
      <t>ジュミョウカ</t>
    </rPh>
    <rPh sb="55" eb="57">
      <t>カソク</t>
    </rPh>
    <rPh sb="63" eb="65">
      <t>タイショウ</t>
    </rPh>
    <rPh sb="65" eb="68">
      <t>リョウホウテキ</t>
    </rPh>
    <rPh sb="69" eb="71">
      <t>イジ</t>
    </rPh>
    <rPh sb="71" eb="73">
      <t>カンリ</t>
    </rPh>
    <rPh sb="76" eb="78">
      <t>ヨボウ</t>
    </rPh>
    <rPh sb="78" eb="80">
      <t>ホゼン</t>
    </rPh>
    <rPh sb="80" eb="81">
      <t>テキ</t>
    </rPh>
    <rPh sb="82" eb="84">
      <t>イジ</t>
    </rPh>
    <rPh sb="84" eb="86">
      <t>カンリ</t>
    </rPh>
    <rPh sb="87" eb="89">
      <t>シュジク</t>
    </rPh>
    <rPh sb="90" eb="91">
      <t>オ</t>
    </rPh>
    <rPh sb="93" eb="95">
      <t>トリク</t>
    </rPh>
    <rPh sb="116" eb="118">
      <t>リュウドウ</t>
    </rPh>
    <rPh sb="118" eb="120">
      <t>ヒリツ</t>
    </rPh>
    <rPh sb="126" eb="128">
      <t>カイケイ</t>
    </rPh>
    <rPh sb="128" eb="130">
      <t>セイド</t>
    </rPh>
    <rPh sb="131" eb="133">
      <t>カイセイ</t>
    </rPh>
    <rPh sb="138" eb="140">
      <t>ヘイセイ</t>
    </rPh>
    <rPh sb="142" eb="144">
      <t>ネンド</t>
    </rPh>
    <rPh sb="148" eb="150">
      <t>オオハバ</t>
    </rPh>
    <rPh sb="151" eb="153">
      <t>ヘンドウ</t>
    </rPh>
    <rPh sb="161" eb="163">
      <t>イゼン</t>
    </rPh>
    <rPh sb="166" eb="168">
      <t>シハラ</t>
    </rPh>
    <rPh sb="168" eb="170">
      <t>ノウリョク</t>
    </rPh>
    <rPh sb="171" eb="172">
      <t>タカ</t>
    </rPh>
    <rPh sb="173" eb="175">
      <t>ジョウタイ</t>
    </rPh>
    <rPh sb="181" eb="182">
      <t>シメ</t>
    </rPh>
    <rPh sb="194" eb="195">
      <t>アラ</t>
    </rPh>
    <rPh sb="197" eb="199">
      <t>カリイレ</t>
    </rPh>
    <rPh sb="201" eb="202">
      <t>オコナ</t>
    </rPh>
    <rPh sb="212" eb="214">
      <t>キギョウ</t>
    </rPh>
    <rPh sb="214" eb="215">
      <t>サイ</t>
    </rPh>
    <rPh sb="215" eb="217">
      <t>ザンダカ</t>
    </rPh>
    <rPh sb="218" eb="220">
      <t>ネンネン</t>
    </rPh>
    <rPh sb="220" eb="222">
      <t>ゲンショウ</t>
    </rPh>
    <rPh sb="224" eb="226">
      <t>シセツ</t>
    </rPh>
    <rPh sb="226" eb="227">
      <t>オヨ</t>
    </rPh>
    <rPh sb="228" eb="230">
      <t>カンロ</t>
    </rPh>
    <rPh sb="231" eb="233">
      <t>コウシン</t>
    </rPh>
    <rPh sb="239" eb="241">
      <t>ナイブ</t>
    </rPh>
    <rPh sb="241" eb="243">
      <t>リュウホ</t>
    </rPh>
    <rPh sb="243" eb="245">
      <t>シキン</t>
    </rPh>
    <rPh sb="248" eb="250">
      <t>ケイエイ</t>
    </rPh>
    <rPh sb="255" eb="257">
      <t>ホジ</t>
    </rPh>
    <rPh sb="259" eb="260">
      <t>ナカ</t>
    </rPh>
    <rPh sb="262" eb="265">
      <t>ケイカクテキ</t>
    </rPh>
    <rPh sb="266" eb="268">
      <t>ジッシ</t>
    </rPh>
    <rPh sb="276" eb="278">
      <t>リョウキン</t>
    </rPh>
    <rPh sb="278" eb="280">
      <t>カイシュウ</t>
    </rPh>
    <rPh sb="280" eb="281">
      <t>リツ</t>
    </rPh>
    <rPh sb="281" eb="282">
      <t>オヨ</t>
    </rPh>
    <rPh sb="283" eb="285">
      <t>キュウスイ</t>
    </rPh>
    <rPh sb="285" eb="287">
      <t>ゲンカ</t>
    </rPh>
    <rPh sb="288" eb="290">
      <t>チョウキ</t>
    </rPh>
    <rPh sb="290" eb="293">
      <t>マエウケキン</t>
    </rPh>
    <rPh sb="293" eb="295">
      <t>レイニュウ</t>
    </rPh>
    <rPh sb="296" eb="298">
      <t>エイキョウ</t>
    </rPh>
    <rPh sb="299" eb="300">
      <t>ウ</t>
    </rPh>
    <rPh sb="307" eb="309">
      <t>エイギョウ</t>
    </rPh>
    <rPh sb="309" eb="311">
      <t>シュウシ</t>
    </rPh>
    <rPh sb="311" eb="313">
      <t>ヒリツ</t>
    </rPh>
    <rPh sb="314" eb="316">
      <t>イシキ</t>
    </rPh>
    <rPh sb="318" eb="320">
      <t>ソウイ</t>
    </rPh>
    <rPh sb="320" eb="322">
      <t>クフウ</t>
    </rPh>
    <rPh sb="325" eb="327">
      <t>ケイヒ</t>
    </rPh>
    <rPh sb="327" eb="329">
      <t>セツゲン</t>
    </rPh>
    <rPh sb="330" eb="332">
      <t>ジギョウ</t>
    </rPh>
    <rPh sb="332" eb="334">
      <t>コウカ</t>
    </rPh>
    <rPh sb="335" eb="337">
      <t>テンケン</t>
    </rPh>
    <rPh sb="338" eb="340">
      <t>カイゼン</t>
    </rPh>
    <rPh sb="341" eb="342">
      <t>ツト</t>
    </rPh>
    <rPh sb="351" eb="353">
      <t>ユウシュウ</t>
    </rPh>
    <rPh sb="353" eb="354">
      <t>リツ</t>
    </rPh>
    <rPh sb="360" eb="362">
      <t>ヘイキン</t>
    </rPh>
    <rPh sb="363" eb="365">
      <t>ウワマワ</t>
    </rPh>
    <rPh sb="366" eb="368">
      <t>スウチ</t>
    </rPh>
    <rPh sb="376" eb="378">
      <t>シセツ</t>
    </rPh>
    <rPh sb="379" eb="381">
      <t>リヨウ</t>
    </rPh>
    <rPh sb="381" eb="383">
      <t>ジョウキョウ</t>
    </rPh>
    <rPh sb="384" eb="386">
      <t>テキセツ</t>
    </rPh>
    <rPh sb="392" eb="393">
      <t>シメ</t>
    </rPh>
    <rPh sb="399" eb="401">
      <t>シセツ</t>
    </rPh>
    <rPh sb="402" eb="404">
      <t>コウリツ</t>
    </rPh>
    <rPh sb="406" eb="408">
      <t>カドウ</t>
    </rPh>
    <rPh sb="416" eb="418">
      <t>シセツ</t>
    </rPh>
    <rPh sb="419" eb="421">
      <t>カドウ</t>
    </rPh>
    <rPh sb="421" eb="423">
      <t>ジョウキョウ</t>
    </rPh>
    <rPh sb="424" eb="426">
      <t>シュウエキ</t>
    </rPh>
    <rPh sb="427" eb="428">
      <t>ムス</t>
    </rPh>
    <rPh sb="437" eb="438">
      <t>シメ</t>
    </rPh>
    <rPh sb="446" eb="448">
      <t>イジョウ</t>
    </rPh>
    <rPh sb="454" eb="455">
      <t>タカ</t>
    </rPh>
    <rPh sb="456" eb="459">
      <t>ケンゼンセイ</t>
    </rPh>
    <rPh sb="460" eb="461">
      <t>シメ</t>
    </rPh>
    <rPh sb="469" eb="471">
      <t>コンゴ</t>
    </rPh>
    <rPh sb="472" eb="474">
      <t>シセツ</t>
    </rPh>
    <rPh sb="474" eb="475">
      <t>オヨ</t>
    </rPh>
    <rPh sb="476" eb="478">
      <t>カンロ</t>
    </rPh>
    <rPh sb="479" eb="482">
      <t>ロウキュウカ</t>
    </rPh>
    <rPh sb="485" eb="487">
      <t>コウシン</t>
    </rPh>
    <rPh sb="487" eb="489">
      <t>ジュヨウ</t>
    </rPh>
    <rPh sb="490" eb="492">
      <t>ゾウダイ</t>
    </rPh>
    <rPh sb="506" eb="508">
      <t>ジョウシキ</t>
    </rPh>
    <rPh sb="509" eb="510">
      <t>ス</t>
    </rPh>
    <rPh sb="512" eb="513">
      <t>アタラ</t>
    </rPh>
    <rPh sb="515" eb="517">
      <t>カチ</t>
    </rPh>
    <rPh sb="518" eb="519">
      <t>ウ</t>
    </rPh>
    <rPh sb="520" eb="521">
      <t>タ</t>
    </rPh>
    <rPh sb="523" eb="524">
      <t>アラ</t>
    </rPh>
    <rPh sb="526" eb="528">
      <t>シテン</t>
    </rPh>
    <rPh sb="530" eb="532">
      <t>ケイエイ</t>
    </rPh>
    <rPh sb="532" eb="534">
      <t>センリャク</t>
    </rPh>
    <rPh sb="535" eb="537">
      <t>ヒツヨウ</t>
    </rPh>
    <rPh sb="541" eb="54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</si>
</sst>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0.44</c:v>
                </c:pt>
                <c:pt idx="1">
                  <c:v>0.36</c:v>
                </c:pt>
                <c:pt idx="2">
                  <c:v>0.44</c:v>
                </c:pt>
                <c:pt idx="3">
                  <c:v>0.44</c:v>
                </c:pt>
                <c:pt idx="4">
                  <c:v>0.34</c:v>
                </c:pt>
              </c:numCache>
            </c:numRef>
          </c:val>
          <c:extLst>
            <c:ext xmlns:c16="http://schemas.microsoft.com/office/drawing/2014/chart" uri="{C3380CC4-5D6E-409C-BE32-E72D297353CC}">
              <c16:uniqueId val="{00000000-732F-4CDA-BD27-E95AE7AF709E}"/>
            </c:ext>
          </c:extLst>
        </c:ser>
        <c:dLbls>
          <c:showLegendKey val="0"/>
          <c:showVal val="0"/>
          <c:showCatName val="0"/>
          <c:showSerName val="0"/>
          <c:showPercent val="0"/>
          <c:showBubbleSize val="0"/>
        </c:dLbls>
        <c:gapWidth val="150"/>
        <c:axId val="449670680"/>
        <c:axId val="44966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extLst>
            <c:ext xmlns:c16="http://schemas.microsoft.com/office/drawing/2014/chart" uri="{C3380CC4-5D6E-409C-BE32-E72D297353CC}">
              <c16:uniqueId val="{00000001-732F-4CDA-BD27-E95AE7AF709E}"/>
            </c:ext>
          </c:extLst>
        </c:ser>
        <c:dLbls>
          <c:showLegendKey val="0"/>
          <c:showVal val="0"/>
          <c:showCatName val="0"/>
          <c:showSerName val="0"/>
          <c:showPercent val="0"/>
          <c:showBubbleSize val="0"/>
        </c:dLbls>
        <c:marker val="1"/>
        <c:smooth val="0"/>
        <c:axId val="449670680"/>
        <c:axId val="449669896"/>
      </c:lineChart>
      <c:dateAx>
        <c:axId val="449670680"/>
        <c:scaling>
          <c:orientation val="minMax"/>
        </c:scaling>
        <c:delete val="1"/>
        <c:axPos val="b"/>
        <c:numFmt formatCode="ge" sourceLinked="1"/>
        <c:majorTickMark val="none"/>
        <c:minorTickMark val="none"/>
        <c:tickLblPos val="none"/>
        <c:crossAx val="449669896"/>
        <c:crosses val="autoZero"/>
        <c:auto val="1"/>
        <c:lblOffset val="100"/>
        <c:baseTimeUnit val="years"/>
      </c:dateAx>
      <c:valAx>
        <c:axId val="44966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67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66.37</c:v>
                </c:pt>
                <c:pt idx="1">
                  <c:v>66.12</c:v>
                </c:pt>
                <c:pt idx="2">
                  <c:v>65.48</c:v>
                </c:pt>
                <c:pt idx="3">
                  <c:v>66.83</c:v>
                </c:pt>
                <c:pt idx="4">
                  <c:v>66.900000000000006</c:v>
                </c:pt>
              </c:numCache>
            </c:numRef>
          </c:val>
          <c:extLst>
            <c:ext xmlns:c16="http://schemas.microsoft.com/office/drawing/2014/chart" uri="{C3380CC4-5D6E-409C-BE32-E72D297353CC}">
              <c16:uniqueId val="{00000000-7D63-4337-AE93-EE453E8DC2E6}"/>
            </c:ext>
          </c:extLst>
        </c:ser>
        <c:dLbls>
          <c:showLegendKey val="0"/>
          <c:showVal val="0"/>
          <c:showCatName val="0"/>
          <c:showSerName val="0"/>
          <c:showPercent val="0"/>
          <c:showBubbleSize val="0"/>
        </c:dLbls>
        <c:gapWidth val="150"/>
        <c:axId val="456843832"/>
        <c:axId val="456846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extLst>
            <c:ext xmlns:c16="http://schemas.microsoft.com/office/drawing/2014/chart" uri="{C3380CC4-5D6E-409C-BE32-E72D297353CC}">
              <c16:uniqueId val="{00000001-7D63-4337-AE93-EE453E8DC2E6}"/>
            </c:ext>
          </c:extLst>
        </c:ser>
        <c:dLbls>
          <c:showLegendKey val="0"/>
          <c:showVal val="0"/>
          <c:showCatName val="0"/>
          <c:showSerName val="0"/>
          <c:showPercent val="0"/>
          <c:showBubbleSize val="0"/>
        </c:dLbls>
        <c:marker val="1"/>
        <c:smooth val="0"/>
        <c:axId val="456843832"/>
        <c:axId val="456846184"/>
      </c:lineChart>
      <c:dateAx>
        <c:axId val="456843832"/>
        <c:scaling>
          <c:orientation val="minMax"/>
        </c:scaling>
        <c:delete val="1"/>
        <c:axPos val="b"/>
        <c:numFmt formatCode="ge" sourceLinked="1"/>
        <c:majorTickMark val="none"/>
        <c:minorTickMark val="none"/>
        <c:tickLblPos val="none"/>
        <c:crossAx val="456846184"/>
        <c:crosses val="autoZero"/>
        <c:auto val="1"/>
        <c:lblOffset val="100"/>
        <c:baseTimeUnit val="years"/>
      </c:dateAx>
      <c:valAx>
        <c:axId val="45684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4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96.45</c:v>
                </c:pt>
                <c:pt idx="1">
                  <c:v>97.26</c:v>
                </c:pt>
                <c:pt idx="2">
                  <c:v>96.9</c:v>
                </c:pt>
                <c:pt idx="3">
                  <c:v>95.28</c:v>
                </c:pt>
                <c:pt idx="4">
                  <c:v>95.72</c:v>
                </c:pt>
              </c:numCache>
            </c:numRef>
          </c:val>
          <c:extLst>
            <c:ext xmlns:c16="http://schemas.microsoft.com/office/drawing/2014/chart" uri="{C3380CC4-5D6E-409C-BE32-E72D297353CC}">
              <c16:uniqueId val="{00000000-CDBC-4957-8AB1-C232FAC7BB89}"/>
            </c:ext>
          </c:extLst>
        </c:ser>
        <c:dLbls>
          <c:showLegendKey val="0"/>
          <c:showVal val="0"/>
          <c:showCatName val="0"/>
          <c:showSerName val="0"/>
          <c:showPercent val="0"/>
          <c:showBubbleSize val="0"/>
        </c:dLbls>
        <c:gapWidth val="150"/>
        <c:axId val="456844224"/>
        <c:axId val="45684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extLst>
            <c:ext xmlns:c16="http://schemas.microsoft.com/office/drawing/2014/chart" uri="{C3380CC4-5D6E-409C-BE32-E72D297353CC}">
              <c16:uniqueId val="{00000001-CDBC-4957-8AB1-C232FAC7BB89}"/>
            </c:ext>
          </c:extLst>
        </c:ser>
        <c:dLbls>
          <c:showLegendKey val="0"/>
          <c:showVal val="0"/>
          <c:showCatName val="0"/>
          <c:showSerName val="0"/>
          <c:showPercent val="0"/>
          <c:showBubbleSize val="0"/>
        </c:dLbls>
        <c:marker val="1"/>
        <c:smooth val="0"/>
        <c:axId val="456844224"/>
        <c:axId val="456843440"/>
      </c:lineChart>
      <c:dateAx>
        <c:axId val="456844224"/>
        <c:scaling>
          <c:orientation val="minMax"/>
        </c:scaling>
        <c:delete val="1"/>
        <c:axPos val="b"/>
        <c:numFmt formatCode="ge" sourceLinked="1"/>
        <c:majorTickMark val="none"/>
        <c:minorTickMark val="none"/>
        <c:tickLblPos val="none"/>
        <c:crossAx val="456843440"/>
        <c:crosses val="autoZero"/>
        <c:auto val="1"/>
        <c:lblOffset val="100"/>
        <c:baseTimeUnit val="years"/>
      </c:dateAx>
      <c:valAx>
        <c:axId val="45684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110.04</c:v>
                </c:pt>
                <c:pt idx="1">
                  <c:v>112.63</c:v>
                </c:pt>
                <c:pt idx="2">
                  <c:v>118.13</c:v>
                </c:pt>
                <c:pt idx="3">
                  <c:v>113.92</c:v>
                </c:pt>
                <c:pt idx="4">
                  <c:v>117.69</c:v>
                </c:pt>
              </c:numCache>
            </c:numRef>
          </c:val>
          <c:extLst>
            <c:ext xmlns:c16="http://schemas.microsoft.com/office/drawing/2014/chart" uri="{C3380CC4-5D6E-409C-BE32-E72D297353CC}">
              <c16:uniqueId val="{00000000-D184-409C-BFA7-C473137C1F99}"/>
            </c:ext>
          </c:extLst>
        </c:ser>
        <c:dLbls>
          <c:showLegendKey val="0"/>
          <c:showVal val="0"/>
          <c:showCatName val="0"/>
          <c:showSerName val="0"/>
          <c:showPercent val="0"/>
          <c:showBubbleSize val="0"/>
        </c:dLbls>
        <c:gapWidth val="150"/>
        <c:axId val="449671464"/>
        <c:axId val="44967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extLst>
            <c:ext xmlns:c16="http://schemas.microsoft.com/office/drawing/2014/chart" uri="{C3380CC4-5D6E-409C-BE32-E72D297353CC}">
              <c16:uniqueId val="{00000001-D184-409C-BFA7-C473137C1F99}"/>
            </c:ext>
          </c:extLst>
        </c:ser>
        <c:dLbls>
          <c:showLegendKey val="0"/>
          <c:showVal val="0"/>
          <c:showCatName val="0"/>
          <c:showSerName val="0"/>
          <c:showPercent val="0"/>
          <c:showBubbleSize val="0"/>
        </c:dLbls>
        <c:marker val="1"/>
        <c:smooth val="0"/>
        <c:axId val="449671464"/>
        <c:axId val="449671856"/>
      </c:lineChart>
      <c:dateAx>
        <c:axId val="449671464"/>
        <c:scaling>
          <c:orientation val="minMax"/>
        </c:scaling>
        <c:delete val="1"/>
        <c:axPos val="b"/>
        <c:numFmt formatCode="ge" sourceLinked="1"/>
        <c:majorTickMark val="none"/>
        <c:minorTickMark val="none"/>
        <c:tickLblPos val="none"/>
        <c:crossAx val="449671856"/>
        <c:crosses val="autoZero"/>
        <c:auto val="1"/>
        <c:lblOffset val="100"/>
        <c:baseTimeUnit val="years"/>
      </c:dateAx>
      <c:valAx>
        <c:axId val="449671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967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46.45</c:v>
                </c:pt>
                <c:pt idx="1">
                  <c:v>47.14</c:v>
                </c:pt>
                <c:pt idx="2">
                  <c:v>51.35</c:v>
                </c:pt>
                <c:pt idx="3">
                  <c:v>51.98</c:v>
                </c:pt>
                <c:pt idx="4">
                  <c:v>52.58</c:v>
                </c:pt>
              </c:numCache>
            </c:numRef>
          </c:val>
          <c:extLst>
            <c:ext xmlns:c16="http://schemas.microsoft.com/office/drawing/2014/chart" uri="{C3380CC4-5D6E-409C-BE32-E72D297353CC}">
              <c16:uniqueId val="{00000000-E437-45F0-9126-ECC59C8A588B}"/>
            </c:ext>
          </c:extLst>
        </c:ser>
        <c:dLbls>
          <c:showLegendKey val="0"/>
          <c:showVal val="0"/>
          <c:showCatName val="0"/>
          <c:showSerName val="0"/>
          <c:showPercent val="0"/>
          <c:showBubbleSize val="0"/>
        </c:dLbls>
        <c:gapWidth val="150"/>
        <c:axId val="449672640"/>
        <c:axId val="45976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extLst>
            <c:ext xmlns:c16="http://schemas.microsoft.com/office/drawing/2014/chart" uri="{C3380CC4-5D6E-409C-BE32-E72D297353CC}">
              <c16:uniqueId val="{00000001-E437-45F0-9126-ECC59C8A588B}"/>
            </c:ext>
          </c:extLst>
        </c:ser>
        <c:dLbls>
          <c:showLegendKey val="0"/>
          <c:showVal val="0"/>
          <c:showCatName val="0"/>
          <c:showSerName val="0"/>
          <c:showPercent val="0"/>
          <c:showBubbleSize val="0"/>
        </c:dLbls>
        <c:marker val="1"/>
        <c:smooth val="0"/>
        <c:axId val="449672640"/>
        <c:axId val="459765800"/>
      </c:lineChart>
      <c:dateAx>
        <c:axId val="449672640"/>
        <c:scaling>
          <c:orientation val="minMax"/>
        </c:scaling>
        <c:delete val="1"/>
        <c:axPos val="b"/>
        <c:numFmt formatCode="ge" sourceLinked="1"/>
        <c:majorTickMark val="none"/>
        <c:minorTickMark val="none"/>
        <c:tickLblPos val="none"/>
        <c:crossAx val="459765800"/>
        <c:crosses val="autoZero"/>
        <c:auto val="1"/>
        <c:lblOffset val="100"/>
        <c:baseTimeUnit val="years"/>
      </c:dateAx>
      <c:valAx>
        <c:axId val="45976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67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1.26</c:v>
                </c:pt>
                <c:pt idx="3" formatCode="#,##0.00;&quot;△&quot;#,##0.00;&quot;-&quot;">
                  <c:v>8.92</c:v>
                </c:pt>
                <c:pt idx="4" formatCode="#,##0.00;&quot;△&quot;#,##0.00;&quot;-&quot;">
                  <c:v>9.67</c:v>
                </c:pt>
              </c:numCache>
            </c:numRef>
          </c:val>
          <c:extLst>
            <c:ext xmlns:c16="http://schemas.microsoft.com/office/drawing/2014/chart" uri="{C3380CC4-5D6E-409C-BE32-E72D297353CC}">
              <c16:uniqueId val="{00000000-11ED-4DEE-9050-570C07E4A296}"/>
            </c:ext>
          </c:extLst>
        </c:ser>
        <c:dLbls>
          <c:showLegendKey val="0"/>
          <c:showVal val="0"/>
          <c:showCatName val="0"/>
          <c:showSerName val="0"/>
          <c:showPercent val="0"/>
          <c:showBubbleSize val="0"/>
        </c:dLbls>
        <c:gapWidth val="150"/>
        <c:axId val="459766192"/>
        <c:axId val="45976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extLst>
            <c:ext xmlns:c16="http://schemas.microsoft.com/office/drawing/2014/chart" uri="{C3380CC4-5D6E-409C-BE32-E72D297353CC}">
              <c16:uniqueId val="{00000001-11ED-4DEE-9050-570C07E4A296}"/>
            </c:ext>
          </c:extLst>
        </c:ser>
        <c:dLbls>
          <c:showLegendKey val="0"/>
          <c:showVal val="0"/>
          <c:showCatName val="0"/>
          <c:showSerName val="0"/>
          <c:showPercent val="0"/>
          <c:showBubbleSize val="0"/>
        </c:dLbls>
        <c:marker val="1"/>
        <c:smooth val="0"/>
        <c:axId val="459766192"/>
        <c:axId val="459763840"/>
      </c:lineChart>
      <c:dateAx>
        <c:axId val="459766192"/>
        <c:scaling>
          <c:orientation val="minMax"/>
        </c:scaling>
        <c:delete val="1"/>
        <c:axPos val="b"/>
        <c:numFmt formatCode="ge" sourceLinked="1"/>
        <c:majorTickMark val="none"/>
        <c:minorTickMark val="none"/>
        <c:tickLblPos val="none"/>
        <c:crossAx val="459763840"/>
        <c:crosses val="autoZero"/>
        <c:auto val="1"/>
        <c:lblOffset val="100"/>
        <c:baseTimeUnit val="years"/>
      </c:dateAx>
      <c:valAx>
        <c:axId val="45976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76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06-4AFE-B3F4-6C0091A92413}"/>
            </c:ext>
          </c:extLst>
        </c:ser>
        <c:dLbls>
          <c:showLegendKey val="0"/>
          <c:showVal val="0"/>
          <c:showCatName val="0"/>
          <c:showSerName val="0"/>
          <c:showPercent val="0"/>
          <c:showBubbleSize val="0"/>
        </c:dLbls>
        <c:gapWidth val="150"/>
        <c:axId val="589214304"/>
        <c:axId val="58921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extLst>
            <c:ext xmlns:c16="http://schemas.microsoft.com/office/drawing/2014/chart" uri="{C3380CC4-5D6E-409C-BE32-E72D297353CC}">
              <c16:uniqueId val="{00000001-6106-4AFE-B3F4-6C0091A92413}"/>
            </c:ext>
          </c:extLst>
        </c:ser>
        <c:dLbls>
          <c:showLegendKey val="0"/>
          <c:showVal val="0"/>
          <c:showCatName val="0"/>
          <c:showSerName val="0"/>
          <c:showPercent val="0"/>
          <c:showBubbleSize val="0"/>
        </c:dLbls>
        <c:marker val="1"/>
        <c:smooth val="0"/>
        <c:axId val="589214304"/>
        <c:axId val="589213912"/>
      </c:lineChart>
      <c:dateAx>
        <c:axId val="589214304"/>
        <c:scaling>
          <c:orientation val="minMax"/>
        </c:scaling>
        <c:delete val="1"/>
        <c:axPos val="b"/>
        <c:numFmt formatCode="ge" sourceLinked="1"/>
        <c:majorTickMark val="none"/>
        <c:minorTickMark val="none"/>
        <c:tickLblPos val="none"/>
        <c:crossAx val="589213912"/>
        <c:crosses val="autoZero"/>
        <c:auto val="1"/>
        <c:lblOffset val="100"/>
        <c:baseTimeUnit val="years"/>
      </c:dateAx>
      <c:valAx>
        <c:axId val="589213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92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2017.04</c:v>
                </c:pt>
                <c:pt idx="1">
                  <c:v>2604.04</c:v>
                </c:pt>
                <c:pt idx="2">
                  <c:v>923.86</c:v>
                </c:pt>
                <c:pt idx="3">
                  <c:v>876.37</c:v>
                </c:pt>
                <c:pt idx="4">
                  <c:v>877.59</c:v>
                </c:pt>
              </c:numCache>
            </c:numRef>
          </c:val>
          <c:extLst>
            <c:ext xmlns:c16="http://schemas.microsoft.com/office/drawing/2014/chart" uri="{C3380CC4-5D6E-409C-BE32-E72D297353CC}">
              <c16:uniqueId val="{00000000-BBE9-4B12-9211-271FB4B3C024}"/>
            </c:ext>
          </c:extLst>
        </c:ser>
        <c:dLbls>
          <c:showLegendKey val="0"/>
          <c:showVal val="0"/>
          <c:showCatName val="0"/>
          <c:showSerName val="0"/>
          <c:showPercent val="0"/>
          <c:showBubbleSize val="0"/>
        </c:dLbls>
        <c:gapWidth val="150"/>
        <c:axId val="589211952"/>
        <c:axId val="589213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extLst>
            <c:ext xmlns:c16="http://schemas.microsoft.com/office/drawing/2014/chart" uri="{C3380CC4-5D6E-409C-BE32-E72D297353CC}">
              <c16:uniqueId val="{00000001-BBE9-4B12-9211-271FB4B3C024}"/>
            </c:ext>
          </c:extLst>
        </c:ser>
        <c:dLbls>
          <c:showLegendKey val="0"/>
          <c:showVal val="0"/>
          <c:showCatName val="0"/>
          <c:showSerName val="0"/>
          <c:showPercent val="0"/>
          <c:showBubbleSize val="0"/>
        </c:dLbls>
        <c:marker val="1"/>
        <c:smooth val="0"/>
        <c:axId val="589211952"/>
        <c:axId val="589213128"/>
      </c:lineChart>
      <c:dateAx>
        <c:axId val="589211952"/>
        <c:scaling>
          <c:orientation val="minMax"/>
        </c:scaling>
        <c:delete val="1"/>
        <c:axPos val="b"/>
        <c:numFmt formatCode="ge" sourceLinked="1"/>
        <c:majorTickMark val="none"/>
        <c:minorTickMark val="none"/>
        <c:tickLblPos val="none"/>
        <c:crossAx val="589213128"/>
        <c:crosses val="autoZero"/>
        <c:auto val="1"/>
        <c:lblOffset val="100"/>
        <c:baseTimeUnit val="years"/>
      </c:dateAx>
      <c:valAx>
        <c:axId val="589213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921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142.88999999999999</c:v>
                </c:pt>
                <c:pt idx="1">
                  <c:v>131.44999999999999</c:v>
                </c:pt>
                <c:pt idx="2">
                  <c:v>121.7</c:v>
                </c:pt>
                <c:pt idx="3">
                  <c:v>108.72</c:v>
                </c:pt>
                <c:pt idx="4">
                  <c:v>95.7</c:v>
                </c:pt>
              </c:numCache>
            </c:numRef>
          </c:val>
          <c:extLst>
            <c:ext xmlns:c16="http://schemas.microsoft.com/office/drawing/2014/chart" uri="{C3380CC4-5D6E-409C-BE32-E72D297353CC}">
              <c16:uniqueId val="{00000000-AF6A-4A7C-B646-10C26CCE09B4}"/>
            </c:ext>
          </c:extLst>
        </c:ser>
        <c:dLbls>
          <c:showLegendKey val="0"/>
          <c:showVal val="0"/>
          <c:showCatName val="0"/>
          <c:showSerName val="0"/>
          <c:showPercent val="0"/>
          <c:showBubbleSize val="0"/>
        </c:dLbls>
        <c:gapWidth val="150"/>
        <c:axId val="456201808"/>
        <c:axId val="45620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extLst>
            <c:ext xmlns:c16="http://schemas.microsoft.com/office/drawing/2014/chart" uri="{C3380CC4-5D6E-409C-BE32-E72D297353CC}">
              <c16:uniqueId val="{00000001-AF6A-4A7C-B646-10C26CCE09B4}"/>
            </c:ext>
          </c:extLst>
        </c:ser>
        <c:dLbls>
          <c:showLegendKey val="0"/>
          <c:showVal val="0"/>
          <c:showCatName val="0"/>
          <c:showSerName val="0"/>
          <c:showPercent val="0"/>
          <c:showBubbleSize val="0"/>
        </c:dLbls>
        <c:marker val="1"/>
        <c:smooth val="0"/>
        <c:axId val="456201808"/>
        <c:axId val="456200240"/>
      </c:lineChart>
      <c:dateAx>
        <c:axId val="456201808"/>
        <c:scaling>
          <c:orientation val="minMax"/>
        </c:scaling>
        <c:delete val="1"/>
        <c:axPos val="b"/>
        <c:numFmt formatCode="ge" sourceLinked="1"/>
        <c:majorTickMark val="none"/>
        <c:minorTickMark val="none"/>
        <c:tickLblPos val="none"/>
        <c:crossAx val="456200240"/>
        <c:crosses val="autoZero"/>
        <c:auto val="1"/>
        <c:lblOffset val="100"/>
        <c:baseTimeUnit val="years"/>
      </c:dateAx>
      <c:valAx>
        <c:axId val="456200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620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97.46</c:v>
                </c:pt>
                <c:pt idx="1">
                  <c:v>99.69</c:v>
                </c:pt>
                <c:pt idx="2">
                  <c:v>105.8</c:v>
                </c:pt>
                <c:pt idx="3">
                  <c:v>103</c:v>
                </c:pt>
                <c:pt idx="4">
                  <c:v>106.8</c:v>
                </c:pt>
              </c:numCache>
            </c:numRef>
          </c:val>
          <c:extLst>
            <c:ext xmlns:c16="http://schemas.microsoft.com/office/drawing/2014/chart" uri="{C3380CC4-5D6E-409C-BE32-E72D297353CC}">
              <c16:uniqueId val="{00000000-D77D-426C-8E9B-7FF28C4ACF78}"/>
            </c:ext>
          </c:extLst>
        </c:ser>
        <c:dLbls>
          <c:showLegendKey val="0"/>
          <c:showVal val="0"/>
          <c:showCatName val="0"/>
          <c:showSerName val="0"/>
          <c:showPercent val="0"/>
          <c:showBubbleSize val="0"/>
        </c:dLbls>
        <c:gapWidth val="150"/>
        <c:axId val="456202984"/>
        <c:axId val="45620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extLst>
            <c:ext xmlns:c16="http://schemas.microsoft.com/office/drawing/2014/chart" uri="{C3380CC4-5D6E-409C-BE32-E72D297353CC}">
              <c16:uniqueId val="{00000001-D77D-426C-8E9B-7FF28C4ACF78}"/>
            </c:ext>
          </c:extLst>
        </c:ser>
        <c:dLbls>
          <c:showLegendKey val="0"/>
          <c:showVal val="0"/>
          <c:showCatName val="0"/>
          <c:showSerName val="0"/>
          <c:showPercent val="0"/>
          <c:showBubbleSize val="0"/>
        </c:dLbls>
        <c:marker val="1"/>
        <c:smooth val="0"/>
        <c:axId val="456202984"/>
        <c:axId val="456203768"/>
      </c:lineChart>
      <c:dateAx>
        <c:axId val="456202984"/>
        <c:scaling>
          <c:orientation val="minMax"/>
        </c:scaling>
        <c:delete val="1"/>
        <c:axPos val="b"/>
        <c:numFmt formatCode="ge" sourceLinked="1"/>
        <c:majorTickMark val="none"/>
        <c:minorTickMark val="none"/>
        <c:tickLblPos val="none"/>
        <c:crossAx val="456203768"/>
        <c:crosses val="autoZero"/>
        <c:auto val="1"/>
        <c:lblOffset val="100"/>
        <c:baseTimeUnit val="years"/>
      </c:dateAx>
      <c:valAx>
        <c:axId val="45620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20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199.5</c:v>
                </c:pt>
                <c:pt idx="1">
                  <c:v>193.98</c:v>
                </c:pt>
                <c:pt idx="2">
                  <c:v>182.28</c:v>
                </c:pt>
                <c:pt idx="3">
                  <c:v>187.21</c:v>
                </c:pt>
                <c:pt idx="4">
                  <c:v>180.62</c:v>
                </c:pt>
              </c:numCache>
            </c:numRef>
          </c:val>
          <c:extLst>
            <c:ext xmlns:c16="http://schemas.microsoft.com/office/drawing/2014/chart" uri="{C3380CC4-5D6E-409C-BE32-E72D297353CC}">
              <c16:uniqueId val="{00000000-C47D-4A2E-A200-32CCED7D91B0}"/>
            </c:ext>
          </c:extLst>
        </c:ser>
        <c:dLbls>
          <c:showLegendKey val="0"/>
          <c:showVal val="0"/>
          <c:showCatName val="0"/>
          <c:showSerName val="0"/>
          <c:showPercent val="0"/>
          <c:showBubbleSize val="0"/>
        </c:dLbls>
        <c:gapWidth val="150"/>
        <c:axId val="456845792"/>
        <c:axId val="45684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extLst>
            <c:ext xmlns:c16="http://schemas.microsoft.com/office/drawing/2014/chart" uri="{C3380CC4-5D6E-409C-BE32-E72D297353CC}">
              <c16:uniqueId val="{00000001-C47D-4A2E-A200-32CCED7D91B0}"/>
            </c:ext>
          </c:extLst>
        </c:ser>
        <c:dLbls>
          <c:showLegendKey val="0"/>
          <c:showVal val="0"/>
          <c:showCatName val="0"/>
          <c:showSerName val="0"/>
          <c:showPercent val="0"/>
          <c:showBubbleSize val="0"/>
        </c:dLbls>
        <c:marker val="1"/>
        <c:smooth val="0"/>
        <c:axId val="456845792"/>
        <c:axId val="456845008"/>
      </c:lineChart>
      <c:dateAx>
        <c:axId val="456845792"/>
        <c:scaling>
          <c:orientation val="minMax"/>
        </c:scaling>
        <c:delete val="1"/>
        <c:axPos val="b"/>
        <c:numFmt formatCode="ge" sourceLinked="1"/>
        <c:majorTickMark val="none"/>
        <c:minorTickMark val="none"/>
        <c:tickLblPos val="none"/>
        <c:crossAx val="456845008"/>
        <c:crosses val="autoZero"/>
        <c:auto val="1"/>
        <c:lblOffset val="100"/>
        <c:baseTimeUnit val="years"/>
      </c:dateAx>
      <c:valAx>
        <c:axId val="45684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84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x14ac:dyDescent="0.15">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x14ac:dyDescent="0.15">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9" t="str">
        <f>データ!H6</f>
        <v>千葉県　野田市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A2</v>
      </c>
      <c r="X8" s="86"/>
      <c r="Y8" s="86"/>
      <c r="Z8" s="86"/>
      <c r="AA8" s="86"/>
      <c r="AB8" s="86"/>
      <c r="AC8" s="86"/>
      <c r="AD8" s="87" t="s">
        <v>118</v>
      </c>
      <c r="AE8" s="87"/>
      <c r="AF8" s="87"/>
      <c r="AG8" s="87"/>
      <c r="AH8" s="87"/>
      <c r="AI8" s="87"/>
      <c r="AJ8" s="87"/>
      <c r="AK8" s="5"/>
      <c r="AL8" s="74">
        <f>データ!$R$6</f>
        <v>155050</v>
      </c>
      <c r="AM8" s="74"/>
      <c r="AN8" s="74"/>
      <c r="AO8" s="74"/>
      <c r="AP8" s="74"/>
      <c r="AQ8" s="74"/>
      <c r="AR8" s="74"/>
      <c r="AS8" s="74"/>
      <c r="AT8" s="70">
        <f>データ!$S$6</f>
        <v>103.55</v>
      </c>
      <c r="AU8" s="71"/>
      <c r="AV8" s="71"/>
      <c r="AW8" s="71"/>
      <c r="AX8" s="71"/>
      <c r="AY8" s="71"/>
      <c r="AZ8" s="71"/>
      <c r="BA8" s="71"/>
      <c r="BB8" s="73">
        <f>データ!$T$6</f>
        <v>1497.34</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x14ac:dyDescent="0.15">
      <c r="A10" s="2"/>
      <c r="B10" s="70" t="str">
        <f>データ!$N$6</f>
        <v>-</v>
      </c>
      <c r="C10" s="71"/>
      <c r="D10" s="71"/>
      <c r="E10" s="71"/>
      <c r="F10" s="71"/>
      <c r="G10" s="71"/>
      <c r="H10" s="71"/>
      <c r="I10" s="70">
        <f>データ!$O$6</f>
        <v>88.24</v>
      </c>
      <c r="J10" s="71"/>
      <c r="K10" s="71"/>
      <c r="L10" s="71"/>
      <c r="M10" s="71"/>
      <c r="N10" s="71"/>
      <c r="O10" s="72"/>
      <c r="P10" s="73">
        <f>データ!$P$6</f>
        <v>97.09</v>
      </c>
      <c r="Q10" s="73"/>
      <c r="R10" s="73"/>
      <c r="S10" s="73"/>
      <c r="T10" s="73"/>
      <c r="U10" s="73"/>
      <c r="V10" s="73"/>
      <c r="W10" s="74">
        <f>データ!$Q$6</f>
        <v>2530</v>
      </c>
      <c r="X10" s="74"/>
      <c r="Y10" s="74"/>
      <c r="Z10" s="74"/>
      <c r="AA10" s="74"/>
      <c r="AB10" s="74"/>
      <c r="AC10" s="74"/>
      <c r="AD10" s="2"/>
      <c r="AE10" s="2"/>
      <c r="AF10" s="2"/>
      <c r="AG10" s="2"/>
      <c r="AH10" s="5"/>
      <c r="AI10" s="5"/>
      <c r="AJ10" s="5"/>
      <c r="AK10" s="5"/>
      <c r="AL10" s="74">
        <f>データ!$U$6</f>
        <v>150263</v>
      </c>
      <c r="AM10" s="74"/>
      <c r="AN10" s="74"/>
      <c r="AO10" s="74"/>
      <c r="AP10" s="74"/>
      <c r="AQ10" s="74"/>
      <c r="AR10" s="74"/>
      <c r="AS10" s="74"/>
      <c r="AT10" s="70">
        <f>データ!$V$6</f>
        <v>94.11</v>
      </c>
      <c r="AU10" s="71"/>
      <c r="AV10" s="71"/>
      <c r="AW10" s="71"/>
      <c r="AX10" s="71"/>
      <c r="AY10" s="71"/>
      <c r="AZ10" s="71"/>
      <c r="BA10" s="71"/>
      <c r="BB10" s="73">
        <f>データ!$W$6</f>
        <v>1596.67</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7" t="s">
        <v>116</v>
      </c>
      <c r="BM47" s="58"/>
      <c r="BN47" s="58"/>
      <c r="BO47" s="58"/>
      <c r="BP47" s="58"/>
      <c r="BQ47" s="58"/>
      <c r="BR47" s="58"/>
      <c r="BS47" s="58"/>
      <c r="BT47" s="58"/>
      <c r="BU47" s="58"/>
      <c r="BV47" s="58"/>
      <c r="BW47" s="58"/>
      <c r="BX47" s="58"/>
      <c r="BY47" s="58"/>
      <c r="BZ47" s="59"/>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7"/>
      <c r="BM48" s="58"/>
      <c r="BN48" s="58"/>
      <c r="BO48" s="58"/>
      <c r="BP48" s="58"/>
      <c r="BQ48" s="58"/>
      <c r="BR48" s="58"/>
      <c r="BS48" s="58"/>
      <c r="BT48" s="58"/>
      <c r="BU48" s="58"/>
      <c r="BV48" s="58"/>
      <c r="BW48" s="58"/>
      <c r="BX48" s="58"/>
      <c r="BY48" s="58"/>
      <c r="BZ48" s="59"/>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7"/>
      <c r="BM49" s="58"/>
      <c r="BN49" s="58"/>
      <c r="BO49" s="58"/>
      <c r="BP49" s="58"/>
      <c r="BQ49" s="58"/>
      <c r="BR49" s="58"/>
      <c r="BS49" s="58"/>
      <c r="BT49" s="58"/>
      <c r="BU49" s="58"/>
      <c r="BV49" s="58"/>
      <c r="BW49" s="58"/>
      <c r="BX49" s="58"/>
      <c r="BY49" s="58"/>
      <c r="BZ49" s="59"/>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7"/>
      <c r="BM50" s="58"/>
      <c r="BN50" s="58"/>
      <c r="BO50" s="58"/>
      <c r="BP50" s="58"/>
      <c r="BQ50" s="58"/>
      <c r="BR50" s="58"/>
      <c r="BS50" s="58"/>
      <c r="BT50" s="58"/>
      <c r="BU50" s="58"/>
      <c r="BV50" s="58"/>
      <c r="BW50" s="58"/>
      <c r="BX50" s="58"/>
      <c r="BY50" s="58"/>
      <c r="BZ50" s="59"/>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7"/>
      <c r="BM51" s="58"/>
      <c r="BN51" s="58"/>
      <c r="BO51" s="58"/>
      <c r="BP51" s="58"/>
      <c r="BQ51" s="58"/>
      <c r="BR51" s="58"/>
      <c r="BS51" s="58"/>
      <c r="BT51" s="58"/>
      <c r="BU51" s="58"/>
      <c r="BV51" s="58"/>
      <c r="BW51" s="58"/>
      <c r="BX51" s="58"/>
      <c r="BY51" s="58"/>
      <c r="BZ51" s="59"/>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7"/>
      <c r="BM52" s="58"/>
      <c r="BN52" s="58"/>
      <c r="BO52" s="58"/>
      <c r="BP52" s="58"/>
      <c r="BQ52" s="58"/>
      <c r="BR52" s="58"/>
      <c r="BS52" s="58"/>
      <c r="BT52" s="58"/>
      <c r="BU52" s="58"/>
      <c r="BV52" s="58"/>
      <c r="BW52" s="58"/>
      <c r="BX52" s="58"/>
      <c r="BY52" s="58"/>
      <c r="BZ52" s="59"/>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7"/>
      <c r="BM53" s="58"/>
      <c r="BN53" s="58"/>
      <c r="BO53" s="58"/>
      <c r="BP53" s="58"/>
      <c r="BQ53" s="58"/>
      <c r="BR53" s="58"/>
      <c r="BS53" s="58"/>
      <c r="BT53" s="58"/>
      <c r="BU53" s="58"/>
      <c r="BV53" s="58"/>
      <c r="BW53" s="58"/>
      <c r="BX53" s="58"/>
      <c r="BY53" s="58"/>
      <c r="BZ53" s="59"/>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7"/>
      <c r="BM54" s="58"/>
      <c r="BN54" s="58"/>
      <c r="BO54" s="58"/>
      <c r="BP54" s="58"/>
      <c r="BQ54" s="58"/>
      <c r="BR54" s="58"/>
      <c r="BS54" s="58"/>
      <c r="BT54" s="58"/>
      <c r="BU54" s="58"/>
      <c r="BV54" s="58"/>
      <c r="BW54" s="58"/>
      <c r="BX54" s="58"/>
      <c r="BY54" s="58"/>
      <c r="BZ54" s="59"/>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7"/>
      <c r="BM55" s="58"/>
      <c r="BN55" s="58"/>
      <c r="BO55" s="58"/>
      <c r="BP55" s="58"/>
      <c r="BQ55" s="58"/>
      <c r="BR55" s="58"/>
      <c r="BS55" s="58"/>
      <c r="BT55" s="58"/>
      <c r="BU55" s="58"/>
      <c r="BV55" s="58"/>
      <c r="BW55" s="58"/>
      <c r="BX55" s="58"/>
      <c r="BY55" s="58"/>
      <c r="BZ55" s="59"/>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7"/>
      <c r="BM56" s="58"/>
      <c r="BN56" s="58"/>
      <c r="BO56" s="58"/>
      <c r="BP56" s="58"/>
      <c r="BQ56" s="58"/>
      <c r="BR56" s="58"/>
      <c r="BS56" s="58"/>
      <c r="BT56" s="58"/>
      <c r="BU56" s="58"/>
      <c r="BV56" s="58"/>
      <c r="BW56" s="58"/>
      <c r="BX56" s="58"/>
      <c r="BY56" s="58"/>
      <c r="BZ56" s="59"/>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7"/>
      <c r="BM57" s="58"/>
      <c r="BN57" s="58"/>
      <c r="BO57" s="58"/>
      <c r="BP57" s="58"/>
      <c r="BQ57" s="58"/>
      <c r="BR57" s="58"/>
      <c r="BS57" s="58"/>
      <c r="BT57" s="58"/>
      <c r="BU57" s="58"/>
      <c r="BV57" s="58"/>
      <c r="BW57" s="58"/>
      <c r="BX57" s="58"/>
      <c r="BY57" s="58"/>
      <c r="BZ57" s="59"/>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x14ac:dyDescent="0.15">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7"/>
      <c r="BM62" s="58"/>
      <c r="BN62" s="58"/>
      <c r="BO62" s="58"/>
      <c r="BP62" s="58"/>
      <c r="BQ62" s="58"/>
      <c r="BR62" s="58"/>
      <c r="BS62" s="58"/>
      <c r="BT62" s="58"/>
      <c r="BU62" s="58"/>
      <c r="BV62" s="58"/>
      <c r="BW62" s="58"/>
      <c r="BX62" s="58"/>
      <c r="BY62" s="58"/>
      <c r="BZ62" s="59"/>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7"/>
      <c r="BM63" s="58"/>
      <c r="BN63" s="58"/>
      <c r="BO63" s="58"/>
      <c r="BP63" s="58"/>
      <c r="BQ63" s="58"/>
      <c r="BR63" s="58"/>
      <c r="BS63" s="58"/>
      <c r="BT63" s="58"/>
      <c r="BU63" s="58"/>
      <c r="BV63" s="58"/>
      <c r="BW63" s="58"/>
      <c r="BX63" s="58"/>
      <c r="BY63" s="58"/>
      <c r="BZ63" s="59"/>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122084</v>
      </c>
      <c r="D6" s="34">
        <f t="shared" si="3"/>
        <v>46</v>
      </c>
      <c r="E6" s="34">
        <f t="shared" si="3"/>
        <v>1</v>
      </c>
      <c r="F6" s="34">
        <f t="shared" si="3"/>
        <v>0</v>
      </c>
      <c r="G6" s="34">
        <f t="shared" si="3"/>
        <v>1</v>
      </c>
      <c r="H6" s="34" t="str">
        <f t="shared" si="3"/>
        <v>千葉県　野田市</v>
      </c>
      <c r="I6" s="34" t="str">
        <f t="shared" si="3"/>
        <v>法適用</v>
      </c>
      <c r="J6" s="34" t="str">
        <f t="shared" si="3"/>
        <v>水道事業</v>
      </c>
      <c r="K6" s="34" t="str">
        <f t="shared" si="3"/>
        <v>末端給水事業</v>
      </c>
      <c r="L6" s="34" t="str">
        <f t="shared" si="3"/>
        <v>A2</v>
      </c>
      <c r="M6" s="34">
        <f t="shared" si="3"/>
        <v>0</v>
      </c>
      <c r="N6" s="35" t="str">
        <f t="shared" si="3"/>
        <v>-</v>
      </c>
      <c r="O6" s="35">
        <f t="shared" si="3"/>
        <v>88.24</v>
      </c>
      <c r="P6" s="35">
        <f t="shared" si="3"/>
        <v>97.09</v>
      </c>
      <c r="Q6" s="35">
        <f t="shared" si="3"/>
        <v>2530</v>
      </c>
      <c r="R6" s="35">
        <f t="shared" si="3"/>
        <v>155050</v>
      </c>
      <c r="S6" s="35">
        <f t="shared" si="3"/>
        <v>103.55</v>
      </c>
      <c r="T6" s="35">
        <f t="shared" si="3"/>
        <v>1497.34</v>
      </c>
      <c r="U6" s="35">
        <f t="shared" si="3"/>
        <v>150263</v>
      </c>
      <c r="V6" s="35">
        <f t="shared" si="3"/>
        <v>94.11</v>
      </c>
      <c r="W6" s="35">
        <f t="shared" si="3"/>
        <v>1596.67</v>
      </c>
      <c r="X6" s="36">
        <f>IF(X7="",NA(),X7)</f>
        <v>110.04</v>
      </c>
      <c r="Y6" s="36">
        <f t="shared" ref="Y6:AG6" si="4">IF(Y7="",NA(),Y7)</f>
        <v>112.63</v>
      </c>
      <c r="Z6" s="36">
        <f t="shared" si="4"/>
        <v>118.13</v>
      </c>
      <c r="AA6" s="36">
        <f t="shared" si="4"/>
        <v>113.92</v>
      </c>
      <c r="AB6" s="36">
        <f t="shared" si="4"/>
        <v>117.69</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2017.04</v>
      </c>
      <c r="AU6" s="36">
        <f t="shared" ref="AU6:BC6" si="6">IF(AU7="",NA(),AU7)</f>
        <v>2604.04</v>
      </c>
      <c r="AV6" s="36">
        <f t="shared" si="6"/>
        <v>923.86</v>
      </c>
      <c r="AW6" s="36">
        <f t="shared" si="6"/>
        <v>876.37</v>
      </c>
      <c r="AX6" s="36">
        <f t="shared" si="6"/>
        <v>877.59</v>
      </c>
      <c r="AY6" s="36">
        <f t="shared" si="6"/>
        <v>590.46</v>
      </c>
      <c r="AZ6" s="36">
        <f t="shared" si="6"/>
        <v>628.34</v>
      </c>
      <c r="BA6" s="36">
        <f t="shared" si="6"/>
        <v>289.8</v>
      </c>
      <c r="BB6" s="36">
        <f t="shared" si="6"/>
        <v>299.44</v>
      </c>
      <c r="BC6" s="36">
        <f t="shared" si="6"/>
        <v>311.99</v>
      </c>
      <c r="BD6" s="35" t="str">
        <f>IF(BD7="","",IF(BD7="-","【-】","【"&amp;SUBSTITUTE(TEXT(BD7,"#,##0.00"),"-","△")&amp;"】"))</f>
        <v>【262.87】</v>
      </c>
      <c r="BE6" s="36">
        <f>IF(BE7="",NA(),BE7)</f>
        <v>142.88999999999999</v>
      </c>
      <c r="BF6" s="36">
        <f t="shared" ref="BF6:BN6" si="7">IF(BF7="",NA(),BF7)</f>
        <v>131.44999999999999</v>
      </c>
      <c r="BG6" s="36">
        <f t="shared" si="7"/>
        <v>121.7</v>
      </c>
      <c r="BH6" s="36">
        <f t="shared" si="7"/>
        <v>108.72</v>
      </c>
      <c r="BI6" s="36">
        <f t="shared" si="7"/>
        <v>95.7</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97.46</v>
      </c>
      <c r="BQ6" s="36">
        <f t="shared" ref="BQ6:BY6" si="8">IF(BQ7="",NA(),BQ7)</f>
        <v>99.69</v>
      </c>
      <c r="BR6" s="36">
        <f t="shared" si="8"/>
        <v>105.8</v>
      </c>
      <c r="BS6" s="36">
        <f t="shared" si="8"/>
        <v>103</v>
      </c>
      <c r="BT6" s="36">
        <f t="shared" si="8"/>
        <v>106.8</v>
      </c>
      <c r="BU6" s="36">
        <f t="shared" si="8"/>
        <v>99.91</v>
      </c>
      <c r="BV6" s="36">
        <f t="shared" si="8"/>
        <v>99.89</v>
      </c>
      <c r="BW6" s="36">
        <f t="shared" si="8"/>
        <v>107.05</v>
      </c>
      <c r="BX6" s="36">
        <f t="shared" si="8"/>
        <v>106.4</v>
      </c>
      <c r="BY6" s="36">
        <f t="shared" si="8"/>
        <v>107.61</v>
      </c>
      <c r="BZ6" s="35" t="str">
        <f>IF(BZ7="","",IF(BZ7="-","【-】","【"&amp;SUBSTITUTE(TEXT(BZ7,"#,##0.00"),"-","△")&amp;"】"))</f>
        <v>【105.59】</v>
      </c>
      <c r="CA6" s="36">
        <f>IF(CA7="",NA(),CA7)</f>
        <v>199.5</v>
      </c>
      <c r="CB6" s="36">
        <f t="shared" ref="CB6:CJ6" si="9">IF(CB7="",NA(),CB7)</f>
        <v>193.98</v>
      </c>
      <c r="CC6" s="36">
        <f t="shared" si="9"/>
        <v>182.28</v>
      </c>
      <c r="CD6" s="36">
        <f t="shared" si="9"/>
        <v>187.21</v>
      </c>
      <c r="CE6" s="36">
        <f t="shared" si="9"/>
        <v>180.62</v>
      </c>
      <c r="CF6" s="36">
        <f t="shared" si="9"/>
        <v>164.25</v>
      </c>
      <c r="CG6" s="36">
        <f t="shared" si="9"/>
        <v>165.34</v>
      </c>
      <c r="CH6" s="36">
        <f t="shared" si="9"/>
        <v>155.09</v>
      </c>
      <c r="CI6" s="36">
        <f t="shared" si="9"/>
        <v>156.29</v>
      </c>
      <c r="CJ6" s="36">
        <f t="shared" si="9"/>
        <v>155.69</v>
      </c>
      <c r="CK6" s="35" t="str">
        <f>IF(CK7="","",IF(CK7="-","【-】","【"&amp;SUBSTITUTE(TEXT(CK7,"#,##0.00"),"-","△")&amp;"】"))</f>
        <v>【163.27】</v>
      </c>
      <c r="CL6" s="36">
        <f>IF(CL7="",NA(),CL7)</f>
        <v>66.37</v>
      </c>
      <c r="CM6" s="36">
        <f t="shared" ref="CM6:CU6" si="10">IF(CM7="",NA(),CM7)</f>
        <v>66.12</v>
      </c>
      <c r="CN6" s="36">
        <f t="shared" si="10"/>
        <v>65.48</v>
      </c>
      <c r="CO6" s="36">
        <f t="shared" si="10"/>
        <v>66.83</v>
      </c>
      <c r="CP6" s="36">
        <f t="shared" si="10"/>
        <v>66.900000000000006</v>
      </c>
      <c r="CQ6" s="36">
        <f t="shared" si="10"/>
        <v>62.71</v>
      </c>
      <c r="CR6" s="36">
        <f t="shared" si="10"/>
        <v>62.15</v>
      </c>
      <c r="CS6" s="36">
        <f t="shared" si="10"/>
        <v>61.61</v>
      </c>
      <c r="CT6" s="36">
        <f t="shared" si="10"/>
        <v>62.34</v>
      </c>
      <c r="CU6" s="36">
        <f t="shared" si="10"/>
        <v>62.46</v>
      </c>
      <c r="CV6" s="35" t="str">
        <f>IF(CV7="","",IF(CV7="-","【-】","【"&amp;SUBSTITUTE(TEXT(CV7,"#,##0.00"),"-","△")&amp;"】"))</f>
        <v>【59.94】</v>
      </c>
      <c r="CW6" s="36">
        <f>IF(CW7="",NA(),CW7)</f>
        <v>96.45</v>
      </c>
      <c r="CX6" s="36">
        <f t="shared" ref="CX6:DF6" si="11">IF(CX7="",NA(),CX7)</f>
        <v>97.26</v>
      </c>
      <c r="CY6" s="36">
        <f t="shared" si="11"/>
        <v>96.9</v>
      </c>
      <c r="CZ6" s="36">
        <f t="shared" si="11"/>
        <v>95.28</v>
      </c>
      <c r="DA6" s="36">
        <f t="shared" si="11"/>
        <v>95.72</v>
      </c>
      <c r="DB6" s="36">
        <f t="shared" si="11"/>
        <v>90.54</v>
      </c>
      <c r="DC6" s="36">
        <f t="shared" si="11"/>
        <v>90.64</v>
      </c>
      <c r="DD6" s="36">
        <f t="shared" si="11"/>
        <v>90.23</v>
      </c>
      <c r="DE6" s="36">
        <f t="shared" si="11"/>
        <v>90.15</v>
      </c>
      <c r="DF6" s="36">
        <f t="shared" si="11"/>
        <v>90.62</v>
      </c>
      <c r="DG6" s="35" t="str">
        <f>IF(DG7="","",IF(DG7="-","【-】","【"&amp;SUBSTITUTE(TEXT(DG7,"#,##0.00"),"-","△")&amp;"】"))</f>
        <v>【90.22】</v>
      </c>
      <c r="DH6" s="36">
        <f>IF(DH7="",NA(),DH7)</f>
        <v>46.45</v>
      </c>
      <c r="DI6" s="36">
        <f t="shared" ref="DI6:DQ6" si="12">IF(DI7="",NA(),DI7)</f>
        <v>47.14</v>
      </c>
      <c r="DJ6" s="36">
        <f t="shared" si="12"/>
        <v>51.35</v>
      </c>
      <c r="DK6" s="36">
        <f t="shared" si="12"/>
        <v>51.98</v>
      </c>
      <c r="DL6" s="36">
        <f t="shared" si="12"/>
        <v>52.58</v>
      </c>
      <c r="DM6" s="36">
        <f t="shared" si="12"/>
        <v>42.43</v>
      </c>
      <c r="DN6" s="36">
        <f t="shared" si="12"/>
        <v>43.24</v>
      </c>
      <c r="DO6" s="36">
        <f t="shared" si="12"/>
        <v>46.36</v>
      </c>
      <c r="DP6" s="36">
        <f t="shared" si="12"/>
        <v>47.37</v>
      </c>
      <c r="DQ6" s="36">
        <f t="shared" si="12"/>
        <v>48.01</v>
      </c>
      <c r="DR6" s="35" t="str">
        <f>IF(DR7="","",IF(DR7="-","【-】","【"&amp;SUBSTITUTE(TEXT(DR7,"#,##0.00"),"-","△")&amp;"】"))</f>
        <v>【47.91】</v>
      </c>
      <c r="DS6" s="35">
        <f>IF(DS7="",NA(),DS7)</f>
        <v>0</v>
      </c>
      <c r="DT6" s="35">
        <f t="shared" ref="DT6:EB6" si="13">IF(DT7="",NA(),DT7)</f>
        <v>0</v>
      </c>
      <c r="DU6" s="36">
        <f t="shared" si="13"/>
        <v>1.26</v>
      </c>
      <c r="DV6" s="36">
        <f t="shared" si="13"/>
        <v>8.92</v>
      </c>
      <c r="DW6" s="36">
        <f t="shared" si="13"/>
        <v>9.67</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0.44</v>
      </c>
      <c r="EE6" s="36">
        <f t="shared" ref="EE6:EM6" si="14">IF(EE7="",NA(),EE7)</f>
        <v>0.36</v>
      </c>
      <c r="EF6" s="36">
        <f t="shared" si="14"/>
        <v>0.44</v>
      </c>
      <c r="EG6" s="36">
        <f t="shared" si="14"/>
        <v>0.44</v>
      </c>
      <c r="EH6" s="36">
        <f t="shared" si="14"/>
        <v>0.34</v>
      </c>
      <c r="EI6" s="36">
        <f t="shared" si="14"/>
        <v>0.76</v>
      </c>
      <c r="EJ6" s="36">
        <f t="shared" si="14"/>
        <v>0.8</v>
      </c>
      <c r="EK6" s="36">
        <f t="shared" si="14"/>
        <v>0.72</v>
      </c>
      <c r="EL6" s="36">
        <f t="shared" si="14"/>
        <v>0.67</v>
      </c>
      <c r="EM6" s="36">
        <f t="shared" si="14"/>
        <v>0.67</v>
      </c>
      <c r="EN6" s="35" t="str">
        <f>IF(EN7="","",IF(EN7="-","【-】","【"&amp;SUBSTITUTE(TEXT(EN7,"#,##0.00"),"-","△")&amp;"】"))</f>
        <v>【0.76】</v>
      </c>
    </row>
    <row r="7" spans="1:144" s="37" customFormat="1" x14ac:dyDescent="0.15">
      <c r="A7" s="29"/>
      <c r="B7" s="38">
        <v>2016</v>
      </c>
      <c r="C7" s="38">
        <v>122084</v>
      </c>
      <c r="D7" s="38">
        <v>46</v>
      </c>
      <c r="E7" s="38">
        <v>1</v>
      </c>
      <c r="F7" s="38">
        <v>0</v>
      </c>
      <c r="G7" s="38">
        <v>1</v>
      </c>
      <c r="H7" s="38" t="s">
        <v>105</v>
      </c>
      <c r="I7" s="38" t="s">
        <v>106</v>
      </c>
      <c r="J7" s="38" t="s">
        <v>107</v>
      </c>
      <c r="K7" s="38" t="s">
        <v>108</v>
      </c>
      <c r="L7" s="38" t="s">
        <v>109</v>
      </c>
      <c r="M7" s="38"/>
      <c r="N7" s="39" t="s">
        <v>110</v>
      </c>
      <c r="O7" s="39">
        <v>88.24</v>
      </c>
      <c r="P7" s="39">
        <v>97.09</v>
      </c>
      <c r="Q7" s="39">
        <v>2530</v>
      </c>
      <c r="R7" s="39">
        <v>155050</v>
      </c>
      <c r="S7" s="39">
        <v>103.55</v>
      </c>
      <c r="T7" s="39">
        <v>1497.34</v>
      </c>
      <c r="U7" s="39">
        <v>150263</v>
      </c>
      <c r="V7" s="39">
        <v>94.11</v>
      </c>
      <c r="W7" s="39">
        <v>1596.67</v>
      </c>
      <c r="X7" s="39">
        <v>110.04</v>
      </c>
      <c r="Y7" s="39">
        <v>112.63</v>
      </c>
      <c r="Z7" s="39">
        <v>118.13</v>
      </c>
      <c r="AA7" s="39">
        <v>113.92</v>
      </c>
      <c r="AB7" s="39">
        <v>117.69</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2017.04</v>
      </c>
      <c r="AU7" s="39">
        <v>2604.04</v>
      </c>
      <c r="AV7" s="39">
        <v>923.86</v>
      </c>
      <c r="AW7" s="39">
        <v>876.37</v>
      </c>
      <c r="AX7" s="39">
        <v>877.59</v>
      </c>
      <c r="AY7" s="39">
        <v>590.46</v>
      </c>
      <c r="AZ7" s="39">
        <v>628.34</v>
      </c>
      <c r="BA7" s="39">
        <v>289.8</v>
      </c>
      <c r="BB7" s="39">
        <v>299.44</v>
      </c>
      <c r="BC7" s="39">
        <v>311.99</v>
      </c>
      <c r="BD7" s="39">
        <v>262.87</v>
      </c>
      <c r="BE7" s="39">
        <v>142.88999999999999</v>
      </c>
      <c r="BF7" s="39">
        <v>131.44999999999999</v>
      </c>
      <c r="BG7" s="39">
        <v>121.7</v>
      </c>
      <c r="BH7" s="39">
        <v>108.72</v>
      </c>
      <c r="BI7" s="39">
        <v>95.7</v>
      </c>
      <c r="BJ7" s="39">
        <v>299.16000000000003</v>
      </c>
      <c r="BK7" s="39">
        <v>297.13</v>
      </c>
      <c r="BL7" s="39">
        <v>301.99</v>
      </c>
      <c r="BM7" s="39">
        <v>298.08999999999997</v>
      </c>
      <c r="BN7" s="39">
        <v>291.77999999999997</v>
      </c>
      <c r="BO7" s="39">
        <v>270.87</v>
      </c>
      <c r="BP7" s="39">
        <v>97.46</v>
      </c>
      <c r="BQ7" s="39">
        <v>99.69</v>
      </c>
      <c r="BR7" s="39">
        <v>105.8</v>
      </c>
      <c r="BS7" s="39">
        <v>103</v>
      </c>
      <c r="BT7" s="39">
        <v>106.8</v>
      </c>
      <c r="BU7" s="39">
        <v>99.91</v>
      </c>
      <c r="BV7" s="39">
        <v>99.89</v>
      </c>
      <c r="BW7" s="39">
        <v>107.05</v>
      </c>
      <c r="BX7" s="39">
        <v>106.4</v>
      </c>
      <c r="BY7" s="39">
        <v>107.61</v>
      </c>
      <c r="BZ7" s="39">
        <v>105.59</v>
      </c>
      <c r="CA7" s="39">
        <v>199.5</v>
      </c>
      <c r="CB7" s="39">
        <v>193.98</v>
      </c>
      <c r="CC7" s="39">
        <v>182.28</v>
      </c>
      <c r="CD7" s="39">
        <v>187.21</v>
      </c>
      <c r="CE7" s="39">
        <v>180.62</v>
      </c>
      <c r="CF7" s="39">
        <v>164.25</v>
      </c>
      <c r="CG7" s="39">
        <v>165.34</v>
      </c>
      <c r="CH7" s="39">
        <v>155.09</v>
      </c>
      <c r="CI7" s="39">
        <v>156.29</v>
      </c>
      <c r="CJ7" s="39">
        <v>155.69</v>
      </c>
      <c r="CK7" s="39">
        <v>163.27000000000001</v>
      </c>
      <c r="CL7" s="39">
        <v>66.37</v>
      </c>
      <c r="CM7" s="39">
        <v>66.12</v>
      </c>
      <c r="CN7" s="39">
        <v>65.48</v>
      </c>
      <c r="CO7" s="39">
        <v>66.83</v>
      </c>
      <c r="CP7" s="39">
        <v>66.900000000000006</v>
      </c>
      <c r="CQ7" s="39">
        <v>62.71</v>
      </c>
      <c r="CR7" s="39">
        <v>62.15</v>
      </c>
      <c r="CS7" s="39">
        <v>61.61</v>
      </c>
      <c r="CT7" s="39">
        <v>62.34</v>
      </c>
      <c r="CU7" s="39">
        <v>62.46</v>
      </c>
      <c r="CV7" s="39">
        <v>59.94</v>
      </c>
      <c r="CW7" s="39">
        <v>96.45</v>
      </c>
      <c r="CX7" s="39">
        <v>97.26</v>
      </c>
      <c r="CY7" s="39">
        <v>96.9</v>
      </c>
      <c r="CZ7" s="39">
        <v>95.28</v>
      </c>
      <c r="DA7" s="39">
        <v>95.72</v>
      </c>
      <c r="DB7" s="39">
        <v>90.54</v>
      </c>
      <c r="DC7" s="39">
        <v>90.64</v>
      </c>
      <c r="DD7" s="39">
        <v>90.23</v>
      </c>
      <c r="DE7" s="39">
        <v>90.15</v>
      </c>
      <c r="DF7" s="39">
        <v>90.62</v>
      </c>
      <c r="DG7" s="39">
        <v>90.22</v>
      </c>
      <c r="DH7" s="39">
        <v>46.45</v>
      </c>
      <c r="DI7" s="39">
        <v>47.14</v>
      </c>
      <c r="DJ7" s="39">
        <v>51.35</v>
      </c>
      <c r="DK7" s="39">
        <v>51.98</v>
      </c>
      <c r="DL7" s="39">
        <v>52.58</v>
      </c>
      <c r="DM7" s="39">
        <v>42.43</v>
      </c>
      <c r="DN7" s="39">
        <v>43.24</v>
      </c>
      <c r="DO7" s="39">
        <v>46.36</v>
      </c>
      <c r="DP7" s="39">
        <v>47.37</v>
      </c>
      <c r="DQ7" s="39">
        <v>48.01</v>
      </c>
      <c r="DR7" s="39">
        <v>47.91</v>
      </c>
      <c r="DS7" s="39">
        <v>0</v>
      </c>
      <c r="DT7" s="39">
        <v>0</v>
      </c>
      <c r="DU7" s="39">
        <v>1.26</v>
      </c>
      <c r="DV7" s="39">
        <v>8.92</v>
      </c>
      <c r="DW7" s="39">
        <v>9.67</v>
      </c>
      <c r="DX7" s="39">
        <v>11.07</v>
      </c>
      <c r="DY7" s="39">
        <v>12.21</v>
      </c>
      <c r="DZ7" s="39">
        <v>13.57</v>
      </c>
      <c r="EA7" s="39">
        <v>14.27</v>
      </c>
      <c r="EB7" s="39">
        <v>16.170000000000002</v>
      </c>
      <c r="EC7" s="39">
        <v>15</v>
      </c>
      <c r="ED7" s="39">
        <v>0.44</v>
      </c>
      <c r="EE7" s="39">
        <v>0.36</v>
      </c>
      <c r="EF7" s="39">
        <v>0.44</v>
      </c>
      <c r="EG7" s="39">
        <v>0.44</v>
      </c>
      <c r="EH7" s="39">
        <v>0.34</v>
      </c>
      <c r="EI7" s="39">
        <v>0.76</v>
      </c>
      <c r="EJ7" s="39">
        <v>0.8</v>
      </c>
      <c r="EK7" s="39">
        <v>0.72</v>
      </c>
      <c r="EL7" s="39">
        <v>0.67</v>
      </c>
      <c r="EM7" s="39">
        <v>0.67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testserver</cp:lastModifiedBy>
  <cp:lastPrinted>2018-02-05T06:07:08Z</cp:lastPrinted>
  <dcterms:created xsi:type="dcterms:W3CDTF">2017-12-25T01:25:35Z</dcterms:created>
  <dcterms:modified xsi:type="dcterms:W3CDTF">2018-02-20T07:40:35Z</dcterms:modified>
</cp:coreProperties>
</file>